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FACTURACION!$A$11:$N$66</definedName>
  </definedNames>
  <calcPr calcId="124519"/>
</workbook>
</file>

<file path=xl/calcChain.xml><?xml version="1.0" encoding="utf-8"?>
<calcChain xmlns="http://schemas.openxmlformats.org/spreadsheetml/2006/main">
  <c r="B14" i="4"/>
  <c r="B15" l="1"/>
  <c r="F115" i="3"/>
  <c r="G115"/>
  <c r="E115"/>
  <c r="E113"/>
  <c r="F113"/>
  <c r="G113"/>
  <c r="H113"/>
  <c r="E70"/>
  <c r="F70" s="1"/>
  <c r="H70"/>
  <c r="E71"/>
  <c r="F71" s="1"/>
  <c r="H71"/>
  <c r="E72"/>
  <c r="F72"/>
  <c r="G72"/>
  <c r="H72"/>
  <c r="E73"/>
  <c r="F73" s="1"/>
  <c r="I73" s="1"/>
  <c r="G73"/>
  <c r="H73"/>
  <c r="E74"/>
  <c r="F74" s="1"/>
  <c r="H74"/>
  <c r="E75"/>
  <c r="F75" s="1"/>
  <c r="H75"/>
  <c r="E76"/>
  <c r="F76"/>
  <c r="I76" s="1"/>
  <c r="G76"/>
  <c r="H76"/>
  <c r="E77"/>
  <c r="F77" s="1"/>
  <c r="I77" s="1"/>
  <c r="G77"/>
  <c r="H77"/>
  <c r="E78"/>
  <c r="F78" s="1"/>
  <c r="H78"/>
  <c r="E79"/>
  <c r="F79" s="1"/>
  <c r="H79"/>
  <c r="E80"/>
  <c r="F80"/>
  <c r="I80" s="1"/>
  <c r="G80"/>
  <c r="H80"/>
  <c r="E81"/>
  <c r="F81" s="1"/>
  <c r="G81"/>
  <c r="H81"/>
  <c r="E82"/>
  <c r="F82" s="1"/>
  <c r="H82"/>
  <c r="E83"/>
  <c r="F83" s="1"/>
  <c r="H83"/>
  <c r="E84"/>
  <c r="F84"/>
  <c r="G84"/>
  <c r="H84"/>
  <c r="E85"/>
  <c r="F85" s="1"/>
  <c r="G85"/>
  <c r="H85"/>
  <c r="E86"/>
  <c r="F86" s="1"/>
  <c r="H86"/>
  <c r="E87"/>
  <c r="F87" s="1"/>
  <c r="H87"/>
  <c r="E88"/>
  <c r="F88"/>
  <c r="G88"/>
  <c r="H88"/>
  <c r="E89"/>
  <c r="F89" s="1"/>
  <c r="I89" s="1"/>
  <c r="G89"/>
  <c r="H89"/>
  <c r="E90"/>
  <c r="F90" s="1"/>
  <c r="H90"/>
  <c r="E91"/>
  <c r="F91" s="1"/>
  <c r="H91"/>
  <c r="E92"/>
  <c r="F92"/>
  <c r="I92" s="1"/>
  <c r="G92"/>
  <c r="H92"/>
  <c r="E93"/>
  <c r="F93" s="1"/>
  <c r="I93" s="1"/>
  <c r="G93"/>
  <c r="H93"/>
  <c r="E94"/>
  <c r="F94" s="1"/>
  <c r="H94"/>
  <c r="E95"/>
  <c r="F95" s="1"/>
  <c r="H95"/>
  <c r="E96"/>
  <c r="F96"/>
  <c r="I96" s="1"/>
  <c r="G96"/>
  <c r="H96"/>
  <c r="E97"/>
  <c r="F97" s="1"/>
  <c r="G97"/>
  <c r="H97"/>
  <c r="E98"/>
  <c r="F98" s="1"/>
  <c r="H98"/>
  <c r="E99"/>
  <c r="F99" s="1"/>
  <c r="H99"/>
  <c r="E100"/>
  <c r="F100"/>
  <c r="G100"/>
  <c r="H100"/>
  <c r="E101"/>
  <c r="F101" s="1"/>
  <c r="G101"/>
  <c r="H101"/>
  <c r="E102"/>
  <c r="F102" s="1"/>
  <c r="H102"/>
  <c r="E103"/>
  <c r="F103" s="1"/>
  <c r="H103"/>
  <c r="E104"/>
  <c r="F104"/>
  <c r="G104"/>
  <c r="H104"/>
  <c r="E105"/>
  <c r="F105" s="1"/>
  <c r="I105" s="1"/>
  <c r="G105"/>
  <c r="H105"/>
  <c r="E106"/>
  <c r="F106" s="1"/>
  <c r="H106"/>
  <c r="E107"/>
  <c r="F107" s="1"/>
  <c r="H107"/>
  <c r="E108"/>
  <c r="F108"/>
  <c r="I108" s="1"/>
  <c r="G108"/>
  <c r="H108"/>
  <c r="E109"/>
  <c r="F109" s="1"/>
  <c r="I109" s="1"/>
  <c r="G109"/>
  <c r="H109"/>
  <c r="E110"/>
  <c r="F110" s="1"/>
  <c r="H110"/>
  <c r="E111"/>
  <c r="F111" s="1"/>
  <c r="H111"/>
  <c r="E112"/>
  <c r="F112"/>
  <c r="I112" s="1"/>
  <c r="G112"/>
  <c r="H112"/>
  <c r="I69"/>
  <c r="J69" s="1"/>
  <c r="H69"/>
  <c r="G69"/>
  <c r="F69"/>
  <c r="E69"/>
  <c r="E13"/>
  <c r="F13" s="1"/>
  <c r="H13"/>
  <c r="E14"/>
  <c r="G14" s="1"/>
  <c r="H14"/>
  <c r="E15"/>
  <c r="G15" s="1"/>
  <c r="H15"/>
  <c r="E16"/>
  <c r="F16" s="1"/>
  <c r="H16"/>
  <c r="E17"/>
  <c r="F17" s="1"/>
  <c r="H17"/>
  <c r="E18"/>
  <c r="G18" s="1"/>
  <c r="H18"/>
  <c r="E19"/>
  <c r="G19" s="1"/>
  <c r="H19"/>
  <c r="E20"/>
  <c r="F20" s="1"/>
  <c r="H20"/>
  <c r="E21"/>
  <c r="F21" s="1"/>
  <c r="H21"/>
  <c r="E22"/>
  <c r="G22" s="1"/>
  <c r="H22"/>
  <c r="E23"/>
  <c r="G23" s="1"/>
  <c r="H23"/>
  <c r="E24"/>
  <c r="F24" s="1"/>
  <c r="H24"/>
  <c r="E25"/>
  <c r="F25" s="1"/>
  <c r="H25"/>
  <c r="E26"/>
  <c r="G26" s="1"/>
  <c r="H26"/>
  <c r="E27"/>
  <c r="G27" s="1"/>
  <c r="H27"/>
  <c r="E28"/>
  <c r="F28" s="1"/>
  <c r="H28"/>
  <c r="E29"/>
  <c r="F29" s="1"/>
  <c r="H29"/>
  <c r="E30"/>
  <c r="G30" s="1"/>
  <c r="H30"/>
  <c r="E31"/>
  <c r="G31" s="1"/>
  <c r="H31"/>
  <c r="E32"/>
  <c r="F32" s="1"/>
  <c r="H32"/>
  <c r="E33"/>
  <c r="F33" s="1"/>
  <c r="H33"/>
  <c r="E34"/>
  <c r="G34" s="1"/>
  <c r="H34"/>
  <c r="E35"/>
  <c r="G35" s="1"/>
  <c r="H35"/>
  <c r="E36"/>
  <c r="F36" s="1"/>
  <c r="H36"/>
  <c r="E37"/>
  <c r="F37" s="1"/>
  <c r="H37"/>
  <c r="E38"/>
  <c r="G38" s="1"/>
  <c r="H38"/>
  <c r="E39"/>
  <c r="G39" s="1"/>
  <c r="H39"/>
  <c r="E40"/>
  <c r="G40" s="1"/>
  <c r="H40"/>
  <c r="E41"/>
  <c r="F41" s="1"/>
  <c r="H41"/>
  <c r="E42"/>
  <c r="G42" s="1"/>
  <c r="H42"/>
  <c r="E43"/>
  <c r="G43" s="1"/>
  <c r="H43"/>
  <c r="E44"/>
  <c r="G44" s="1"/>
  <c r="H44"/>
  <c r="E45"/>
  <c r="F45" s="1"/>
  <c r="H45"/>
  <c r="E46"/>
  <c r="G46" s="1"/>
  <c r="H46"/>
  <c r="E47"/>
  <c r="G47" s="1"/>
  <c r="H47"/>
  <c r="E48"/>
  <c r="G48" s="1"/>
  <c r="H48"/>
  <c r="E49"/>
  <c r="F49" s="1"/>
  <c r="H49"/>
  <c r="E50"/>
  <c r="F50" s="1"/>
  <c r="H50"/>
  <c r="E51"/>
  <c r="G51" s="1"/>
  <c r="H51"/>
  <c r="E52"/>
  <c r="G52" s="1"/>
  <c r="H52"/>
  <c r="E53"/>
  <c r="F53" s="1"/>
  <c r="H53"/>
  <c r="E54"/>
  <c r="G54" s="1"/>
  <c r="H54"/>
  <c r="E55"/>
  <c r="G55" s="1"/>
  <c r="H55"/>
  <c r="E56"/>
  <c r="G56" s="1"/>
  <c r="H56"/>
  <c r="E57"/>
  <c r="F57" s="1"/>
  <c r="H57"/>
  <c r="E58"/>
  <c r="F58" s="1"/>
  <c r="H58"/>
  <c r="E59"/>
  <c r="F59" s="1"/>
  <c r="H59"/>
  <c r="E60"/>
  <c r="G60" s="1"/>
  <c r="H60"/>
  <c r="E61"/>
  <c r="G61" s="1"/>
  <c r="H61"/>
  <c r="E62"/>
  <c r="G62" s="1"/>
  <c r="H62"/>
  <c r="E63"/>
  <c r="F63" s="1"/>
  <c r="H63"/>
  <c r="E64"/>
  <c r="G64" s="1"/>
  <c r="H64"/>
  <c r="H12"/>
  <c r="E12"/>
  <c r="E66" l="1"/>
  <c r="E118" s="1"/>
  <c r="F64"/>
  <c r="F22"/>
  <c r="I22" s="1"/>
  <c r="F30"/>
  <c r="I30" s="1"/>
  <c r="J30" s="1"/>
  <c r="K30" s="1"/>
  <c r="F42"/>
  <c r="G50"/>
  <c r="I50" s="1"/>
  <c r="J50" s="1"/>
  <c r="K50" s="1"/>
  <c r="F14"/>
  <c r="I14" s="1"/>
  <c r="J14" s="1"/>
  <c r="K14" s="1"/>
  <c r="F54"/>
  <c r="I54" s="1"/>
  <c r="J54" s="1"/>
  <c r="K54" s="1"/>
  <c r="F44"/>
  <c r="F34"/>
  <c r="I34" s="1"/>
  <c r="J34" s="1"/>
  <c r="K34" s="1"/>
  <c r="F18"/>
  <c r="I18" s="1"/>
  <c r="J18" s="1"/>
  <c r="K18" s="1"/>
  <c r="G13"/>
  <c r="I13" s="1"/>
  <c r="J13" s="1"/>
  <c r="K13" s="1"/>
  <c r="F46"/>
  <c r="I46" s="1"/>
  <c r="J46" s="1"/>
  <c r="K46" s="1"/>
  <c r="F38"/>
  <c r="I38" s="1"/>
  <c r="J38" s="1"/>
  <c r="K38" s="1"/>
  <c r="F12"/>
  <c r="F60"/>
  <c r="F40"/>
  <c r="F26"/>
  <c r="I26" s="1"/>
  <c r="I42"/>
  <c r="J42" s="1"/>
  <c r="K42" s="1"/>
  <c r="F62"/>
  <c r="I62" s="1"/>
  <c r="F61"/>
  <c r="G58"/>
  <c r="I58" s="1"/>
  <c r="J58" s="1"/>
  <c r="K58" s="1"/>
  <c r="G57"/>
  <c r="I57" s="1"/>
  <c r="J57" s="1"/>
  <c r="K57" s="1"/>
  <c r="F56"/>
  <c r="I56" s="1"/>
  <c r="F52"/>
  <c r="F48"/>
  <c r="I48" s="1"/>
  <c r="G36"/>
  <c r="I36" s="1"/>
  <c r="J36" s="1"/>
  <c r="K36" s="1"/>
  <c r="G32"/>
  <c r="G28"/>
  <c r="G24"/>
  <c r="I24" s="1"/>
  <c r="J24" s="1"/>
  <c r="K24" s="1"/>
  <c r="G20"/>
  <c r="I20" s="1"/>
  <c r="J20" s="1"/>
  <c r="K20" s="1"/>
  <c r="G16"/>
  <c r="I16" s="1"/>
  <c r="J16" s="1"/>
  <c r="K16" s="1"/>
  <c r="G12"/>
  <c r="G53"/>
  <c r="I53" s="1"/>
  <c r="J53" s="1"/>
  <c r="K53" s="1"/>
  <c r="G49"/>
  <c r="I49" s="1"/>
  <c r="J49" s="1"/>
  <c r="K49" s="1"/>
  <c r="G45"/>
  <c r="I45" s="1"/>
  <c r="J45" s="1"/>
  <c r="K45" s="1"/>
  <c r="G41"/>
  <c r="I41" s="1"/>
  <c r="J41" s="1"/>
  <c r="K41" s="1"/>
  <c r="G37"/>
  <c r="I37" s="1"/>
  <c r="J37" s="1"/>
  <c r="K37" s="1"/>
  <c r="G33"/>
  <c r="I33" s="1"/>
  <c r="J33" s="1"/>
  <c r="K33" s="1"/>
  <c r="G29"/>
  <c r="I29" s="1"/>
  <c r="J29" s="1"/>
  <c r="K29" s="1"/>
  <c r="G25"/>
  <c r="I25" s="1"/>
  <c r="J25" s="1"/>
  <c r="K25" s="1"/>
  <c r="G21"/>
  <c r="I21" s="1"/>
  <c r="J21" s="1"/>
  <c r="K21" s="1"/>
  <c r="G17"/>
  <c r="I17" s="1"/>
  <c r="J17" s="1"/>
  <c r="K17" s="1"/>
  <c r="B16" i="4"/>
  <c r="B18" s="1"/>
  <c r="H115" i="3"/>
  <c r="I60"/>
  <c r="J60" s="1"/>
  <c r="K60" s="1"/>
  <c r="H66"/>
  <c r="H118" s="1"/>
  <c r="I61"/>
  <c r="J61" s="1"/>
  <c r="K61" s="1"/>
  <c r="K69"/>
  <c r="I100"/>
  <c r="I97"/>
  <c r="J97" s="1"/>
  <c r="K97" s="1"/>
  <c r="I84"/>
  <c r="J84" s="1"/>
  <c r="K84" s="1"/>
  <c r="I81"/>
  <c r="I32"/>
  <c r="J32" s="1"/>
  <c r="K32" s="1"/>
  <c r="I28"/>
  <c r="I104"/>
  <c r="J104" s="1"/>
  <c r="K104" s="1"/>
  <c r="I101"/>
  <c r="I88"/>
  <c r="I85"/>
  <c r="J85" s="1"/>
  <c r="K85" s="1"/>
  <c r="I72"/>
  <c r="J72" s="1"/>
  <c r="I113"/>
  <c r="J113"/>
  <c r="K113" s="1"/>
  <c r="I111"/>
  <c r="J105"/>
  <c r="K105" s="1"/>
  <c r="I95"/>
  <c r="J92"/>
  <c r="K92" s="1"/>
  <c r="J89"/>
  <c r="K89" s="1"/>
  <c r="I79"/>
  <c r="J76"/>
  <c r="K76" s="1"/>
  <c r="J73"/>
  <c r="K73" s="1"/>
  <c r="J112"/>
  <c r="K112" s="1"/>
  <c r="K109"/>
  <c r="J109"/>
  <c r="J96"/>
  <c r="K96" s="1"/>
  <c r="J93"/>
  <c r="K93" s="1"/>
  <c r="I90"/>
  <c r="J80"/>
  <c r="K80" s="1"/>
  <c r="J77"/>
  <c r="K77" s="1"/>
  <c r="J108"/>
  <c r="K108" s="1"/>
  <c r="J100"/>
  <c r="K100" s="1"/>
  <c r="I87"/>
  <c r="J81"/>
  <c r="K81" s="1"/>
  <c r="I110"/>
  <c r="I107"/>
  <c r="J101"/>
  <c r="K101" s="1"/>
  <c r="I98"/>
  <c r="J88"/>
  <c r="K88" s="1"/>
  <c r="I82"/>
  <c r="I75"/>
  <c r="G110"/>
  <c r="G106"/>
  <c r="I106" s="1"/>
  <c r="G102"/>
  <c r="I102" s="1"/>
  <c r="G98"/>
  <c r="G94"/>
  <c r="I94" s="1"/>
  <c r="G90"/>
  <c r="G86"/>
  <c r="I86" s="1"/>
  <c r="G82"/>
  <c r="G78"/>
  <c r="I78" s="1"/>
  <c r="G74"/>
  <c r="I74" s="1"/>
  <c r="G70"/>
  <c r="I70" s="1"/>
  <c r="G111"/>
  <c r="G107"/>
  <c r="G103"/>
  <c r="I103" s="1"/>
  <c r="G99"/>
  <c r="I99" s="1"/>
  <c r="G95"/>
  <c r="G91"/>
  <c r="I91" s="1"/>
  <c r="G87"/>
  <c r="G83"/>
  <c r="I83" s="1"/>
  <c r="G79"/>
  <c r="G75"/>
  <c r="G71"/>
  <c r="I71" s="1"/>
  <c r="J26"/>
  <c r="K26" s="1"/>
  <c r="J22"/>
  <c r="K22" s="1"/>
  <c r="I52"/>
  <c r="I44"/>
  <c r="I40"/>
  <c r="I64"/>
  <c r="G63"/>
  <c r="I63" s="1"/>
  <c r="G59"/>
  <c r="I59" s="1"/>
  <c r="F55"/>
  <c r="I55" s="1"/>
  <c r="F51"/>
  <c r="I51" s="1"/>
  <c r="F47"/>
  <c r="I47" s="1"/>
  <c r="F43"/>
  <c r="I43" s="1"/>
  <c r="F39"/>
  <c r="I39" s="1"/>
  <c r="F35"/>
  <c r="I35" s="1"/>
  <c r="F31"/>
  <c r="I31" s="1"/>
  <c r="F27"/>
  <c r="I27" s="1"/>
  <c r="F23"/>
  <c r="I23" s="1"/>
  <c r="F19"/>
  <c r="I19" s="1"/>
  <c r="F15"/>
  <c r="I15" s="1"/>
  <c r="I12" l="1"/>
  <c r="J12" s="1"/>
  <c r="J28"/>
  <c r="K28" s="1"/>
  <c r="F66"/>
  <c r="F118" s="1"/>
  <c r="G66"/>
  <c r="G118" s="1"/>
  <c r="I115"/>
  <c r="K72"/>
  <c r="I66"/>
  <c r="I118" s="1"/>
  <c r="J62"/>
  <c r="K62" s="1"/>
  <c r="J71"/>
  <c r="K71" s="1"/>
  <c r="J103"/>
  <c r="K103" s="1"/>
  <c r="J74"/>
  <c r="K74" s="1"/>
  <c r="J106"/>
  <c r="K106" s="1"/>
  <c r="J91"/>
  <c r="K91" s="1"/>
  <c r="J78"/>
  <c r="K78" s="1"/>
  <c r="J94"/>
  <c r="K94" s="1"/>
  <c r="J83"/>
  <c r="K83" s="1"/>
  <c r="J99"/>
  <c r="K99" s="1"/>
  <c r="J70"/>
  <c r="J86"/>
  <c r="K86" s="1"/>
  <c r="J102"/>
  <c r="K102" s="1"/>
  <c r="J98"/>
  <c r="K98" s="1"/>
  <c r="J90"/>
  <c r="K90" s="1"/>
  <c r="J110"/>
  <c r="K110" s="1"/>
  <c r="J82"/>
  <c r="K82" s="1"/>
  <c r="J95"/>
  <c r="K95" s="1"/>
  <c r="J111"/>
  <c r="K111" s="1"/>
  <c r="J87"/>
  <c r="K87" s="1"/>
  <c r="J79"/>
  <c r="K79" s="1"/>
  <c r="J75"/>
  <c r="K75" s="1"/>
  <c r="J107"/>
  <c r="K107" s="1"/>
  <c r="J63"/>
  <c r="K63" s="1"/>
  <c r="J23"/>
  <c r="K23" s="1"/>
  <c r="J31"/>
  <c r="K31" s="1"/>
  <c r="J39"/>
  <c r="K39" s="1"/>
  <c r="J44"/>
  <c r="K44" s="1"/>
  <c r="J27"/>
  <c r="K27" s="1"/>
  <c r="J48"/>
  <c r="K48" s="1"/>
  <c r="J55"/>
  <c r="K55" s="1"/>
  <c r="J15"/>
  <c r="J47"/>
  <c r="K47" s="1"/>
  <c r="J43"/>
  <c r="K43" s="1"/>
  <c r="J52"/>
  <c r="K52" s="1"/>
  <c r="J59"/>
  <c r="K59" s="1"/>
  <c r="J19"/>
  <c r="K19" s="1"/>
  <c r="J35"/>
  <c r="K35" s="1"/>
  <c r="J51"/>
  <c r="K51" s="1"/>
  <c r="J64"/>
  <c r="K64" s="1"/>
  <c r="J40"/>
  <c r="K40" s="1"/>
  <c r="J56"/>
  <c r="K56" s="1"/>
  <c r="K12" l="1"/>
  <c r="K15"/>
  <c r="K66" s="1"/>
  <c r="J66"/>
  <c r="K70"/>
  <c r="K115" s="1"/>
  <c r="J115"/>
  <c r="K118" l="1"/>
  <c r="J118"/>
</calcChain>
</file>

<file path=xl/sharedStrings.xml><?xml version="1.0" encoding="utf-8"?>
<sst xmlns="http://schemas.openxmlformats.org/spreadsheetml/2006/main" count="1011" uniqueCount="331">
  <si>
    <t>CONTPAQ i</t>
  </si>
  <si>
    <t xml:space="preserve">      NÓMINAS</t>
  </si>
  <si>
    <t>011 INGENIERIA FISCAL LABORAL SC</t>
  </si>
  <si>
    <t>Lista de Raya (forma tabular)</t>
  </si>
  <si>
    <t>Periodo 36 al 36 Semanal del 30/08/2017 al 05/09/2017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</si>
  <si>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</si>
  <si>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</si>
  <si>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</si>
  <si>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</si>
  <si>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</si>
  <si>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</si>
  <si>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</si>
  <si>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</si>
  <si>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</si>
  <si>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</si>
  <si>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</si>
  <si>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</si>
  <si>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</si>
  <si>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</si>
  <si>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</si>
  <si>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</si>
  <si>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</si>
  <si>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</si>
  <si>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</si>
  <si>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</si>
  <si>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</si>
  <si>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</si>
  <si>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</si>
  <si>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</si>
  <si>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</si>
  <si>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</si>
  <si>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</si>
  <si>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</si>
  <si>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</si>
  <si>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</si>
  <si>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</si>
  <si>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</si>
  <si>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</si>
  <si>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</si>
  <si>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</si>
  <si>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</si>
  <si>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</si>
  <si>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</si>
  <si>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</si>
  <si>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</si>
  <si>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</si>
  <si>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</si>
  <si>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</si>
  <si>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</si>
  <si>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</si>
  <si>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</si>
  <si>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</si>
  <si>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</si>
  <si>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</si>
  <si>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</si>
  <si>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</si>
  <si>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</si>
  <si>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</si>
  <si>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</si>
  <si>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</si>
  <si>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GPB13</t>
  </si>
  <si>
    <t>Granados Perez Brenda Laura</t>
  </si>
  <si>
    <t>GOJ11</t>
  </si>
  <si>
    <t>Guzman Orozco Jorge Isaac</t>
  </si>
  <si>
    <t>HAR20</t>
  </si>
  <si>
    <t>Hernandez Arreola Rodolfo Mayolo</t>
  </si>
  <si>
    <t>HLE25</t>
  </si>
  <si>
    <t>Hernandez Lopez Erick Daniel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</si>
  <si>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</si>
  <si>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</si>
  <si>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</si>
  <si>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</si>
  <si>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</si>
  <si>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</si>
  <si>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</si>
  <si>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</si>
  <si>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</si>
  <si>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</si>
  <si>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</si>
  <si>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</si>
  <si>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</si>
  <si>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</si>
  <si>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</si>
  <si>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</si>
  <si>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</si>
  <si>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</si>
  <si>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MHM28</t>
  </si>
  <si>
    <t>Martinez Hernandez Marco Antonio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</si>
  <si>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</si>
  <si>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</si>
  <si>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</si>
  <si>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</si>
  <si>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</si>
  <si>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</si>
  <si>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</si>
  <si>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</si>
  <si>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</si>
  <si>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</si>
  <si>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</si>
  <si>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</si>
  <si>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</si>
  <si>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</si>
  <si>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</si>
  <si>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</si>
  <si>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</si>
  <si>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</si>
  <si>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</si>
  <si>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</si>
  <si>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</si>
  <si>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</si>
  <si>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</si>
  <si>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</si>
  <si>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</si>
  <si>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</si>
  <si>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</si>
  <si>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</si>
  <si>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</si>
  <si>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</si>
  <si>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</si>
  <si>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</si>
  <si>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</si>
  <si>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</si>
  <si>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</si>
  <si>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</si>
  <si>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</si>
  <si>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</si>
  <si>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</si>
  <si>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</si>
  <si>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</si>
  <si>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</si>
  <si>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</si>
  <si>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</si>
  <si>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</si>
  <si>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</si>
  <si>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</si>
  <si>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</si>
  <si>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</si>
  <si>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</si>
  <si>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</si>
  <si>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</si>
  <si>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</si>
  <si>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</si>
  <si>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</si>
  <si>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</si>
  <si>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</si>
  <si>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</si>
  <si>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</si>
  <si>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</si>
  <si>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</si>
  <si>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</si>
  <si>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</si>
  <si>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</si>
  <si>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</si>
  <si>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</si>
  <si>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</si>
  <si>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</si>
  <si>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</si>
  <si>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</si>
  <si>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</si>
  <si>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</si>
  <si>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</si>
  <si>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</si>
  <si>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</si>
  <si>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</si>
  <si>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</si>
  <si>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</si>
  <si>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</si>
  <si>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</si>
  <si>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</si>
  <si>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</si>
  <si>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</si>
  <si>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</si>
  <si>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</si>
  <si>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</si>
  <si>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</si>
  <si>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</si>
  <si>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</si>
  <si>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</si>
  <si>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</si>
  <si>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</si>
  <si>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</si>
  <si>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</si>
  <si>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</si>
  <si>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</si>
  <si>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</si>
  <si>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</si>
  <si>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</si>
  <si>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</si>
  <si>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</si>
  <si>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</si>
  <si>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</si>
  <si>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</si>
  <si>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</si>
  <si>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</si>
  <si>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</si>
  <si>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</si>
  <si>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</si>
  <si>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</si>
  <si>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</si>
  <si>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</si>
  <si>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</si>
  <si>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</si>
  <si>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</si>
  <si>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</si>
  <si>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</si>
  <si>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</si>
  <si>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</si>
  <si>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</si>
  <si>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</si>
  <si>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</si>
  <si>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</si>
  <si>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</si>
  <si>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</si>
  <si>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</si>
  <si>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</si>
  <si>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</si>
  <si>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</si>
  <si>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</si>
  <si>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</si>
  <si>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</si>
  <si>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</si>
  <si>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</si>
  <si>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</si>
  <si>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</si>
  <si>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</si>
  <si>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</si>
  <si>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</si>
  <si>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</si>
  <si>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</si>
  <si>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</si>
  <si>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</si>
  <si>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</si>
  <si>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</si>
  <si>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</si>
  <si>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</si>
  <si>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</si>
  <si>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36 del 2017-08-30 al 2017-09-05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</si>
  <si>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</si>
  <si>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</si>
  <si>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</si>
  <si>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</si>
  <si>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</si>
  <si>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</si>
  <si>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</si>
  <si>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</si>
  <si>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</si>
  <si>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</si>
  <si>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95</t>
  </si>
  <si>
    <t>99 Otros</t>
  </si>
  <si>
    <t>Total Otros</t>
  </si>
  <si>
    <t>Total de movimientos 1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</si>
  <si>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</si>
  <si>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</si>
  <si>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</si>
  <si>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</si>
  <si>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</si>
  <si>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</si>
  <si>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</si>
  <si>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</si>
  <si>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</si>
  <si>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</si>
  <si>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</si>
  <si>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</si>
  <si>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</si>
  <si>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</si>
  <si>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</si>
  <si>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</si>
  <si>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</si>
  <si>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</si>
  <si>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</si>
  <si>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36</t>
  </si>
  <si>
    <t>30/08/2017 AL 05/09/2017</t>
  </si>
  <si>
    <t>SERVICIO</t>
  </si>
  <si>
    <t>AGUILAR BRAVO CRISTIAN SAUL</t>
  </si>
  <si>
    <t>VENTAS</t>
  </si>
  <si>
    <t>ARENAS VARGAS MOISES</t>
  </si>
  <si>
    <t>ARROYO ZARAZUA GILBERTO</t>
  </si>
  <si>
    <t>BERDEJA LEON FRANCISCO GERARDO</t>
  </si>
  <si>
    <t>BOCANEGRA PEGUERO MARIA GUADALUPE</t>
  </si>
  <si>
    <t>CARDENAS CASAS MARIA DEL ROCIO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</si>
  <si>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</si>
  <si>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</si>
  <si>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</si>
  <si>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</si>
  <si>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</si>
  <si>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</si>
  <si>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</si>
  <si>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</si>
  <si>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</si>
  <si>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GRANADOS PEREZ BRENDA LAURA</t>
  </si>
  <si>
    <t>ADMINISTRACION</t>
  </si>
  <si>
    <t>GUZMAN OROZCO JORGE ISAAC</t>
  </si>
  <si>
    <t>HERNANDEZ ARREOLA RODOLFO MAYOLO</t>
  </si>
  <si>
    <t>HERNANDEZ LOPEZ ERICK DANIEL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</si>
  <si>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</si>
  <si>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</si>
  <si>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</si>
  <si>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</si>
  <si>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</si>
  <si>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</si>
  <si>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</si>
  <si>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</si>
  <si>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</si>
  <si>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</si>
  <si>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MARTINEZ HERNANDEZ MARCO ANTONIO</t>
  </si>
  <si>
    <t>MELENDEZ PADILLA CLAUDIA CRISTINA</t>
  </si>
  <si>
    <t>MORALES SANCHEZ ANGEL</t>
  </si>
  <si>
    <t>MORENO VALERA NORMA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</si>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</sst>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43" fontId="0" fillId="0" borderId="10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workbookViewId="0">
      <pane xSplit="2" ySplit="11" topLeftCell="D48" activePane="bottomRight" state="frozen"/>
      <selection pane="topRight" activeCell="C1" sqref="C1"/>
      <selection pane="bottomLeft" activeCell="A14" sqref="A14"/>
      <selection pane="bottomRight" activeCell="I66" sqref="I66"/>
    </sheetView>
  </sheetViews>
  <sheetFormatPr baseColWidth="10" defaultRowHeight="11.25"/>
  <cols>
    <col min="1" max="1" width="8.5703125" style="2" customWidth="1"/>
    <col min="2" max="2" width="27" style="1" customWidth="1"/>
    <col min="3" max="3" width="15" style="1" bestFit="1" customWidth="1"/>
    <col min="4" max="4" width="11.42578125" style="1"/>
    <col min="5" max="5" width="14.28515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235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251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15</v>
      </c>
      <c r="E8" s="40" t="s">
        <v>15</v>
      </c>
      <c r="F8" s="40" t="s">
        <v>252</v>
      </c>
      <c r="G8" s="40" t="s">
        <v>253</v>
      </c>
      <c r="H8" s="40" t="s">
        <v>254</v>
      </c>
      <c r="I8" s="40" t="s">
        <v>255</v>
      </c>
      <c r="J8" s="40" t="s">
        <v>256</v>
      </c>
      <c r="K8" s="40" t="s">
        <v>257</v>
      </c>
    </row>
    <row r="9" spans="1:14" ht="12" thickTop="1">
      <c r="A9" s="13" t="s">
        <v>32</v>
      </c>
    </row>
    <row r="11" spans="1:14">
      <c r="A11" s="12" t="s">
        <v>33</v>
      </c>
    </row>
    <row r="12" spans="1:14" ht="15">
      <c r="A12" s="2" t="s">
        <v>34</v>
      </c>
      <c r="B12" s="1" t="s">
        <v>35</v>
      </c>
      <c r="C12" s="14">
        <v>3423.06</v>
      </c>
      <c r="E12" s="41">
        <f>+C12</f>
        <v>3423.06</v>
      </c>
      <c r="F12" s="41">
        <f>+E12*2%</f>
        <v>68.461200000000005</v>
      </c>
      <c r="G12" s="41">
        <f>+E12*7.5%</f>
        <v>256.72949999999997</v>
      </c>
      <c r="H12" s="41">
        <f>+INGENIERIA!R12</f>
        <v>0</v>
      </c>
      <c r="I12" s="41">
        <f>SUM(E12:H12)</f>
        <v>3748.2507000000001</v>
      </c>
      <c r="J12" s="41">
        <f>+I12*16%</f>
        <v>599.72011199999997</v>
      </c>
      <c r="K12" s="41">
        <f>+I12+J12</f>
        <v>4347.9708119999996</v>
      </c>
      <c r="M12" s="60" t="s">
        <v>272</v>
      </c>
      <c r="N12" s="61" t="s">
        <v>273</v>
      </c>
    </row>
    <row r="13" spans="1:14" ht="15">
      <c r="A13" s="2" t="s">
        <v>36</v>
      </c>
      <c r="B13" s="1" t="s">
        <v>37</v>
      </c>
      <c r="C13" s="14">
        <v>4666.6899999999996</v>
      </c>
      <c r="E13" s="41">
        <f t="shared" ref="E13:E64" si="0">+C13</f>
        <v>4666.6899999999996</v>
      </c>
      <c r="F13" s="41">
        <f t="shared" ref="F13:F64" si="1">+E13*2%</f>
        <v>93.333799999999997</v>
      </c>
      <c r="G13" s="41">
        <f t="shared" ref="G13:G64" si="2">+E13*7.5%</f>
        <v>350.00174999999996</v>
      </c>
      <c r="H13" s="41">
        <f>+INGENIERIA!R13</f>
        <v>0</v>
      </c>
      <c r="I13" s="41">
        <f t="shared" ref="I13:I64" si="3">SUM(E13:H13)</f>
        <v>5110.0255500000003</v>
      </c>
      <c r="J13" s="41">
        <f t="shared" ref="J13:J64" si="4">+I13*16%</f>
        <v>817.60408800000005</v>
      </c>
      <c r="K13" s="41">
        <f t="shared" ref="K13:K64" si="5">+I13+J13</f>
        <v>5927.6296380000003</v>
      </c>
      <c r="M13" s="60" t="s">
        <v>274</v>
      </c>
      <c r="N13" s="61" t="s">
        <v>275</v>
      </c>
    </row>
    <row r="14" spans="1:14" ht="15">
      <c r="A14" s="2" t="s">
        <v>38</v>
      </c>
      <c r="B14" s="1" t="s">
        <v>39</v>
      </c>
      <c r="C14" s="14">
        <v>1026.69</v>
      </c>
      <c r="E14" s="41">
        <f t="shared" si="0"/>
        <v>1026.69</v>
      </c>
      <c r="F14" s="41">
        <f t="shared" si="1"/>
        <v>20.533800000000003</v>
      </c>
      <c r="G14" s="41">
        <f t="shared" si="2"/>
        <v>77.001750000000001</v>
      </c>
      <c r="H14" s="41">
        <f>+INGENIERIA!R14</f>
        <v>0</v>
      </c>
      <c r="I14" s="41">
        <f t="shared" si="3"/>
        <v>1124.2255499999999</v>
      </c>
      <c r="J14" s="41">
        <f t="shared" si="4"/>
        <v>179.87608799999998</v>
      </c>
      <c r="K14" s="41">
        <f t="shared" si="5"/>
        <v>1304.1016379999999</v>
      </c>
      <c r="M14" s="60" t="s">
        <v>274</v>
      </c>
      <c r="N14" s="61" t="s">
        <v>276</v>
      </c>
    </row>
    <row r="15" spans="1:14" ht="15">
      <c r="A15" s="2" t="s">
        <v>40</v>
      </c>
      <c r="B15" s="1" t="s">
        <v>41</v>
      </c>
      <c r="C15" s="14">
        <v>1026.69</v>
      </c>
      <c r="E15" s="41">
        <f t="shared" si="0"/>
        <v>1026.69</v>
      </c>
      <c r="F15" s="41">
        <f t="shared" si="1"/>
        <v>20.533800000000003</v>
      </c>
      <c r="G15" s="41">
        <f t="shared" si="2"/>
        <v>77.001750000000001</v>
      </c>
      <c r="H15" s="41">
        <f>+INGENIERIA!R15</f>
        <v>0</v>
      </c>
      <c r="I15" s="41">
        <f t="shared" si="3"/>
        <v>1124.2255499999999</v>
      </c>
      <c r="J15" s="41">
        <f t="shared" si="4"/>
        <v>179.87608799999998</v>
      </c>
      <c r="K15" s="41">
        <f t="shared" si="5"/>
        <v>1304.1016379999999</v>
      </c>
      <c r="M15" s="60" t="s">
        <v>274</v>
      </c>
      <c r="N15" s="61" t="s">
        <v>277</v>
      </c>
    </row>
    <row r="16" spans="1:14" ht="15">
      <c r="A16" s="2" t="s">
        <v>42</v>
      </c>
      <c r="B16" s="1" t="s">
        <v>43</v>
      </c>
      <c r="C16" s="14">
        <v>1249.97</v>
      </c>
      <c r="E16" s="41">
        <f t="shared" si="0"/>
        <v>1249.97</v>
      </c>
      <c r="F16" s="41">
        <f t="shared" si="1"/>
        <v>24.999400000000001</v>
      </c>
      <c r="G16" s="41">
        <f t="shared" si="2"/>
        <v>93.747749999999996</v>
      </c>
      <c r="H16" s="41">
        <f>+INGENIERIA!R16</f>
        <v>0</v>
      </c>
      <c r="I16" s="41">
        <f t="shared" si="3"/>
        <v>1368.7171499999999</v>
      </c>
      <c r="J16" s="41">
        <f t="shared" si="4"/>
        <v>218.994744</v>
      </c>
      <c r="K16" s="41">
        <f t="shared" si="5"/>
        <v>1587.711894</v>
      </c>
      <c r="M16" s="60" t="s">
        <v>274</v>
      </c>
      <c r="N16" s="61" t="s">
        <v>278</v>
      </c>
    </row>
    <row r="17" spans="1:14" ht="15">
      <c r="A17" s="2" t="s">
        <v>44</v>
      </c>
      <c r="B17" s="1" t="s">
        <v>45</v>
      </c>
      <c r="C17" s="14">
        <v>933.31</v>
      </c>
      <c r="E17" s="41">
        <f t="shared" si="0"/>
        <v>933.31</v>
      </c>
      <c r="F17" s="41">
        <f t="shared" si="1"/>
        <v>18.6662</v>
      </c>
      <c r="G17" s="41">
        <f t="shared" si="2"/>
        <v>69.998249999999999</v>
      </c>
      <c r="H17" s="41">
        <f>+INGENIERIA!R17</f>
        <v>0</v>
      </c>
      <c r="I17" s="41">
        <f t="shared" si="3"/>
        <v>1021.9744499999999</v>
      </c>
      <c r="J17" s="41">
        <f t="shared" si="4"/>
        <v>163.51591199999999</v>
      </c>
      <c r="K17" s="41">
        <f t="shared" si="5"/>
        <v>1185.490362</v>
      </c>
      <c r="M17" s="62" t="s">
        <v>272</v>
      </c>
      <c r="N17" s="62" t="s">
        <v>279</v>
      </c>
    </row>
    <row r="18" spans="1:14" ht="15">
      <c r="A18" s="2" t="s">
        <v>46</v>
      </c>
      <c r="B18" s="1" t="s">
        <v>47</v>
      </c>
      <c r="C18" s="14">
        <v>4666.6899999999996</v>
      </c>
      <c r="E18" s="41">
        <f t="shared" si="0"/>
        <v>4666.6899999999996</v>
      </c>
      <c r="F18" s="41">
        <f t="shared" si="1"/>
        <v>93.333799999999997</v>
      </c>
      <c r="G18" s="41">
        <f t="shared" si="2"/>
        <v>350.00174999999996</v>
      </c>
      <c r="H18" s="41">
        <f>+INGENIERIA!R18</f>
        <v>0</v>
      </c>
      <c r="I18" s="41">
        <f t="shared" si="3"/>
        <v>5110.0255500000003</v>
      </c>
      <c r="J18" s="41">
        <f t="shared" si="4"/>
        <v>817.60408800000005</v>
      </c>
      <c r="K18" s="41">
        <f t="shared" si="5"/>
        <v>5927.6296380000003</v>
      </c>
      <c r="M18" s="60" t="s">
        <v>274</v>
      </c>
      <c r="N18" s="61" t="s">
        <v>280</v>
      </c>
    </row>
    <row r="19" spans="1:14" ht="15">
      <c r="A19" s="2" t="s">
        <v>48</v>
      </c>
      <c r="B19" s="1" t="s">
        <v>49</v>
      </c>
      <c r="C19" s="14">
        <v>2228.5500000000002</v>
      </c>
      <c r="E19" s="41">
        <f t="shared" si="0"/>
        <v>2228.5500000000002</v>
      </c>
      <c r="F19" s="41">
        <f t="shared" si="1"/>
        <v>44.571000000000005</v>
      </c>
      <c r="G19" s="41">
        <f t="shared" si="2"/>
        <v>167.14125000000001</v>
      </c>
      <c r="H19" s="41">
        <f>+INGENIERIA!R19</f>
        <v>0</v>
      </c>
      <c r="I19" s="41">
        <f t="shared" si="3"/>
        <v>2440.2622500000002</v>
      </c>
      <c r="J19" s="41">
        <f t="shared" si="4"/>
        <v>390.44196000000005</v>
      </c>
      <c r="K19" s="41">
        <f t="shared" si="5"/>
        <v>2830.7042100000003</v>
      </c>
      <c r="M19" s="60" t="s">
        <v>281</v>
      </c>
      <c r="N19" s="61" t="s">
        <v>282</v>
      </c>
    </row>
    <row r="20" spans="1:14" ht="15">
      <c r="A20" s="2" t="s">
        <v>50</v>
      </c>
      <c r="B20" s="1" t="s">
        <v>51</v>
      </c>
      <c r="C20" s="14">
        <v>1869</v>
      </c>
      <c r="E20" s="41">
        <f t="shared" si="0"/>
        <v>1869</v>
      </c>
      <c r="F20" s="41">
        <f t="shared" si="1"/>
        <v>37.380000000000003</v>
      </c>
      <c r="G20" s="41">
        <f t="shared" si="2"/>
        <v>140.17499999999998</v>
      </c>
      <c r="H20" s="41">
        <f>+INGENIERIA!R20</f>
        <v>0</v>
      </c>
      <c r="I20" s="41">
        <f t="shared" si="3"/>
        <v>2046.5550000000001</v>
      </c>
      <c r="J20" s="41">
        <f t="shared" si="4"/>
        <v>327.44880000000001</v>
      </c>
      <c r="K20" s="41">
        <f t="shared" si="5"/>
        <v>2374.0038</v>
      </c>
      <c r="M20" s="60" t="s">
        <v>283</v>
      </c>
      <c r="N20" s="61" t="s">
        <v>284</v>
      </c>
    </row>
    <row r="21" spans="1:14" ht="15">
      <c r="A21" s="2" t="s">
        <v>52</v>
      </c>
      <c r="B21" s="1" t="s">
        <v>53</v>
      </c>
      <c r="C21" s="14">
        <v>2403</v>
      </c>
      <c r="E21" s="41">
        <f t="shared" si="0"/>
        <v>2403</v>
      </c>
      <c r="F21" s="41">
        <f t="shared" si="1"/>
        <v>48.06</v>
      </c>
      <c r="G21" s="41">
        <f t="shared" si="2"/>
        <v>180.22499999999999</v>
      </c>
      <c r="H21" s="41">
        <f>+INGENIERIA!R21</f>
        <v>0</v>
      </c>
      <c r="I21" s="41">
        <f t="shared" si="3"/>
        <v>2631.2849999999999</v>
      </c>
      <c r="J21" s="41">
        <f t="shared" si="4"/>
        <v>421.00559999999996</v>
      </c>
      <c r="K21" s="41">
        <f t="shared" si="5"/>
        <v>3052.2905999999998</v>
      </c>
      <c r="M21" s="60" t="s">
        <v>283</v>
      </c>
      <c r="N21" s="61" t="s">
        <v>285</v>
      </c>
    </row>
    <row r="22" spans="1:14" ht="15">
      <c r="A22" s="2" t="s">
        <v>54</v>
      </c>
      <c r="B22" s="1" t="s">
        <v>55</v>
      </c>
      <c r="C22" s="14">
        <v>1026.69</v>
      </c>
      <c r="E22" s="41">
        <f t="shared" si="0"/>
        <v>1026.69</v>
      </c>
      <c r="F22" s="41">
        <f t="shared" si="1"/>
        <v>20.533800000000003</v>
      </c>
      <c r="G22" s="41">
        <f t="shared" si="2"/>
        <v>77.001750000000001</v>
      </c>
      <c r="H22" s="41">
        <f>+INGENIERIA!R22</f>
        <v>0</v>
      </c>
      <c r="I22" s="41">
        <f t="shared" si="3"/>
        <v>1124.2255499999999</v>
      </c>
      <c r="J22" s="41">
        <f t="shared" si="4"/>
        <v>179.87608799999998</v>
      </c>
      <c r="K22" s="41">
        <f t="shared" si="5"/>
        <v>1304.1016379999999</v>
      </c>
      <c r="M22" s="60" t="s">
        <v>274</v>
      </c>
      <c r="N22" s="61" t="s">
        <v>286</v>
      </c>
    </row>
    <row r="23" spans="1:14" ht="15">
      <c r="A23" s="2" t="s">
        <v>56</v>
      </c>
      <c r="B23" s="1" t="s">
        <v>57</v>
      </c>
      <c r="C23" s="14">
        <v>1026.69</v>
      </c>
      <c r="E23" s="41">
        <f t="shared" si="0"/>
        <v>1026.69</v>
      </c>
      <c r="F23" s="41">
        <f t="shared" si="1"/>
        <v>20.533800000000003</v>
      </c>
      <c r="G23" s="41">
        <f t="shared" si="2"/>
        <v>77.001750000000001</v>
      </c>
      <c r="H23" s="41">
        <f>+INGENIERIA!R23</f>
        <v>0</v>
      </c>
      <c r="I23" s="41">
        <f t="shared" si="3"/>
        <v>1124.2255499999999</v>
      </c>
      <c r="J23" s="41">
        <f t="shared" si="4"/>
        <v>179.87608799999998</v>
      </c>
      <c r="K23" s="41">
        <f t="shared" si="5"/>
        <v>1304.1016379999999</v>
      </c>
      <c r="M23" s="60" t="s">
        <v>274</v>
      </c>
      <c r="N23" s="61" t="s">
        <v>287</v>
      </c>
    </row>
    <row r="24" spans="1:14" ht="15">
      <c r="A24" s="2" t="s">
        <v>58</v>
      </c>
      <c r="B24" s="1" t="s">
        <v>59</v>
      </c>
      <c r="C24" s="14">
        <v>4666.6899999999996</v>
      </c>
      <c r="E24" s="41">
        <f t="shared" si="0"/>
        <v>4666.6899999999996</v>
      </c>
      <c r="F24" s="41">
        <f t="shared" si="1"/>
        <v>93.333799999999997</v>
      </c>
      <c r="G24" s="41">
        <f t="shared" si="2"/>
        <v>350.00174999999996</v>
      </c>
      <c r="H24" s="41">
        <f>+INGENIERIA!R24</f>
        <v>0</v>
      </c>
      <c r="I24" s="41">
        <f t="shared" si="3"/>
        <v>5110.0255500000003</v>
      </c>
      <c r="J24" s="41">
        <f t="shared" si="4"/>
        <v>817.60408800000005</v>
      </c>
      <c r="K24" s="41">
        <f t="shared" si="5"/>
        <v>5927.6296380000003</v>
      </c>
      <c r="M24" s="60" t="s">
        <v>274</v>
      </c>
      <c r="N24" s="61" t="s">
        <v>288</v>
      </c>
    </row>
    <row r="25" spans="1:14" ht="15">
      <c r="A25" s="2" t="s">
        <v>60</v>
      </c>
      <c r="B25" s="1" t="s">
        <v>61</v>
      </c>
      <c r="C25" s="14">
        <v>1763.39</v>
      </c>
      <c r="E25" s="41">
        <f t="shared" si="0"/>
        <v>1763.39</v>
      </c>
      <c r="F25" s="41">
        <f t="shared" si="1"/>
        <v>35.267800000000001</v>
      </c>
      <c r="G25" s="41">
        <f t="shared" si="2"/>
        <v>132.25425000000001</v>
      </c>
      <c r="H25" s="41">
        <f>+INGENIERIA!R25</f>
        <v>0</v>
      </c>
      <c r="I25" s="41">
        <f t="shared" si="3"/>
        <v>1930.9120500000001</v>
      </c>
      <c r="J25" s="41">
        <f t="shared" si="4"/>
        <v>308.94592800000004</v>
      </c>
      <c r="K25" s="41">
        <f t="shared" si="5"/>
        <v>2239.857978</v>
      </c>
      <c r="M25" s="60" t="s">
        <v>274</v>
      </c>
      <c r="N25" s="61" t="s">
        <v>289</v>
      </c>
    </row>
    <row r="26" spans="1:14" ht="15">
      <c r="A26" s="2" t="s">
        <v>62</v>
      </c>
      <c r="B26" s="1" t="s">
        <v>63</v>
      </c>
      <c r="C26" s="14">
        <v>2655.05</v>
      </c>
      <c r="E26" s="41">
        <f t="shared" si="0"/>
        <v>2655.05</v>
      </c>
      <c r="F26" s="41">
        <f t="shared" si="1"/>
        <v>53.101000000000006</v>
      </c>
      <c r="G26" s="41">
        <f t="shared" si="2"/>
        <v>199.12875</v>
      </c>
      <c r="H26" s="41">
        <f>+INGENIERIA!R26</f>
        <v>0</v>
      </c>
      <c r="I26" s="41">
        <f t="shared" si="3"/>
        <v>2907.2797500000001</v>
      </c>
      <c r="J26" s="41">
        <f t="shared" si="4"/>
        <v>465.16476000000006</v>
      </c>
      <c r="K26" s="41">
        <f t="shared" si="5"/>
        <v>3372.4445100000003</v>
      </c>
      <c r="M26" s="60" t="s">
        <v>272</v>
      </c>
      <c r="N26" s="61" t="s">
        <v>291</v>
      </c>
    </row>
    <row r="27" spans="1:14" ht="15">
      <c r="A27" s="2" t="s">
        <v>64</v>
      </c>
      <c r="B27" s="1" t="s">
        <v>65</v>
      </c>
      <c r="C27" s="14">
        <v>2800</v>
      </c>
      <c r="E27" s="41">
        <f t="shared" si="0"/>
        <v>2800</v>
      </c>
      <c r="F27" s="41">
        <f t="shared" si="1"/>
        <v>56</v>
      </c>
      <c r="G27" s="41">
        <f t="shared" si="2"/>
        <v>210</v>
      </c>
      <c r="H27" s="41">
        <f>+INGENIERIA!R27</f>
        <v>0</v>
      </c>
      <c r="I27" s="41">
        <f t="shared" si="3"/>
        <v>3066</v>
      </c>
      <c r="J27" s="41">
        <f t="shared" si="4"/>
        <v>490.56</v>
      </c>
      <c r="K27" s="41">
        <f t="shared" si="5"/>
        <v>3556.56</v>
      </c>
      <c r="M27" s="60" t="s">
        <v>274</v>
      </c>
      <c r="N27" s="61" t="s">
        <v>292</v>
      </c>
    </row>
    <row r="28" spans="1:14" ht="15">
      <c r="A28" s="2" t="s">
        <v>66</v>
      </c>
      <c r="B28" s="1" t="s">
        <v>67</v>
      </c>
      <c r="C28" s="14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+INGENIERIA!R28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60" t="s">
        <v>274</v>
      </c>
      <c r="N28" s="61" t="s">
        <v>293</v>
      </c>
    </row>
    <row r="29" spans="1:14" ht="15">
      <c r="A29" s="2" t="s">
        <v>68</v>
      </c>
      <c r="B29" s="1" t="s">
        <v>69</v>
      </c>
      <c r="C29" s="14">
        <v>2041.64</v>
      </c>
      <c r="E29" s="41">
        <f t="shared" si="0"/>
        <v>2041.64</v>
      </c>
      <c r="F29" s="41">
        <f t="shared" si="1"/>
        <v>40.832800000000006</v>
      </c>
      <c r="G29" s="41">
        <f t="shared" si="2"/>
        <v>153.12299999999999</v>
      </c>
      <c r="H29" s="41">
        <f>+INGENIERIA!R29</f>
        <v>0</v>
      </c>
      <c r="I29" s="41">
        <f t="shared" si="3"/>
        <v>2235.5958000000001</v>
      </c>
      <c r="J29" s="41">
        <f t="shared" si="4"/>
        <v>357.69532800000002</v>
      </c>
      <c r="K29" s="41">
        <f t="shared" si="5"/>
        <v>2593.2911279999998</v>
      </c>
      <c r="M29" s="60" t="s">
        <v>290</v>
      </c>
      <c r="N29" s="61" t="s">
        <v>294</v>
      </c>
    </row>
    <row r="30" spans="1:14" ht="15">
      <c r="A30" s="2" t="s">
        <v>70</v>
      </c>
      <c r="B30" s="1" t="s">
        <v>71</v>
      </c>
      <c r="C30" s="14">
        <v>2579.89</v>
      </c>
      <c r="E30" s="41">
        <f t="shared" si="0"/>
        <v>2579.89</v>
      </c>
      <c r="F30" s="41">
        <f t="shared" si="1"/>
        <v>51.597799999999999</v>
      </c>
      <c r="G30" s="41">
        <f t="shared" si="2"/>
        <v>193.49175</v>
      </c>
      <c r="H30" s="41">
        <f>+INGENIERIA!R30</f>
        <v>0</v>
      </c>
      <c r="I30" s="41">
        <f t="shared" si="3"/>
        <v>2824.97955</v>
      </c>
      <c r="J30" s="41">
        <f t="shared" si="4"/>
        <v>451.99672800000002</v>
      </c>
      <c r="K30" s="41">
        <f t="shared" si="5"/>
        <v>3276.9762780000001</v>
      </c>
      <c r="M30" s="60" t="s">
        <v>281</v>
      </c>
      <c r="N30" s="61" t="s">
        <v>295</v>
      </c>
    </row>
    <row r="31" spans="1:14" ht="15">
      <c r="A31" s="2" t="s">
        <v>72</v>
      </c>
      <c r="B31" s="1" t="s">
        <v>73</v>
      </c>
      <c r="C31" s="14">
        <v>1026.69</v>
      </c>
      <c r="E31" s="41">
        <f t="shared" si="0"/>
        <v>1026.69</v>
      </c>
      <c r="F31" s="41">
        <f t="shared" si="1"/>
        <v>20.533800000000003</v>
      </c>
      <c r="G31" s="41">
        <f t="shared" si="2"/>
        <v>77.001750000000001</v>
      </c>
      <c r="H31" s="41">
        <f>+INGENIERIA!R31</f>
        <v>0</v>
      </c>
      <c r="I31" s="41">
        <f t="shared" si="3"/>
        <v>1124.2255499999999</v>
      </c>
      <c r="J31" s="41">
        <f t="shared" si="4"/>
        <v>179.87608799999998</v>
      </c>
      <c r="K31" s="41">
        <f t="shared" si="5"/>
        <v>1304.1016379999999</v>
      </c>
      <c r="M31" s="60" t="s">
        <v>274</v>
      </c>
      <c r="N31" s="61" t="s">
        <v>296</v>
      </c>
    </row>
    <row r="32" spans="1:14" ht="15">
      <c r="A32" s="2" t="s">
        <v>74</v>
      </c>
      <c r="B32" s="1" t="s">
        <v>75</v>
      </c>
      <c r="C32" s="14">
        <v>7116.51</v>
      </c>
      <c r="E32" s="41">
        <f t="shared" si="0"/>
        <v>7116.51</v>
      </c>
      <c r="F32" s="41">
        <f t="shared" si="1"/>
        <v>142.33020000000002</v>
      </c>
      <c r="G32" s="41">
        <f t="shared" si="2"/>
        <v>533.73824999999999</v>
      </c>
      <c r="H32" s="41">
        <f>+INGENIERIA!R32</f>
        <v>0</v>
      </c>
      <c r="I32" s="41">
        <f t="shared" si="3"/>
        <v>7792.5784500000009</v>
      </c>
      <c r="J32" s="41">
        <f t="shared" si="4"/>
        <v>1246.8125520000001</v>
      </c>
      <c r="K32" s="41">
        <f t="shared" si="5"/>
        <v>9039.3910020000003</v>
      </c>
      <c r="M32" s="60" t="s">
        <v>274</v>
      </c>
      <c r="N32" s="61" t="s">
        <v>297</v>
      </c>
    </row>
    <row r="33" spans="1:14" ht="15">
      <c r="A33" s="2" t="s">
        <v>76</v>
      </c>
      <c r="B33" s="1" t="s">
        <v>77</v>
      </c>
      <c r="C33" s="14">
        <v>6109.63</v>
      </c>
      <c r="E33" s="41">
        <f t="shared" si="0"/>
        <v>6109.63</v>
      </c>
      <c r="F33" s="41">
        <f t="shared" si="1"/>
        <v>122.1926</v>
      </c>
      <c r="G33" s="41">
        <f t="shared" si="2"/>
        <v>458.22224999999997</v>
      </c>
      <c r="H33" s="41">
        <f>+INGENIERIA!R33</f>
        <v>0</v>
      </c>
      <c r="I33" s="41">
        <f t="shared" si="3"/>
        <v>6690.0448500000002</v>
      </c>
      <c r="J33" s="41">
        <f t="shared" si="4"/>
        <v>1070.4071760000002</v>
      </c>
      <c r="K33" s="41">
        <f t="shared" si="5"/>
        <v>7760.4520260000008</v>
      </c>
      <c r="M33" s="60" t="s">
        <v>298</v>
      </c>
      <c r="N33" s="61" t="s">
        <v>299</v>
      </c>
    </row>
    <row r="34" spans="1:14" ht="15">
      <c r="A34" s="2" t="s">
        <v>78</v>
      </c>
      <c r="B34" s="1" t="s">
        <v>79</v>
      </c>
      <c r="C34" s="14">
        <v>1026.69</v>
      </c>
      <c r="E34" s="41">
        <f t="shared" si="0"/>
        <v>1026.69</v>
      </c>
      <c r="F34" s="41">
        <f t="shared" si="1"/>
        <v>20.533800000000003</v>
      </c>
      <c r="G34" s="41">
        <f t="shared" si="2"/>
        <v>77.001750000000001</v>
      </c>
      <c r="H34" s="41">
        <f>+INGENIERIA!R34</f>
        <v>0</v>
      </c>
      <c r="I34" s="41">
        <f t="shared" si="3"/>
        <v>1124.2255499999999</v>
      </c>
      <c r="J34" s="41">
        <f t="shared" si="4"/>
        <v>179.87608799999998</v>
      </c>
      <c r="K34" s="41">
        <f t="shared" si="5"/>
        <v>1304.1016379999999</v>
      </c>
      <c r="M34" s="60" t="s">
        <v>274</v>
      </c>
      <c r="N34" s="61" t="s">
        <v>300</v>
      </c>
    </row>
    <row r="35" spans="1:14" ht="15">
      <c r="A35" s="2" t="s">
        <v>80</v>
      </c>
      <c r="B35" s="1" t="s">
        <v>81</v>
      </c>
      <c r="C35" s="14">
        <v>6345.56</v>
      </c>
      <c r="E35" s="41">
        <f t="shared" si="0"/>
        <v>6345.56</v>
      </c>
      <c r="F35" s="41">
        <f t="shared" si="1"/>
        <v>126.91120000000001</v>
      </c>
      <c r="G35" s="41">
        <f t="shared" si="2"/>
        <v>475.91700000000003</v>
      </c>
      <c r="H35" s="41">
        <f>+INGENIERIA!R35</f>
        <v>0</v>
      </c>
      <c r="I35" s="41">
        <f t="shared" si="3"/>
        <v>6948.3882000000003</v>
      </c>
      <c r="J35" s="41">
        <f t="shared" si="4"/>
        <v>1111.7421120000001</v>
      </c>
      <c r="K35" s="41">
        <f t="shared" si="5"/>
        <v>8060.1303120000002</v>
      </c>
      <c r="M35" s="60" t="s">
        <v>281</v>
      </c>
      <c r="N35" s="61" t="s">
        <v>301</v>
      </c>
    </row>
    <row r="36" spans="1:14" ht="15">
      <c r="A36" s="2" t="s">
        <v>82</v>
      </c>
      <c r="B36" s="1" t="s">
        <v>83</v>
      </c>
      <c r="C36" s="14">
        <v>833.3</v>
      </c>
      <c r="E36" s="41">
        <f t="shared" si="0"/>
        <v>833.3</v>
      </c>
      <c r="F36" s="41">
        <f t="shared" si="1"/>
        <v>16.666</v>
      </c>
      <c r="G36" s="41">
        <f t="shared" si="2"/>
        <v>62.497499999999995</v>
      </c>
      <c r="H36" s="41">
        <f>+INGENIERIA!R36</f>
        <v>0</v>
      </c>
      <c r="I36" s="41">
        <f t="shared" si="3"/>
        <v>912.46349999999995</v>
      </c>
      <c r="J36" s="41">
        <f t="shared" si="4"/>
        <v>145.99415999999999</v>
      </c>
      <c r="K36" s="41">
        <f t="shared" si="5"/>
        <v>1058.45766</v>
      </c>
      <c r="M36" s="62" t="s">
        <v>272</v>
      </c>
      <c r="N36" s="62" t="s">
        <v>302</v>
      </c>
    </row>
    <row r="37" spans="1:14" ht="15">
      <c r="A37" s="2" t="s">
        <v>84</v>
      </c>
      <c r="B37" s="1" t="s">
        <v>85</v>
      </c>
      <c r="C37" s="14">
        <v>5661.5</v>
      </c>
      <c r="E37" s="41">
        <f t="shared" si="0"/>
        <v>5661.5</v>
      </c>
      <c r="F37" s="41">
        <f t="shared" si="1"/>
        <v>113.23</v>
      </c>
      <c r="G37" s="41">
        <f t="shared" si="2"/>
        <v>424.61250000000001</v>
      </c>
      <c r="H37" s="41">
        <f>+INGENIERIA!R37</f>
        <v>0</v>
      </c>
      <c r="I37" s="41">
        <f t="shared" si="3"/>
        <v>6199.3424999999997</v>
      </c>
      <c r="J37" s="41">
        <f t="shared" si="4"/>
        <v>991.89480000000003</v>
      </c>
      <c r="K37" s="41">
        <f t="shared" si="5"/>
        <v>7191.2372999999998</v>
      </c>
      <c r="M37" s="60" t="s">
        <v>281</v>
      </c>
      <c r="N37" s="61" t="s">
        <v>303</v>
      </c>
    </row>
    <row r="38" spans="1:14" ht="15">
      <c r="A38" s="2" t="s">
        <v>86</v>
      </c>
      <c r="B38" s="1" t="s">
        <v>87</v>
      </c>
      <c r="C38" s="14">
        <v>1026.69</v>
      </c>
      <c r="E38" s="41">
        <f t="shared" si="0"/>
        <v>1026.69</v>
      </c>
      <c r="F38" s="41">
        <f t="shared" si="1"/>
        <v>20.533800000000003</v>
      </c>
      <c r="G38" s="41">
        <f t="shared" si="2"/>
        <v>77.001750000000001</v>
      </c>
      <c r="H38" s="41">
        <f>+INGENIERIA!R38</f>
        <v>0</v>
      </c>
      <c r="I38" s="41">
        <f t="shared" si="3"/>
        <v>1124.2255499999999</v>
      </c>
      <c r="J38" s="41">
        <f t="shared" si="4"/>
        <v>179.87608799999998</v>
      </c>
      <c r="K38" s="41">
        <f t="shared" si="5"/>
        <v>1304.1016379999999</v>
      </c>
      <c r="M38" s="60" t="s">
        <v>274</v>
      </c>
      <c r="N38" s="61" t="s">
        <v>304</v>
      </c>
    </row>
    <row r="39" spans="1:14" ht="15">
      <c r="A39" s="2" t="s">
        <v>88</v>
      </c>
      <c r="B39" s="1" t="s">
        <v>89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+INGENIERIA!R39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0" t="s">
        <v>274</v>
      </c>
      <c r="N39" s="61" t="s">
        <v>305</v>
      </c>
    </row>
    <row r="40" spans="1:14" ht="15">
      <c r="A40" s="2" t="s">
        <v>90</v>
      </c>
      <c r="B40" s="1" t="s">
        <v>91</v>
      </c>
      <c r="C40" s="14">
        <v>2403</v>
      </c>
      <c r="E40" s="41">
        <f t="shared" si="0"/>
        <v>2403</v>
      </c>
      <c r="F40" s="41">
        <f t="shared" si="1"/>
        <v>48.06</v>
      </c>
      <c r="G40" s="41">
        <f t="shared" si="2"/>
        <v>180.22499999999999</v>
      </c>
      <c r="H40" s="41">
        <f>+INGENIERIA!R40</f>
        <v>0</v>
      </c>
      <c r="I40" s="41">
        <f t="shared" si="3"/>
        <v>2631.2849999999999</v>
      </c>
      <c r="J40" s="41">
        <f t="shared" si="4"/>
        <v>421.00559999999996</v>
      </c>
      <c r="K40" s="41">
        <f t="shared" si="5"/>
        <v>3052.2905999999998</v>
      </c>
      <c r="M40" s="60" t="s">
        <v>274</v>
      </c>
      <c r="N40" s="61" t="s">
        <v>306</v>
      </c>
    </row>
    <row r="41" spans="1:14" ht="15">
      <c r="A41" s="2" t="s">
        <v>92</v>
      </c>
      <c r="B41" s="1" t="s">
        <v>93</v>
      </c>
      <c r="C41" s="14">
        <v>3526.69</v>
      </c>
      <c r="E41" s="41">
        <f t="shared" si="0"/>
        <v>3526.69</v>
      </c>
      <c r="F41" s="41">
        <f t="shared" si="1"/>
        <v>70.533799999999999</v>
      </c>
      <c r="G41" s="41">
        <f t="shared" si="2"/>
        <v>264.50175000000002</v>
      </c>
      <c r="H41" s="41">
        <f>+INGENIERIA!R41</f>
        <v>0</v>
      </c>
      <c r="I41" s="41">
        <f t="shared" si="3"/>
        <v>3861.7255500000001</v>
      </c>
      <c r="J41" s="41">
        <f t="shared" si="4"/>
        <v>617.87608799999998</v>
      </c>
      <c r="K41" s="41">
        <f t="shared" si="5"/>
        <v>4479.6016380000001</v>
      </c>
      <c r="M41" s="60" t="s">
        <v>281</v>
      </c>
      <c r="N41" s="61" t="s">
        <v>307</v>
      </c>
    </row>
    <row r="42" spans="1:14" ht="15">
      <c r="A42" s="2" t="s">
        <v>94</v>
      </c>
      <c r="B42" s="1" t="s">
        <v>95</v>
      </c>
      <c r="C42" s="14">
        <v>1633.38</v>
      </c>
      <c r="E42" s="41">
        <f t="shared" si="0"/>
        <v>1633.38</v>
      </c>
      <c r="F42" s="41">
        <f t="shared" si="1"/>
        <v>32.6676</v>
      </c>
      <c r="G42" s="41">
        <f t="shared" si="2"/>
        <v>122.5035</v>
      </c>
      <c r="H42" s="41">
        <f>+INGENIERIA!R42</f>
        <v>0</v>
      </c>
      <c r="I42" s="41">
        <f t="shared" si="3"/>
        <v>1788.5511000000001</v>
      </c>
      <c r="J42" s="41">
        <f t="shared" si="4"/>
        <v>286.16817600000002</v>
      </c>
      <c r="K42" s="41">
        <f t="shared" si="5"/>
        <v>2074.7192760000003</v>
      </c>
      <c r="M42" s="60" t="s">
        <v>281</v>
      </c>
      <c r="N42" s="61" t="s">
        <v>308</v>
      </c>
    </row>
    <row r="43" spans="1:14" ht="15">
      <c r="A43" s="2" t="s">
        <v>96</v>
      </c>
      <c r="B43" s="1" t="s">
        <v>97</v>
      </c>
      <c r="C43" s="14">
        <v>1022.56</v>
      </c>
      <c r="E43" s="41">
        <f t="shared" si="0"/>
        <v>1022.56</v>
      </c>
      <c r="F43" s="41">
        <f t="shared" si="1"/>
        <v>20.4512</v>
      </c>
      <c r="G43" s="41">
        <f t="shared" si="2"/>
        <v>76.691999999999993</v>
      </c>
      <c r="H43" s="41">
        <f>+INGENIERIA!R43</f>
        <v>0</v>
      </c>
      <c r="I43" s="41">
        <f t="shared" si="3"/>
        <v>1119.7031999999999</v>
      </c>
      <c r="J43" s="41">
        <f t="shared" si="4"/>
        <v>179.152512</v>
      </c>
      <c r="K43" s="41">
        <f t="shared" si="5"/>
        <v>1298.855712</v>
      </c>
      <c r="M43" s="60" t="s">
        <v>274</v>
      </c>
      <c r="N43" s="61" t="s">
        <v>309</v>
      </c>
    </row>
    <row r="44" spans="1:14" ht="15">
      <c r="A44" s="2" t="s">
        <v>98</v>
      </c>
      <c r="B44" s="1" t="s">
        <v>99</v>
      </c>
      <c r="C44" s="14">
        <v>852.13</v>
      </c>
      <c r="E44" s="41">
        <f t="shared" si="0"/>
        <v>852.13</v>
      </c>
      <c r="F44" s="41">
        <f t="shared" si="1"/>
        <v>17.0426</v>
      </c>
      <c r="G44" s="41">
        <f t="shared" si="2"/>
        <v>63.909749999999995</v>
      </c>
      <c r="H44" s="41">
        <f>+INGENIERIA!R44</f>
        <v>0</v>
      </c>
      <c r="I44" s="41">
        <f t="shared" si="3"/>
        <v>933.08235000000002</v>
      </c>
      <c r="J44" s="41">
        <f t="shared" si="4"/>
        <v>149.29317600000002</v>
      </c>
      <c r="K44" s="41">
        <f t="shared" si="5"/>
        <v>1082.375526</v>
      </c>
      <c r="M44" s="60" t="s">
        <v>274</v>
      </c>
      <c r="N44" s="61" t="s">
        <v>310</v>
      </c>
    </row>
    <row r="45" spans="1:14" ht="15">
      <c r="A45" s="2" t="s">
        <v>100</v>
      </c>
      <c r="B45" s="1" t="s">
        <v>101</v>
      </c>
      <c r="C45" s="14">
        <v>1633.31</v>
      </c>
      <c r="E45" s="41">
        <f t="shared" si="0"/>
        <v>1633.31</v>
      </c>
      <c r="F45" s="41">
        <f t="shared" si="1"/>
        <v>32.666199999999996</v>
      </c>
      <c r="G45" s="41">
        <f t="shared" si="2"/>
        <v>122.49824999999998</v>
      </c>
      <c r="H45" s="41">
        <f>+INGENIERIA!R45</f>
        <v>0</v>
      </c>
      <c r="I45" s="41">
        <f t="shared" si="3"/>
        <v>1788.4744499999997</v>
      </c>
      <c r="J45" s="41">
        <f t="shared" si="4"/>
        <v>286.15591199999994</v>
      </c>
      <c r="K45" s="41">
        <f t="shared" si="5"/>
        <v>2074.6303619999999</v>
      </c>
      <c r="M45" s="60" t="s">
        <v>290</v>
      </c>
      <c r="N45" s="61" t="s">
        <v>311</v>
      </c>
    </row>
    <row r="46" spans="1:14" ht="15">
      <c r="A46" s="2" t="s">
        <v>102</v>
      </c>
      <c r="B46" s="1" t="s">
        <v>103</v>
      </c>
      <c r="C46" s="14">
        <v>5610.1</v>
      </c>
      <c r="E46" s="41">
        <f t="shared" si="0"/>
        <v>5610.1</v>
      </c>
      <c r="F46" s="41">
        <f t="shared" si="1"/>
        <v>112.20200000000001</v>
      </c>
      <c r="G46" s="41">
        <f t="shared" si="2"/>
        <v>420.75749999999999</v>
      </c>
      <c r="H46" s="41">
        <f>+INGENIERIA!R46</f>
        <v>0</v>
      </c>
      <c r="I46" s="41">
        <f t="shared" si="3"/>
        <v>6143.0595000000003</v>
      </c>
      <c r="J46" s="41">
        <f t="shared" si="4"/>
        <v>982.88952000000006</v>
      </c>
      <c r="K46" s="41">
        <f t="shared" si="5"/>
        <v>7125.94902</v>
      </c>
      <c r="M46" s="60" t="s">
        <v>272</v>
      </c>
      <c r="N46" s="61" t="s">
        <v>312</v>
      </c>
    </row>
    <row r="47" spans="1:14" ht="15">
      <c r="A47" s="2" t="s">
        <v>104</v>
      </c>
      <c r="B47" s="1" t="s">
        <v>105</v>
      </c>
      <c r="C47" s="14">
        <v>1026.69</v>
      </c>
      <c r="E47" s="41">
        <f t="shared" si="0"/>
        <v>1026.69</v>
      </c>
      <c r="F47" s="41">
        <f t="shared" si="1"/>
        <v>20.533800000000003</v>
      </c>
      <c r="G47" s="41">
        <f t="shared" si="2"/>
        <v>77.001750000000001</v>
      </c>
      <c r="H47" s="41">
        <f>+INGENIERIA!R47</f>
        <v>0</v>
      </c>
      <c r="I47" s="41">
        <f t="shared" si="3"/>
        <v>1124.2255499999999</v>
      </c>
      <c r="J47" s="41">
        <f t="shared" si="4"/>
        <v>179.87608799999998</v>
      </c>
      <c r="K47" s="41">
        <f t="shared" si="5"/>
        <v>1304.1016379999999</v>
      </c>
      <c r="M47" s="60" t="s">
        <v>274</v>
      </c>
      <c r="N47" s="61" t="s">
        <v>313</v>
      </c>
    </row>
    <row r="48" spans="1:14" ht="15">
      <c r="A48" s="2" t="s">
        <v>106</v>
      </c>
      <c r="B48" s="1" t="s">
        <v>107</v>
      </c>
      <c r="C48" s="14">
        <v>1026.69</v>
      </c>
      <c r="E48" s="41">
        <f t="shared" si="0"/>
        <v>1026.69</v>
      </c>
      <c r="F48" s="41">
        <f t="shared" si="1"/>
        <v>20.533800000000003</v>
      </c>
      <c r="G48" s="41">
        <f t="shared" si="2"/>
        <v>77.001750000000001</v>
      </c>
      <c r="H48" s="41">
        <f>+INGENIERIA!R48</f>
        <v>0</v>
      </c>
      <c r="I48" s="41">
        <f t="shared" si="3"/>
        <v>1124.2255499999999</v>
      </c>
      <c r="J48" s="41">
        <f t="shared" si="4"/>
        <v>179.87608799999998</v>
      </c>
      <c r="K48" s="41">
        <f t="shared" si="5"/>
        <v>1304.1016379999999</v>
      </c>
      <c r="M48" s="60" t="s">
        <v>274</v>
      </c>
      <c r="N48" s="61" t="s">
        <v>314</v>
      </c>
    </row>
    <row r="49" spans="1:14" ht="15">
      <c r="A49" s="2" t="s">
        <v>108</v>
      </c>
      <c r="B49" s="1" t="s">
        <v>109</v>
      </c>
      <c r="C49" s="14">
        <v>1026.69</v>
      </c>
      <c r="E49" s="41">
        <f t="shared" si="0"/>
        <v>1026.69</v>
      </c>
      <c r="F49" s="41">
        <f t="shared" si="1"/>
        <v>20.533800000000003</v>
      </c>
      <c r="G49" s="41">
        <f t="shared" si="2"/>
        <v>77.001750000000001</v>
      </c>
      <c r="H49" s="41">
        <f>+INGENIERIA!R49</f>
        <v>0</v>
      </c>
      <c r="I49" s="41">
        <f t="shared" si="3"/>
        <v>1124.2255499999999</v>
      </c>
      <c r="J49" s="41">
        <f t="shared" si="4"/>
        <v>179.87608799999998</v>
      </c>
      <c r="K49" s="41">
        <f t="shared" si="5"/>
        <v>1304.1016379999999</v>
      </c>
      <c r="M49" s="60" t="s">
        <v>274</v>
      </c>
      <c r="N49" s="61" t="s">
        <v>315</v>
      </c>
    </row>
    <row r="50" spans="1:14" ht="15">
      <c r="A50" s="2" t="s">
        <v>110</v>
      </c>
      <c r="B50" s="1" t="s">
        <v>111</v>
      </c>
      <c r="C50" s="14">
        <v>1869</v>
      </c>
      <c r="E50" s="41">
        <f t="shared" si="0"/>
        <v>1869</v>
      </c>
      <c r="F50" s="41">
        <f t="shared" si="1"/>
        <v>37.380000000000003</v>
      </c>
      <c r="G50" s="41">
        <f t="shared" si="2"/>
        <v>140.17499999999998</v>
      </c>
      <c r="H50" s="41">
        <f>+INGENIERIA!R50</f>
        <v>0</v>
      </c>
      <c r="I50" s="41">
        <f t="shared" si="3"/>
        <v>2046.5550000000001</v>
      </c>
      <c r="J50" s="41">
        <f t="shared" si="4"/>
        <v>327.44880000000001</v>
      </c>
      <c r="K50" s="41">
        <f t="shared" si="5"/>
        <v>2374.0038</v>
      </c>
      <c r="M50" s="60" t="s">
        <v>272</v>
      </c>
      <c r="N50" s="61" t="s">
        <v>316</v>
      </c>
    </row>
    <row r="51" spans="1:14" ht="15">
      <c r="A51" s="2" t="s">
        <v>112</v>
      </c>
      <c r="B51" s="1" t="s">
        <v>113</v>
      </c>
      <c r="C51" s="14">
        <v>1516.69</v>
      </c>
      <c r="E51" s="41">
        <f t="shared" si="0"/>
        <v>1516.69</v>
      </c>
      <c r="F51" s="41">
        <f t="shared" si="1"/>
        <v>30.3338</v>
      </c>
      <c r="G51" s="41">
        <f t="shared" si="2"/>
        <v>113.75175</v>
      </c>
      <c r="H51" s="41">
        <f>+INGENIERIA!R51</f>
        <v>0</v>
      </c>
      <c r="I51" s="41">
        <f t="shared" si="3"/>
        <v>1660.7755500000001</v>
      </c>
      <c r="J51" s="41">
        <f t="shared" si="4"/>
        <v>265.72408799999999</v>
      </c>
      <c r="K51" s="41">
        <f t="shared" si="5"/>
        <v>1926.499638</v>
      </c>
      <c r="M51" s="60" t="s">
        <v>281</v>
      </c>
      <c r="N51" s="61" t="s">
        <v>317</v>
      </c>
    </row>
    <row r="52" spans="1:14" ht="15">
      <c r="A52" s="2" t="s">
        <v>114</v>
      </c>
      <c r="B52" s="1" t="s">
        <v>115</v>
      </c>
      <c r="C52" s="14">
        <v>4560.1899999999996</v>
      </c>
      <c r="E52" s="41">
        <f t="shared" si="0"/>
        <v>4560.1899999999996</v>
      </c>
      <c r="F52" s="41">
        <f t="shared" si="1"/>
        <v>91.203799999999987</v>
      </c>
      <c r="G52" s="41">
        <f t="shared" si="2"/>
        <v>342.01424999999995</v>
      </c>
      <c r="H52" s="41">
        <f>+INGENIERIA!R52</f>
        <v>0</v>
      </c>
      <c r="I52" s="41">
        <f t="shared" si="3"/>
        <v>4993.40805</v>
      </c>
      <c r="J52" s="41">
        <f t="shared" si="4"/>
        <v>798.94528800000001</v>
      </c>
      <c r="K52" s="41">
        <f t="shared" si="5"/>
        <v>5792.3533379999999</v>
      </c>
      <c r="M52" s="60" t="s">
        <v>272</v>
      </c>
      <c r="N52" s="61" t="s">
        <v>318</v>
      </c>
    </row>
    <row r="53" spans="1:14" ht="15">
      <c r="A53" s="2" t="s">
        <v>116</v>
      </c>
      <c r="B53" s="1" t="s">
        <v>117</v>
      </c>
      <c r="C53" s="14">
        <v>3817.33</v>
      </c>
      <c r="E53" s="41">
        <f t="shared" si="0"/>
        <v>3817.33</v>
      </c>
      <c r="F53" s="41">
        <f t="shared" si="1"/>
        <v>76.346599999999995</v>
      </c>
      <c r="G53" s="41">
        <f t="shared" si="2"/>
        <v>286.29974999999996</v>
      </c>
      <c r="H53" s="41">
        <f>+INGENIERIA!R53</f>
        <v>0</v>
      </c>
      <c r="I53" s="41">
        <f t="shared" si="3"/>
        <v>4179.9763499999999</v>
      </c>
      <c r="J53" s="41">
        <f t="shared" si="4"/>
        <v>668.79621599999996</v>
      </c>
      <c r="K53" s="41">
        <f t="shared" si="5"/>
        <v>4848.7725659999996</v>
      </c>
      <c r="M53" s="60" t="s">
        <v>272</v>
      </c>
      <c r="N53" s="61" t="s">
        <v>319</v>
      </c>
    </row>
    <row r="54" spans="1:14" ht="15">
      <c r="A54" s="2" t="s">
        <v>118</v>
      </c>
      <c r="B54" s="1" t="s">
        <v>119</v>
      </c>
      <c r="C54" s="14">
        <v>2327.3200000000002</v>
      </c>
      <c r="E54" s="41">
        <f t="shared" si="0"/>
        <v>2327.3200000000002</v>
      </c>
      <c r="F54" s="41">
        <f t="shared" si="1"/>
        <v>46.546400000000006</v>
      </c>
      <c r="G54" s="41">
        <f t="shared" si="2"/>
        <v>174.54900000000001</v>
      </c>
      <c r="H54" s="41">
        <f>+INGENIERIA!R54</f>
        <v>0</v>
      </c>
      <c r="I54" s="41">
        <f t="shared" si="3"/>
        <v>2548.4154000000003</v>
      </c>
      <c r="J54" s="41">
        <f t="shared" si="4"/>
        <v>407.74646400000006</v>
      </c>
      <c r="K54" s="41">
        <f t="shared" si="5"/>
        <v>2956.1618640000006</v>
      </c>
      <c r="M54" s="60" t="s">
        <v>274</v>
      </c>
      <c r="N54" s="61" t="s">
        <v>320</v>
      </c>
    </row>
    <row r="55" spans="1:14" ht="15">
      <c r="A55" s="2" t="s">
        <v>120</v>
      </c>
      <c r="B55" s="1" t="s">
        <v>121</v>
      </c>
      <c r="C55" s="14">
        <v>1500.03</v>
      </c>
      <c r="E55" s="41">
        <f t="shared" si="0"/>
        <v>1500.03</v>
      </c>
      <c r="F55" s="41">
        <f t="shared" si="1"/>
        <v>30.000599999999999</v>
      </c>
      <c r="G55" s="41">
        <f t="shared" si="2"/>
        <v>112.50224999999999</v>
      </c>
      <c r="H55" s="41">
        <f>+INGENIERIA!R55</f>
        <v>0</v>
      </c>
      <c r="I55" s="41">
        <f t="shared" si="3"/>
        <v>1642.5328500000001</v>
      </c>
      <c r="J55" s="41">
        <f t="shared" si="4"/>
        <v>262.80525599999999</v>
      </c>
      <c r="K55" s="41">
        <f t="shared" si="5"/>
        <v>1905.3381060000002</v>
      </c>
      <c r="M55" s="60" t="s">
        <v>298</v>
      </c>
      <c r="N55" s="61" t="s">
        <v>321</v>
      </c>
    </row>
    <row r="56" spans="1:14" ht="15">
      <c r="A56" s="2" t="s">
        <v>122</v>
      </c>
      <c r="B56" s="1" t="s">
        <v>123</v>
      </c>
      <c r="C56" s="14">
        <v>1869</v>
      </c>
      <c r="E56" s="41">
        <f t="shared" si="0"/>
        <v>1869</v>
      </c>
      <c r="F56" s="41">
        <f t="shared" si="1"/>
        <v>37.380000000000003</v>
      </c>
      <c r="G56" s="41">
        <f t="shared" si="2"/>
        <v>140.17499999999998</v>
      </c>
      <c r="H56" s="41">
        <f>+INGENIERIA!R56</f>
        <v>0</v>
      </c>
      <c r="I56" s="41">
        <f t="shared" si="3"/>
        <v>2046.5550000000001</v>
      </c>
      <c r="J56" s="41">
        <f t="shared" si="4"/>
        <v>327.44880000000001</v>
      </c>
      <c r="K56" s="41">
        <f t="shared" si="5"/>
        <v>2374.0038</v>
      </c>
      <c r="M56" s="60" t="s">
        <v>290</v>
      </c>
      <c r="N56" s="61" t="s">
        <v>322</v>
      </c>
    </row>
    <row r="57" spans="1:14" ht="15">
      <c r="A57" s="2" t="s">
        <v>124</v>
      </c>
      <c r="B57" s="1" t="s">
        <v>125</v>
      </c>
      <c r="C57" s="14">
        <v>1026.69</v>
      </c>
      <c r="E57" s="41">
        <f t="shared" si="0"/>
        <v>1026.69</v>
      </c>
      <c r="F57" s="41">
        <f t="shared" si="1"/>
        <v>20.533800000000003</v>
      </c>
      <c r="G57" s="41">
        <f t="shared" si="2"/>
        <v>77.001750000000001</v>
      </c>
      <c r="H57" s="41">
        <f>+INGENIERIA!R57</f>
        <v>0</v>
      </c>
      <c r="I57" s="41">
        <f t="shared" si="3"/>
        <v>1124.2255499999999</v>
      </c>
      <c r="J57" s="41">
        <f t="shared" si="4"/>
        <v>179.87608799999998</v>
      </c>
      <c r="K57" s="41">
        <f t="shared" si="5"/>
        <v>1304.1016379999999</v>
      </c>
      <c r="M57" s="60" t="s">
        <v>274</v>
      </c>
      <c r="N57" s="61" t="s">
        <v>323</v>
      </c>
    </row>
    <row r="58" spans="1:14" ht="15">
      <c r="A58" s="2" t="s">
        <v>126</v>
      </c>
      <c r="B58" s="1" t="s">
        <v>127</v>
      </c>
      <c r="C58" s="14">
        <v>2421.08</v>
      </c>
      <c r="E58" s="41">
        <f t="shared" si="0"/>
        <v>2421.08</v>
      </c>
      <c r="F58" s="41">
        <f t="shared" si="1"/>
        <v>48.421599999999998</v>
      </c>
      <c r="G58" s="41">
        <f t="shared" si="2"/>
        <v>181.58099999999999</v>
      </c>
      <c r="H58" s="41">
        <f>+INGENIERIA!R58</f>
        <v>0</v>
      </c>
      <c r="I58" s="41">
        <f t="shared" si="3"/>
        <v>2651.0826000000002</v>
      </c>
      <c r="J58" s="41">
        <f t="shared" si="4"/>
        <v>424.17321600000002</v>
      </c>
      <c r="K58" s="41">
        <f t="shared" si="5"/>
        <v>3075.2558160000003</v>
      </c>
      <c r="M58" s="60" t="s">
        <v>298</v>
      </c>
      <c r="N58" s="61" t="s">
        <v>324</v>
      </c>
    </row>
    <row r="59" spans="1:14" ht="15">
      <c r="A59" s="2" t="s">
        <v>128</v>
      </c>
      <c r="B59" s="1" t="s">
        <v>129</v>
      </c>
      <c r="C59" s="14">
        <v>2703.31</v>
      </c>
      <c r="E59" s="41">
        <f t="shared" si="0"/>
        <v>2703.31</v>
      </c>
      <c r="F59" s="41">
        <f t="shared" si="1"/>
        <v>54.066200000000002</v>
      </c>
      <c r="G59" s="41">
        <f t="shared" si="2"/>
        <v>202.74824999999998</v>
      </c>
      <c r="H59" s="41">
        <f>+INGENIERIA!R59</f>
        <v>0</v>
      </c>
      <c r="I59" s="41">
        <f t="shared" si="3"/>
        <v>2960.1244500000003</v>
      </c>
      <c r="J59" s="41">
        <f t="shared" si="4"/>
        <v>473.61991200000006</v>
      </c>
      <c r="K59" s="41">
        <f t="shared" si="5"/>
        <v>3433.7443620000004</v>
      </c>
      <c r="M59" s="60" t="s">
        <v>298</v>
      </c>
      <c r="N59" s="61" t="s">
        <v>325</v>
      </c>
    </row>
    <row r="60" spans="1:14" ht="15">
      <c r="A60" s="2" t="s">
        <v>130</v>
      </c>
      <c r="B60" s="1" t="s">
        <v>131</v>
      </c>
      <c r="C60" s="14">
        <v>1026.69</v>
      </c>
      <c r="E60" s="41">
        <f t="shared" si="0"/>
        <v>1026.69</v>
      </c>
      <c r="F60" s="41">
        <f t="shared" si="1"/>
        <v>20.533800000000003</v>
      </c>
      <c r="G60" s="41">
        <f t="shared" si="2"/>
        <v>77.001750000000001</v>
      </c>
      <c r="H60" s="41">
        <f>+INGENIERIA!R60</f>
        <v>0</v>
      </c>
      <c r="I60" s="41">
        <f t="shared" si="3"/>
        <v>1124.2255499999999</v>
      </c>
      <c r="J60" s="41">
        <f t="shared" si="4"/>
        <v>179.87608799999998</v>
      </c>
      <c r="K60" s="41">
        <f t="shared" si="5"/>
        <v>1304.1016379999999</v>
      </c>
      <c r="M60" s="60" t="s">
        <v>281</v>
      </c>
      <c r="N60" s="61" t="s">
        <v>326</v>
      </c>
    </row>
    <row r="61" spans="1:14" ht="15">
      <c r="A61" s="2" t="s">
        <v>132</v>
      </c>
      <c r="B61" s="1" t="s">
        <v>133</v>
      </c>
      <c r="C61" s="14">
        <v>1207.54</v>
      </c>
      <c r="E61" s="41">
        <f t="shared" si="0"/>
        <v>1207.54</v>
      </c>
      <c r="F61" s="41">
        <f t="shared" si="1"/>
        <v>24.1508</v>
      </c>
      <c r="G61" s="41">
        <f t="shared" si="2"/>
        <v>90.5655</v>
      </c>
      <c r="H61" s="41">
        <f>+INGENIERIA!R61</f>
        <v>0</v>
      </c>
      <c r="I61" s="41">
        <f t="shared" si="3"/>
        <v>1322.2562999999998</v>
      </c>
      <c r="J61" s="41">
        <f t="shared" si="4"/>
        <v>211.56100799999996</v>
      </c>
      <c r="K61" s="41">
        <f t="shared" si="5"/>
        <v>1533.8173079999997</v>
      </c>
      <c r="M61" s="60" t="s">
        <v>274</v>
      </c>
      <c r="N61" s="61" t="s">
        <v>327</v>
      </c>
    </row>
    <row r="62" spans="1:14" ht="15">
      <c r="A62" s="2" t="s">
        <v>134</v>
      </c>
      <c r="B62" s="1" t="s">
        <v>135</v>
      </c>
      <c r="C62" s="14">
        <v>1881.51</v>
      </c>
      <c r="E62" s="41">
        <f t="shared" si="0"/>
        <v>1881.51</v>
      </c>
      <c r="F62" s="41">
        <f t="shared" si="1"/>
        <v>37.630200000000002</v>
      </c>
      <c r="G62" s="41">
        <f t="shared" si="2"/>
        <v>141.11324999999999</v>
      </c>
      <c r="H62" s="41">
        <f>+INGENIERIA!R62</f>
        <v>0</v>
      </c>
      <c r="I62" s="41">
        <f t="shared" si="3"/>
        <v>2060.2534500000002</v>
      </c>
      <c r="J62" s="41">
        <f t="shared" si="4"/>
        <v>329.64055200000001</v>
      </c>
      <c r="K62" s="41">
        <f t="shared" si="5"/>
        <v>2389.894002</v>
      </c>
      <c r="M62" s="60" t="s">
        <v>274</v>
      </c>
      <c r="N62" s="61" t="s">
        <v>328</v>
      </c>
    </row>
    <row r="63" spans="1:14" ht="15">
      <c r="A63" s="2" t="s">
        <v>136</v>
      </c>
      <c r="B63" s="1" t="s">
        <v>137</v>
      </c>
      <c r="C63" s="14">
        <v>2858.86</v>
      </c>
      <c r="E63" s="41">
        <f t="shared" si="0"/>
        <v>2858.86</v>
      </c>
      <c r="F63" s="41">
        <f t="shared" si="1"/>
        <v>57.177200000000006</v>
      </c>
      <c r="G63" s="41">
        <f t="shared" si="2"/>
        <v>214.4145</v>
      </c>
      <c r="H63" s="41">
        <f>+INGENIERIA!R63</f>
        <v>0</v>
      </c>
      <c r="I63" s="41">
        <f t="shared" si="3"/>
        <v>3130.4517000000001</v>
      </c>
      <c r="J63" s="41">
        <f t="shared" si="4"/>
        <v>500.87227200000001</v>
      </c>
      <c r="K63" s="41">
        <f t="shared" si="5"/>
        <v>3631.3239720000001</v>
      </c>
      <c r="M63" s="60" t="s">
        <v>298</v>
      </c>
      <c r="N63" s="61" t="s">
        <v>329</v>
      </c>
    </row>
    <row r="64" spans="1:14" ht="15">
      <c r="A64" s="2" t="s">
        <v>138</v>
      </c>
      <c r="B64" s="1" t="s">
        <v>139</v>
      </c>
      <c r="C64" s="14">
        <v>7040.23</v>
      </c>
      <c r="E64" s="41">
        <f t="shared" si="0"/>
        <v>7040.23</v>
      </c>
      <c r="F64" s="41">
        <f t="shared" si="1"/>
        <v>140.80459999999999</v>
      </c>
      <c r="G64" s="41">
        <f t="shared" si="2"/>
        <v>528.01724999999999</v>
      </c>
      <c r="H64" s="41">
        <f>+INGENIERIA!R64</f>
        <v>0</v>
      </c>
      <c r="I64" s="41">
        <f t="shared" si="3"/>
        <v>7709.0518499999998</v>
      </c>
      <c r="J64" s="41">
        <f t="shared" si="4"/>
        <v>1233.448296</v>
      </c>
      <c r="K64" s="41">
        <f t="shared" si="5"/>
        <v>8942.5001460000003</v>
      </c>
      <c r="M64" s="60" t="s">
        <v>272</v>
      </c>
      <c r="N64" s="61" t="s">
        <v>330</v>
      </c>
    </row>
    <row r="65" spans="1:11" s="7" customFormat="1">
      <c r="A65" s="17" t="s">
        <v>140</v>
      </c>
      <c r="C65" s="7" t="s">
        <v>141</v>
      </c>
      <c r="E65" s="39" t="s">
        <v>141</v>
      </c>
      <c r="F65" s="39" t="s">
        <v>141</v>
      </c>
      <c r="G65" s="39" t="s">
        <v>141</v>
      </c>
      <c r="H65" s="39" t="s">
        <v>141</v>
      </c>
      <c r="I65" s="39" t="s">
        <v>141</v>
      </c>
      <c r="J65" s="39" t="s">
        <v>141</v>
      </c>
      <c r="K65" s="39" t="s">
        <v>141</v>
      </c>
    </row>
    <row r="66" spans="1:11">
      <c r="C66" s="19">
        <v>130640.35</v>
      </c>
      <c r="E66" s="42">
        <f>SUM(E12:E64)</f>
        <v>130640.35000000002</v>
      </c>
      <c r="F66" s="42">
        <f t="shared" ref="F66:K66" si="6">SUM(F12:F64)</f>
        <v>2612.8070000000002</v>
      </c>
      <c r="G66" s="42">
        <f t="shared" si="6"/>
        <v>9798.0262500000044</v>
      </c>
      <c r="H66" s="42">
        <f t="shared" si="6"/>
        <v>0</v>
      </c>
      <c r="I66" s="42">
        <f t="shared" si="6"/>
        <v>143051.18325</v>
      </c>
      <c r="J66" s="42">
        <f t="shared" si="6"/>
        <v>22888.189319999998</v>
      </c>
      <c r="K66" s="42">
        <f t="shared" si="6"/>
        <v>165939.37256999995</v>
      </c>
    </row>
    <row r="68" spans="1:11">
      <c r="A68" s="12" t="s">
        <v>142</v>
      </c>
    </row>
    <row r="69" spans="1:11">
      <c r="A69" s="2" t="s">
        <v>143</v>
      </c>
      <c r="B69" s="1" t="s">
        <v>144</v>
      </c>
      <c r="C69" s="14">
        <v>3958.4</v>
      </c>
      <c r="E69" s="41">
        <f>+C69</f>
        <v>3958.4</v>
      </c>
      <c r="F69" s="41">
        <f>+E69*2%</f>
        <v>79.168000000000006</v>
      </c>
      <c r="G69" s="41">
        <f>+E69*7.5%</f>
        <v>296.88</v>
      </c>
      <c r="H69" s="41">
        <f>+INGENIERIA!R69</f>
        <v>193.96</v>
      </c>
      <c r="I69" s="41">
        <f>SUM(E69:H69)</f>
        <v>4528.4080000000004</v>
      </c>
      <c r="J69" s="41">
        <f>+I69*16%</f>
        <v>724.54528000000005</v>
      </c>
      <c r="K69" s="41">
        <f>+I69+J69</f>
        <v>5252.9532800000006</v>
      </c>
    </row>
    <row r="70" spans="1:11">
      <c r="A70" s="2" t="s">
        <v>145</v>
      </c>
      <c r="B70" s="1" t="s">
        <v>146</v>
      </c>
      <c r="C70" s="14">
        <v>6994.83</v>
      </c>
      <c r="E70" s="41">
        <f t="shared" ref="E70:E112" si="7">+C70</f>
        <v>6994.83</v>
      </c>
      <c r="F70" s="41">
        <f t="shared" ref="F70:F113" si="8">+E70*2%</f>
        <v>139.89660000000001</v>
      </c>
      <c r="G70" s="41">
        <f t="shared" ref="G70:G112" si="9">+E70*7.5%</f>
        <v>524.61225000000002</v>
      </c>
      <c r="H70" s="41">
        <f>+INGENIERIA!R70</f>
        <v>342.75</v>
      </c>
      <c r="I70" s="41">
        <f t="shared" ref="I70:I112" si="10">SUM(E70:H70)</f>
        <v>8002.0888500000001</v>
      </c>
      <c r="J70" s="41">
        <f t="shared" ref="J70:J113" si="11">+I70*16%</f>
        <v>1280.334216</v>
      </c>
      <c r="K70" s="41">
        <f t="shared" ref="K70:K112" si="12">+I70+J70</f>
        <v>9282.4230659999994</v>
      </c>
    </row>
    <row r="71" spans="1:11">
      <c r="A71" s="2" t="s">
        <v>147</v>
      </c>
      <c r="B71" s="1" t="s">
        <v>148</v>
      </c>
      <c r="C71" s="14">
        <v>5651.8</v>
      </c>
      <c r="E71" s="41">
        <f t="shared" si="7"/>
        <v>5651.8</v>
      </c>
      <c r="F71" s="41">
        <f t="shared" si="8"/>
        <v>113.036</v>
      </c>
      <c r="G71" s="41">
        <f t="shared" si="9"/>
        <v>423.88499999999999</v>
      </c>
      <c r="H71" s="41">
        <f>+INGENIERIA!R71</f>
        <v>130.11000000000001</v>
      </c>
      <c r="I71" s="41">
        <f t="shared" si="10"/>
        <v>6318.8310000000001</v>
      </c>
      <c r="J71" s="41">
        <f t="shared" si="11"/>
        <v>1011.01296</v>
      </c>
      <c r="K71" s="41">
        <f t="shared" si="12"/>
        <v>7329.8439600000002</v>
      </c>
    </row>
    <row r="72" spans="1:11">
      <c r="A72" s="2" t="s">
        <v>149</v>
      </c>
      <c r="B72" s="1" t="s">
        <v>150</v>
      </c>
      <c r="C72" s="14">
        <v>1359.78</v>
      </c>
      <c r="E72" s="41">
        <f t="shared" si="7"/>
        <v>1359.78</v>
      </c>
      <c r="F72" s="41">
        <f t="shared" si="8"/>
        <v>27.195599999999999</v>
      </c>
      <c r="G72" s="41">
        <f t="shared" si="9"/>
        <v>101.98349999999999</v>
      </c>
      <c r="H72" s="41">
        <f>+INGENIERIA!R72</f>
        <v>66.63</v>
      </c>
      <c r="I72" s="41">
        <f t="shared" si="10"/>
        <v>1555.5891000000001</v>
      </c>
      <c r="J72" s="41">
        <f t="shared" si="11"/>
        <v>248.89425600000004</v>
      </c>
      <c r="K72" s="41">
        <f t="shared" si="12"/>
        <v>1804.4833560000002</v>
      </c>
    </row>
    <row r="73" spans="1:11">
      <c r="A73" s="2" t="s">
        <v>151</v>
      </c>
      <c r="B73" s="1" t="s">
        <v>152</v>
      </c>
      <c r="C73" s="14">
        <v>4321.8599999999997</v>
      </c>
      <c r="E73" s="41">
        <f t="shared" si="7"/>
        <v>4321.8599999999997</v>
      </c>
      <c r="F73" s="41">
        <f t="shared" si="8"/>
        <v>86.43719999999999</v>
      </c>
      <c r="G73" s="41">
        <f t="shared" si="9"/>
        <v>324.13949999999994</v>
      </c>
      <c r="H73" s="41">
        <f>+INGENIERIA!R73</f>
        <v>211.77</v>
      </c>
      <c r="I73" s="41">
        <f t="shared" si="10"/>
        <v>4944.2067000000006</v>
      </c>
      <c r="J73" s="41">
        <f t="shared" si="11"/>
        <v>791.07307200000014</v>
      </c>
      <c r="K73" s="41">
        <f t="shared" si="12"/>
        <v>5735.2797720000008</v>
      </c>
    </row>
    <row r="74" spans="1:11">
      <c r="A74" s="2" t="s">
        <v>153</v>
      </c>
      <c r="B74" s="1" t="s">
        <v>154</v>
      </c>
      <c r="C74" s="14">
        <v>2797.19</v>
      </c>
      <c r="E74" s="41">
        <f t="shared" si="7"/>
        <v>2797.19</v>
      </c>
      <c r="F74" s="41">
        <f t="shared" si="8"/>
        <v>55.943800000000003</v>
      </c>
      <c r="G74" s="41">
        <f t="shared" si="9"/>
        <v>209.78925000000001</v>
      </c>
      <c r="H74" s="41">
        <f>+INGENIERIA!R74</f>
        <v>0</v>
      </c>
      <c r="I74" s="41">
        <f t="shared" si="10"/>
        <v>3062.9230499999999</v>
      </c>
      <c r="J74" s="41">
        <f t="shared" si="11"/>
        <v>490.06768799999998</v>
      </c>
      <c r="K74" s="41">
        <f t="shared" si="12"/>
        <v>3552.990738</v>
      </c>
    </row>
    <row r="75" spans="1:11">
      <c r="A75" s="2" t="s">
        <v>155</v>
      </c>
      <c r="B75" s="1" t="s">
        <v>156</v>
      </c>
      <c r="C75" s="14">
        <v>924.08</v>
      </c>
      <c r="E75" s="41">
        <f t="shared" si="7"/>
        <v>924.08</v>
      </c>
      <c r="F75" s="41">
        <f t="shared" si="8"/>
        <v>18.4816</v>
      </c>
      <c r="G75" s="41">
        <f t="shared" si="9"/>
        <v>69.305999999999997</v>
      </c>
      <c r="H75" s="41">
        <f>+INGENIERIA!R75</f>
        <v>45.28</v>
      </c>
      <c r="I75" s="41">
        <f t="shared" si="10"/>
        <v>1057.1476</v>
      </c>
      <c r="J75" s="41">
        <f t="shared" si="11"/>
        <v>169.14361600000001</v>
      </c>
      <c r="K75" s="41">
        <f t="shared" si="12"/>
        <v>1226.2912160000001</v>
      </c>
    </row>
    <row r="76" spans="1:11">
      <c r="A76" s="2" t="s">
        <v>157</v>
      </c>
      <c r="B76" s="1" t="s">
        <v>158</v>
      </c>
      <c r="C76" s="14">
        <v>2984.96</v>
      </c>
      <c r="E76" s="41">
        <f t="shared" si="7"/>
        <v>2984.96</v>
      </c>
      <c r="F76" s="41">
        <f t="shared" si="8"/>
        <v>59.699200000000005</v>
      </c>
      <c r="G76" s="41">
        <f t="shared" si="9"/>
        <v>223.87199999999999</v>
      </c>
      <c r="H76" s="41">
        <f>+INGENIERIA!R76</f>
        <v>0</v>
      </c>
      <c r="I76" s="41">
        <f t="shared" si="10"/>
        <v>3268.5311999999999</v>
      </c>
      <c r="J76" s="41">
        <f t="shared" si="11"/>
        <v>522.96499199999994</v>
      </c>
      <c r="K76" s="41">
        <f t="shared" si="12"/>
        <v>3791.4961919999996</v>
      </c>
    </row>
    <row r="77" spans="1:11">
      <c r="A77" s="2" t="s">
        <v>159</v>
      </c>
      <c r="B77" s="1" t="s">
        <v>160</v>
      </c>
      <c r="C77" s="14">
        <v>3476.22</v>
      </c>
      <c r="E77" s="41">
        <f t="shared" si="7"/>
        <v>3476.22</v>
      </c>
      <c r="F77" s="41">
        <f t="shared" si="8"/>
        <v>69.5244</v>
      </c>
      <c r="G77" s="41">
        <f t="shared" si="9"/>
        <v>260.7165</v>
      </c>
      <c r="H77" s="41">
        <f>+INGENIERIA!R77</f>
        <v>170.33</v>
      </c>
      <c r="I77" s="41">
        <f t="shared" si="10"/>
        <v>3976.7908999999995</v>
      </c>
      <c r="J77" s="41">
        <f t="shared" si="11"/>
        <v>636.28654399999994</v>
      </c>
      <c r="K77" s="41">
        <f t="shared" si="12"/>
        <v>4613.0774439999996</v>
      </c>
    </row>
    <row r="78" spans="1:11">
      <c r="A78" s="2" t="s">
        <v>161</v>
      </c>
      <c r="B78" s="1" t="s">
        <v>162</v>
      </c>
      <c r="C78" s="14">
        <v>5553.58</v>
      </c>
      <c r="E78" s="41">
        <f t="shared" si="7"/>
        <v>5553.58</v>
      </c>
      <c r="F78" s="41">
        <f t="shared" si="8"/>
        <v>111.0716</v>
      </c>
      <c r="G78" s="41">
        <f t="shared" si="9"/>
        <v>416.51849999999996</v>
      </c>
      <c r="H78" s="41">
        <f>+INGENIERIA!R78</f>
        <v>272.13</v>
      </c>
      <c r="I78" s="41">
        <f t="shared" si="10"/>
        <v>6353.3001000000004</v>
      </c>
      <c r="J78" s="41">
        <f t="shared" si="11"/>
        <v>1016.5280160000001</v>
      </c>
      <c r="K78" s="41">
        <f t="shared" si="12"/>
        <v>7369.8281160000006</v>
      </c>
    </row>
    <row r="79" spans="1:11">
      <c r="A79" s="2" t="s">
        <v>163</v>
      </c>
      <c r="B79" s="1" t="s">
        <v>164</v>
      </c>
      <c r="C79" s="14">
        <v>3434.33</v>
      </c>
      <c r="E79" s="41">
        <f t="shared" si="7"/>
        <v>3434.33</v>
      </c>
      <c r="F79" s="41">
        <f t="shared" si="8"/>
        <v>68.686599999999999</v>
      </c>
      <c r="G79" s="41">
        <f t="shared" si="9"/>
        <v>257.57474999999999</v>
      </c>
      <c r="H79" s="41">
        <f>+INGENIERIA!R79</f>
        <v>168.28</v>
      </c>
      <c r="I79" s="41">
        <f t="shared" si="10"/>
        <v>3928.8713499999999</v>
      </c>
      <c r="J79" s="41">
        <f t="shared" si="11"/>
        <v>628.619416</v>
      </c>
      <c r="K79" s="41">
        <f t="shared" si="12"/>
        <v>4557.4907659999999</v>
      </c>
    </row>
    <row r="80" spans="1:11">
      <c r="A80" s="2" t="s">
        <v>165</v>
      </c>
      <c r="B80" s="1" t="s">
        <v>166</v>
      </c>
      <c r="C80" s="14">
        <v>1219.08</v>
      </c>
      <c r="E80" s="41">
        <f t="shared" si="7"/>
        <v>1219.08</v>
      </c>
      <c r="F80" s="41">
        <f t="shared" si="8"/>
        <v>24.381599999999999</v>
      </c>
      <c r="G80" s="41">
        <f t="shared" si="9"/>
        <v>91.430999999999997</v>
      </c>
      <c r="H80" s="41">
        <f>+INGENIERIA!R80</f>
        <v>59.73</v>
      </c>
      <c r="I80" s="41">
        <f t="shared" si="10"/>
        <v>1394.6225999999999</v>
      </c>
      <c r="J80" s="41">
        <f t="shared" si="11"/>
        <v>223.13961599999999</v>
      </c>
      <c r="K80" s="41">
        <f t="shared" si="12"/>
        <v>1617.7622159999999</v>
      </c>
    </row>
    <row r="81" spans="1:11">
      <c r="A81" s="2" t="s">
        <v>167</v>
      </c>
      <c r="B81" s="1" t="s">
        <v>168</v>
      </c>
      <c r="C81" s="14">
        <v>741.96</v>
      </c>
      <c r="E81" s="41">
        <f t="shared" si="7"/>
        <v>741.96</v>
      </c>
      <c r="F81" s="41">
        <f t="shared" si="8"/>
        <v>14.839200000000002</v>
      </c>
      <c r="G81" s="41">
        <f t="shared" si="9"/>
        <v>55.646999999999998</v>
      </c>
      <c r="H81" s="41">
        <f>+INGENIERIA!R81</f>
        <v>36.36</v>
      </c>
      <c r="I81" s="41">
        <f t="shared" si="10"/>
        <v>848.8062000000001</v>
      </c>
      <c r="J81" s="41">
        <f t="shared" si="11"/>
        <v>135.80899200000002</v>
      </c>
      <c r="K81" s="41">
        <f t="shared" si="12"/>
        <v>984.61519200000009</v>
      </c>
    </row>
    <row r="82" spans="1:11">
      <c r="A82" s="2" t="s">
        <v>169</v>
      </c>
      <c r="B82" s="1" t="s">
        <v>170</v>
      </c>
      <c r="C82" s="14">
        <v>2952.43</v>
      </c>
      <c r="E82" s="41">
        <f t="shared" si="7"/>
        <v>2952.43</v>
      </c>
      <c r="F82" s="41">
        <f t="shared" si="8"/>
        <v>59.0486</v>
      </c>
      <c r="G82" s="41">
        <f t="shared" si="9"/>
        <v>221.43224999999998</v>
      </c>
      <c r="H82" s="41">
        <f>+INGENIERIA!R82</f>
        <v>0</v>
      </c>
      <c r="I82" s="41">
        <f t="shared" si="10"/>
        <v>3232.9108499999998</v>
      </c>
      <c r="J82" s="41">
        <f t="shared" si="11"/>
        <v>517.26573599999995</v>
      </c>
      <c r="K82" s="41">
        <f t="shared" si="12"/>
        <v>3750.1765859999996</v>
      </c>
    </row>
    <row r="83" spans="1:11">
      <c r="A83" s="2" t="s">
        <v>171</v>
      </c>
      <c r="B83" s="1" t="s">
        <v>172</v>
      </c>
      <c r="C83" s="14">
        <v>3239.27</v>
      </c>
      <c r="E83" s="41">
        <f t="shared" si="7"/>
        <v>3239.27</v>
      </c>
      <c r="F83" s="41">
        <f t="shared" si="8"/>
        <v>64.785399999999996</v>
      </c>
      <c r="G83" s="41">
        <f t="shared" si="9"/>
        <v>242.94524999999999</v>
      </c>
      <c r="H83" s="41">
        <f>+INGENIERIA!R83</f>
        <v>0</v>
      </c>
      <c r="I83" s="41">
        <f t="shared" si="10"/>
        <v>3547.00065</v>
      </c>
      <c r="J83" s="41">
        <f t="shared" si="11"/>
        <v>567.52010400000006</v>
      </c>
      <c r="K83" s="41">
        <f t="shared" si="12"/>
        <v>4114.5207540000001</v>
      </c>
    </row>
    <row r="84" spans="1:11">
      <c r="A84" s="2" t="s">
        <v>173</v>
      </c>
      <c r="B84" s="1" t="s">
        <v>174</v>
      </c>
      <c r="C84" s="14">
        <v>2319.9699999999998</v>
      </c>
      <c r="E84" s="41">
        <f t="shared" si="7"/>
        <v>2319.9699999999998</v>
      </c>
      <c r="F84" s="41">
        <f t="shared" si="8"/>
        <v>46.3994</v>
      </c>
      <c r="G84" s="41">
        <f t="shared" si="9"/>
        <v>173.99774999999997</v>
      </c>
      <c r="H84" s="41">
        <f>+INGENIERIA!R84</f>
        <v>0</v>
      </c>
      <c r="I84" s="41">
        <f t="shared" si="10"/>
        <v>2540.3671499999996</v>
      </c>
      <c r="J84" s="41">
        <f t="shared" si="11"/>
        <v>406.45874399999997</v>
      </c>
      <c r="K84" s="41">
        <f t="shared" si="12"/>
        <v>2946.8258939999996</v>
      </c>
    </row>
    <row r="85" spans="1:11">
      <c r="A85" s="2" t="s">
        <v>175</v>
      </c>
      <c r="B85" s="1" t="s">
        <v>176</v>
      </c>
      <c r="C85" s="14">
        <v>1900.08</v>
      </c>
      <c r="E85" s="41">
        <f t="shared" si="7"/>
        <v>1900.08</v>
      </c>
      <c r="F85" s="41">
        <f t="shared" si="8"/>
        <v>38.001599999999996</v>
      </c>
      <c r="G85" s="41">
        <f t="shared" si="9"/>
        <v>142.506</v>
      </c>
      <c r="H85" s="41">
        <f>+INGENIERIA!R85</f>
        <v>0</v>
      </c>
      <c r="I85" s="41">
        <f t="shared" si="10"/>
        <v>2080.5875999999998</v>
      </c>
      <c r="J85" s="41">
        <f t="shared" si="11"/>
        <v>332.89401599999997</v>
      </c>
      <c r="K85" s="41">
        <f t="shared" si="12"/>
        <v>2413.481616</v>
      </c>
    </row>
    <row r="86" spans="1:11">
      <c r="A86" s="2" t="s">
        <v>177</v>
      </c>
      <c r="B86" s="1" t="s">
        <v>178</v>
      </c>
      <c r="C86" s="14">
        <v>4090.04</v>
      </c>
      <c r="E86" s="41">
        <f t="shared" si="7"/>
        <v>4090.04</v>
      </c>
      <c r="F86" s="41">
        <f t="shared" si="8"/>
        <v>81.800799999999995</v>
      </c>
      <c r="G86" s="41">
        <f t="shared" si="9"/>
        <v>306.75299999999999</v>
      </c>
      <c r="H86" s="41">
        <f>+INGENIERIA!R86</f>
        <v>200.41</v>
      </c>
      <c r="I86" s="41">
        <f t="shared" si="10"/>
        <v>4679.0037999999995</v>
      </c>
      <c r="J86" s="41">
        <f t="shared" si="11"/>
        <v>748.64060799999993</v>
      </c>
      <c r="K86" s="41">
        <f t="shared" si="12"/>
        <v>5427.6444079999992</v>
      </c>
    </row>
    <row r="87" spans="1:11">
      <c r="A87" s="2" t="s">
        <v>179</v>
      </c>
      <c r="B87" s="1" t="s">
        <v>180</v>
      </c>
      <c r="C87" s="14">
        <v>5335.96</v>
      </c>
      <c r="E87" s="41">
        <f t="shared" si="7"/>
        <v>5335.96</v>
      </c>
      <c r="F87" s="41">
        <f t="shared" si="8"/>
        <v>106.7192</v>
      </c>
      <c r="G87" s="41">
        <f t="shared" si="9"/>
        <v>400.197</v>
      </c>
      <c r="H87" s="41">
        <f>+INGENIERIA!R87</f>
        <v>261.45999999999998</v>
      </c>
      <c r="I87" s="41">
        <f t="shared" si="10"/>
        <v>6104.3362000000006</v>
      </c>
      <c r="J87" s="41">
        <f t="shared" si="11"/>
        <v>976.69379200000014</v>
      </c>
      <c r="K87" s="41">
        <f t="shared" si="12"/>
        <v>7081.0299920000007</v>
      </c>
    </row>
    <row r="88" spans="1:11">
      <c r="A88" s="2" t="s">
        <v>181</v>
      </c>
      <c r="B88" s="1" t="s">
        <v>182</v>
      </c>
      <c r="C88" s="14">
        <v>4845.95</v>
      </c>
      <c r="E88" s="41">
        <f t="shared" si="7"/>
        <v>4845.95</v>
      </c>
      <c r="F88" s="41">
        <f t="shared" si="8"/>
        <v>96.918999999999997</v>
      </c>
      <c r="G88" s="41">
        <f t="shared" si="9"/>
        <v>363.44624999999996</v>
      </c>
      <c r="H88" s="41">
        <f>+INGENIERIA!R88</f>
        <v>0</v>
      </c>
      <c r="I88" s="41">
        <f t="shared" si="10"/>
        <v>5306.3152499999997</v>
      </c>
      <c r="J88" s="41">
        <f t="shared" si="11"/>
        <v>849.01044000000002</v>
      </c>
      <c r="K88" s="41">
        <f t="shared" si="12"/>
        <v>6155.3256899999997</v>
      </c>
    </row>
    <row r="89" spans="1:11">
      <c r="A89" s="2" t="s">
        <v>183</v>
      </c>
      <c r="B89" s="1" t="s">
        <v>184</v>
      </c>
      <c r="C89" s="14">
        <v>3358.29</v>
      </c>
      <c r="E89" s="41">
        <f t="shared" si="7"/>
        <v>3358.29</v>
      </c>
      <c r="F89" s="41">
        <f t="shared" si="8"/>
        <v>67.165800000000004</v>
      </c>
      <c r="G89" s="41">
        <f t="shared" si="9"/>
        <v>251.87174999999999</v>
      </c>
      <c r="H89" s="41">
        <f>+INGENIERIA!R89</f>
        <v>164.56</v>
      </c>
      <c r="I89" s="41">
        <f t="shared" si="10"/>
        <v>3841.8875499999999</v>
      </c>
      <c r="J89" s="41">
        <f t="shared" si="11"/>
        <v>614.70200799999998</v>
      </c>
      <c r="K89" s="41">
        <f t="shared" si="12"/>
        <v>4456.5895579999997</v>
      </c>
    </row>
    <row r="90" spans="1:11">
      <c r="A90" s="2" t="s">
        <v>185</v>
      </c>
      <c r="B90" s="1" t="s">
        <v>186</v>
      </c>
      <c r="C90" s="14">
        <v>3526.59</v>
      </c>
      <c r="E90" s="41">
        <f t="shared" si="7"/>
        <v>3526.59</v>
      </c>
      <c r="F90" s="41">
        <f t="shared" si="8"/>
        <v>70.531800000000004</v>
      </c>
      <c r="G90" s="41">
        <f t="shared" si="9"/>
        <v>264.49425000000002</v>
      </c>
      <c r="H90" s="41">
        <f>+INGENIERIA!R90</f>
        <v>0</v>
      </c>
      <c r="I90" s="41">
        <f t="shared" si="10"/>
        <v>3861.6160500000005</v>
      </c>
      <c r="J90" s="41">
        <f t="shared" si="11"/>
        <v>617.8585680000001</v>
      </c>
      <c r="K90" s="41">
        <f t="shared" si="12"/>
        <v>4479.4746180000002</v>
      </c>
    </row>
    <row r="91" spans="1:11">
      <c r="A91" s="2" t="s">
        <v>187</v>
      </c>
      <c r="B91" s="1" t="s">
        <v>188</v>
      </c>
      <c r="C91" s="14">
        <v>1111.08</v>
      </c>
      <c r="E91" s="41">
        <f t="shared" si="7"/>
        <v>1111.08</v>
      </c>
      <c r="F91" s="41">
        <f t="shared" si="8"/>
        <v>22.221599999999999</v>
      </c>
      <c r="G91" s="41">
        <f t="shared" si="9"/>
        <v>83.330999999999989</v>
      </c>
      <c r="H91" s="41">
        <f>+INGENIERIA!R91</f>
        <v>54.44</v>
      </c>
      <c r="I91" s="41">
        <f t="shared" si="10"/>
        <v>1271.0726</v>
      </c>
      <c r="J91" s="41">
        <f t="shared" si="11"/>
        <v>203.37161599999999</v>
      </c>
      <c r="K91" s="41">
        <f t="shared" si="12"/>
        <v>1474.4442159999999</v>
      </c>
    </row>
    <row r="92" spans="1:11">
      <c r="A92" s="2" t="s">
        <v>189</v>
      </c>
      <c r="B92" s="1" t="s">
        <v>190</v>
      </c>
      <c r="C92" s="14">
        <v>4314.76</v>
      </c>
      <c r="E92" s="41">
        <f t="shared" si="7"/>
        <v>4314.76</v>
      </c>
      <c r="F92" s="41">
        <f t="shared" si="8"/>
        <v>86.295200000000008</v>
      </c>
      <c r="G92" s="41">
        <f t="shared" si="9"/>
        <v>323.60700000000003</v>
      </c>
      <c r="H92" s="41">
        <f>+INGENIERIA!R92</f>
        <v>0</v>
      </c>
      <c r="I92" s="41">
        <f t="shared" si="10"/>
        <v>4724.6621999999998</v>
      </c>
      <c r="J92" s="41">
        <f t="shared" si="11"/>
        <v>755.94595199999992</v>
      </c>
      <c r="K92" s="41">
        <f t="shared" si="12"/>
        <v>5480.6081519999998</v>
      </c>
    </row>
    <row r="93" spans="1:11">
      <c r="A93" s="2" t="s">
        <v>191</v>
      </c>
      <c r="B93" s="1" t="s">
        <v>192</v>
      </c>
      <c r="C93" s="14">
        <v>3120.79</v>
      </c>
      <c r="E93" s="41">
        <f t="shared" si="7"/>
        <v>3120.79</v>
      </c>
      <c r="F93" s="41">
        <f t="shared" si="8"/>
        <v>62.415799999999997</v>
      </c>
      <c r="G93" s="41">
        <f t="shared" si="9"/>
        <v>234.05924999999999</v>
      </c>
      <c r="H93" s="41">
        <f>+INGENIERIA!R93</f>
        <v>0</v>
      </c>
      <c r="I93" s="41">
        <f t="shared" si="10"/>
        <v>3417.26505</v>
      </c>
      <c r="J93" s="41">
        <f t="shared" si="11"/>
        <v>546.76240800000005</v>
      </c>
      <c r="K93" s="41">
        <f t="shared" si="12"/>
        <v>3964.027458</v>
      </c>
    </row>
    <row r="94" spans="1:11">
      <c r="A94" s="2" t="s">
        <v>193</v>
      </c>
      <c r="B94" s="1" t="s">
        <v>194</v>
      </c>
      <c r="C94" s="14">
        <v>4098.33</v>
      </c>
      <c r="E94" s="41">
        <f t="shared" si="7"/>
        <v>4098.33</v>
      </c>
      <c r="F94" s="41">
        <f t="shared" si="8"/>
        <v>81.9666</v>
      </c>
      <c r="G94" s="41">
        <f t="shared" si="9"/>
        <v>307.37475000000001</v>
      </c>
      <c r="H94" s="41">
        <f>+INGENIERIA!R94</f>
        <v>0</v>
      </c>
      <c r="I94" s="41">
        <f t="shared" si="10"/>
        <v>4487.6713499999996</v>
      </c>
      <c r="J94" s="41">
        <f t="shared" si="11"/>
        <v>718.0274159999999</v>
      </c>
      <c r="K94" s="41">
        <f t="shared" si="12"/>
        <v>5205.6987659999995</v>
      </c>
    </row>
    <row r="95" spans="1:11">
      <c r="A95" s="2" t="s">
        <v>195</v>
      </c>
      <c r="B95" s="1" t="s">
        <v>196</v>
      </c>
      <c r="C95" s="14">
        <v>2926.88</v>
      </c>
      <c r="E95" s="41">
        <f t="shared" si="7"/>
        <v>2926.88</v>
      </c>
      <c r="F95" s="41">
        <f t="shared" si="8"/>
        <v>58.537600000000005</v>
      </c>
      <c r="G95" s="41">
        <f t="shared" si="9"/>
        <v>219.51599999999999</v>
      </c>
      <c r="H95" s="41">
        <f>+INGENIERIA!R95</f>
        <v>143.41999999999999</v>
      </c>
      <c r="I95" s="41">
        <f t="shared" si="10"/>
        <v>3348.3536000000004</v>
      </c>
      <c r="J95" s="41">
        <f t="shared" si="11"/>
        <v>535.73657600000001</v>
      </c>
      <c r="K95" s="41">
        <f t="shared" si="12"/>
        <v>3884.0901760000006</v>
      </c>
    </row>
    <row r="96" spans="1:11">
      <c r="A96" s="2" t="s">
        <v>197</v>
      </c>
      <c r="B96" s="1" t="s">
        <v>198</v>
      </c>
      <c r="C96" s="14">
        <v>4061.67</v>
      </c>
      <c r="E96" s="41">
        <f t="shared" si="7"/>
        <v>4061.67</v>
      </c>
      <c r="F96" s="41">
        <f t="shared" si="8"/>
        <v>81.233400000000003</v>
      </c>
      <c r="G96" s="41">
        <f t="shared" si="9"/>
        <v>304.62524999999999</v>
      </c>
      <c r="H96" s="41">
        <f>+INGENIERIA!R96</f>
        <v>199.02</v>
      </c>
      <c r="I96" s="41">
        <f t="shared" si="10"/>
        <v>4646.5486500000006</v>
      </c>
      <c r="J96" s="41">
        <f t="shared" si="11"/>
        <v>743.44778400000007</v>
      </c>
      <c r="K96" s="41">
        <f t="shared" si="12"/>
        <v>5389.9964340000006</v>
      </c>
    </row>
    <row r="97" spans="1:11">
      <c r="A97" s="2" t="s">
        <v>199</v>
      </c>
      <c r="B97" s="1" t="s">
        <v>200</v>
      </c>
      <c r="C97" s="14">
        <v>5669.85</v>
      </c>
      <c r="E97" s="41">
        <f t="shared" si="7"/>
        <v>5669.85</v>
      </c>
      <c r="F97" s="41">
        <f t="shared" si="8"/>
        <v>113.39700000000001</v>
      </c>
      <c r="G97" s="41">
        <f t="shared" si="9"/>
        <v>425.23875000000004</v>
      </c>
      <c r="H97" s="41">
        <f>+INGENIERIA!R97</f>
        <v>0</v>
      </c>
      <c r="I97" s="41">
        <f t="shared" si="10"/>
        <v>6208.4857500000007</v>
      </c>
      <c r="J97" s="41">
        <f t="shared" si="11"/>
        <v>993.35772000000009</v>
      </c>
      <c r="K97" s="41">
        <f t="shared" si="12"/>
        <v>7201.8434700000007</v>
      </c>
    </row>
    <row r="98" spans="1:11">
      <c r="A98" s="2" t="s">
        <v>201</v>
      </c>
      <c r="B98" s="1" t="s">
        <v>202</v>
      </c>
      <c r="C98" s="14">
        <v>2815.85</v>
      </c>
      <c r="E98" s="41">
        <f t="shared" si="7"/>
        <v>2815.85</v>
      </c>
      <c r="F98" s="41">
        <f t="shared" si="8"/>
        <v>56.317</v>
      </c>
      <c r="G98" s="41">
        <f t="shared" si="9"/>
        <v>211.18875</v>
      </c>
      <c r="H98" s="41">
        <f>+INGENIERIA!R98</f>
        <v>0</v>
      </c>
      <c r="I98" s="41">
        <f t="shared" si="10"/>
        <v>3083.3557499999997</v>
      </c>
      <c r="J98" s="41">
        <f t="shared" si="11"/>
        <v>493.33691999999996</v>
      </c>
      <c r="K98" s="41">
        <f t="shared" si="12"/>
        <v>3576.6926699999995</v>
      </c>
    </row>
    <row r="99" spans="1:11">
      <c r="A99" s="2" t="s">
        <v>203</v>
      </c>
      <c r="B99" s="1" t="s">
        <v>204</v>
      </c>
      <c r="C99" s="14">
        <v>2092.1999999999998</v>
      </c>
      <c r="E99" s="41">
        <f t="shared" si="7"/>
        <v>2092.1999999999998</v>
      </c>
      <c r="F99" s="41">
        <f t="shared" si="8"/>
        <v>41.843999999999994</v>
      </c>
      <c r="G99" s="41">
        <f t="shared" si="9"/>
        <v>156.91499999999999</v>
      </c>
      <c r="H99" s="41">
        <f>+INGENIERIA!R99</f>
        <v>0</v>
      </c>
      <c r="I99" s="41">
        <f t="shared" si="10"/>
        <v>2290.9589999999998</v>
      </c>
      <c r="J99" s="41">
        <f t="shared" si="11"/>
        <v>366.55343999999997</v>
      </c>
      <c r="K99" s="41">
        <f t="shared" si="12"/>
        <v>2657.51244</v>
      </c>
    </row>
    <row r="100" spans="1:11">
      <c r="A100" s="2" t="s">
        <v>205</v>
      </c>
      <c r="B100" s="1" t="s">
        <v>206</v>
      </c>
      <c r="C100" s="14">
        <v>5558.53</v>
      </c>
      <c r="E100" s="41">
        <f t="shared" si="7"/>
        <v>5558.53</v>
      </c>
      <c r="F100" s="41">
        <f t="shared" si="8"/>
        <v>111.17059999999999</v>
      </c>
      <c r="G100" s="41">
        <f t="shared" si="9"/>
        <v>416.88974999999999</v>
      </c>
      <c r="H100" s="41">
        <f>+INGENIERIA!R100</f>
        <v>0</v>
      </c>
      <c r="I100" s="41">
        <f t="shared" si="10"/>
        <v>6086.5903500000004</v>
      </c>
      <c r="J100" s="41">
        <f t="shared" si="11"/>
        <v>973.85445600000003</v>
      </c>
      <c r="K100" s="41">
        <f t="shared" si="12"/>
        <v>7060.4448060000004</v>
      </c>
    </row>
    <row r="101" spans="1:11">
      <c r="A101" s="2" t="s">
        <v>207</v>
      </c>
      <c r="B101" s="1" t="s">
        <v>208</v>
      </c>
      <c r="C101" s="14">
        <v>3759.99</v>
      </c>
      <c r="E101" s="41">
        <f t="shared" si="7"/>
        <v>3759.99</v>
      </c>
      <c r="F101" s="41">
        <f t="shared" si="8"/>
        <v>75.199799999999996</v>
      </c>
      <c r="G101" s="41">
        <f t="shared" si="9"/>
        <v>281.99924999999996</v>
      </c>
      <c r="H101" s="41">
        <f>+INGENIERIA!R101</f>
        <v>184.24</v>
      </c>
      <c r="I101" s="41">
        <f t="shared" si="10"/>
        <v>4301.4290499999997</v>
      </c>
      <c r="J101" s="41">
        <f t="shared" si="11"/>
        <v>688.22864800000002</v>
      </c>
      <c r="K101" s="41">
        <f t="shared" si="12"/>
        <v>4989.657698</v>
      </c>
    </row>
    <row r="102" spans="1:11">
      <c r="A102" s="2" t="s">
        <v>209</v>
      </c>
      <c r="B102" s="1" t="s">
        <v>210</v>
      </c>
      <c r="C102" s="14">
        <v>2091.54</v>
      </c>
      <c r="E102" s="41">
        <f t="shared" si="7"/>
        <v>2091.54</v>
      </c>
      <c r="F102" s="41">
        <f t="shared" si="8"/>
        <v>41.830800000000004</v>
      </c>
      <c r="G102" s="41">
        <f t="shared" si="9"/>
        <v>156.8655</v>
      </c>
      <c r="H102" s="41">
        <f>+INGENIERIA!R102</f>
        <v>0</v>
      </c>
      <c r="I102" s="41">
        <f t="shared" si="10"/>
        <v>2290.2363</v>
      </c>
      <c r="J102" s="41">
        <f t="shared" si="11"/>
        <v>366.43780800000002</v>
      </c>
      <c r="K102" s="41">
        <f t="shared" si="12"/>
        <v>2656.6741080000002</v>
      </c>
    </row>
    <row r="103" spans="1:11">
      <c r="A103" s="2" t="s">
        <v>211</v>
      </c>
      <c r="B103" s="1" t="s">
        <v>212</v>
      </c>
      <c r="C103" s="14">
        <v>2145.2800000000002</v>
      </c>
      <c r="E103" s="41">
        <f t="shared" si="7"/>
        <v>2145.2800000000002</v>
      </c>
      <c r="F103" s="41">
        <f t="shared" si="8"/>
        <v>42.905600000000007</v>
      </c>
      <c r="G103" s="41">
        <f t="shared" si="9"/>
        <v>160.89600000000002</v>
      </c>
      <c r="H103" s="41">
        <f>+INGENIERIA!R103</f>
        <v>105.12</v>
      </c>
      <c r="I103" s="41">
        <f t="shared" si="10"/>
        <v>2454.2016000000003</v>
      </c>
      <c r="J103" s="41">
        <f t="shared" si="11"/>
        <v>392.67225600000006</v>
      </c>
      <c r="K103" s="41">
        <f t="shared" si="12"/>
        <v>2846.8738560000002</v>
      </c>
    </row>
    <row r="104" spans="1:11">
      <c r="A104" s="2" t="s">
        <v>213</v>
      </c>
      <c r="B104" s="1" t="s">
        <v>214</v>
      </c>
      <c r="C104" s="14">
        <v>1844.41</v>
      </c>
      <c r="E104" s="41">
        <f t="shared" si="7"/>
        <v>1844.41</v>
      </c>
      <c r="F104" s="41">
        <f t="shared" si="8"/>
        <v>36.888200000000005</v>
      </c>
      <c r="G104" s="41">
        <f t="shared" si="9"/>
        <v>138.33074999999999</v>
      </c>
      <c r="H104" s="41">
        <f>+INGENIERIA!R104</f>
        <v>90.38</v>
      </c>
      <c r="I104" s="41">
        <f t="shared" si="10"/>
        <v>2110.0089500000004</v>
      </c>
      <c r="J104" s="41">
        <f t="shared" si="11"/>
        <v>337.60143200000005</v>
      </c>
      <c r="K104" s="41">
        <f t="shared" si="12"/>
        <v>2447.6103820000003</v>
      </c>
    </row>
    <row r="105" spans="1:11">
      <c r="A105" s="2" t="s">
        <v>215</v>
      </c>
      <c r="B105" s="1" t="s">
        <v>216</v>
      </c>
      <c r="C105" s="14">
        <v>3378.7</v>
      </c>
      <c r="E105" s="41">
        <f t="shared" si="7"/>
        <v>3378.7</v>
      </c>
      <c r="F105" s="41">
        <f t="shared" si="8"/>
        <v>67.573999999999998</v>
      </c>
      <c r="G105" s="41">
        <f t="shared" si="9"/>
        <v>253.40249999999997</v>
      </c>
      <c r="H105" s="41">
        <f>+INGENIERIA!R105</f>
        <v>165.56</v>
      </c>
      <c r="I105" s="41">
        <f t="shared" si="10"/>
        <v>3865.2365</v>
      </c>
      <c r="J105" s="41">
        <f t="shared" si="11"/>
        <v>618.43784000000005</v>
      </c>
      <c r="K105" s="41">
        <f t="shared" si="12"/>
        <v>4483.6743399999996</v>
      </c>
    </row>
    <row r="106" spans="1:11">
      <c r="A106" s="2" t="s">
        <v>217</v>
      </c>
      <c r="B106" s="1" t="s">
        <v>218</v>
      </c>
      <c r="C106" s="14">
        <v>3270.85</v>
      </c>
      <c r="E106" s="41">
        <f t="shared" si="7"/>
        <v>3270.85</v>
      </c>
      <c r="F106" s="41">
        <f t="shared" si="8"/>
        <v>65.417000000000002</v>
      </c>
      <c r="G106" s="41">
        <f t="shared" si="9"/>
        <v>245.31374999999997</v>
      </c>
      <c r="H106" s="41">
        <f>+INGENIERIA!R106</f>
        <v>0</v>
      </c>
      <c r="I106" s="41">
        <f t="shared" si="10"/>
        <v>3581.5807499999996</v>
      </c>
      <c r="J106" s="41">
        <f t="shared" si="11"/>
        <v>573.05291999999997</v>
      </c>
      <c r="K106" s="41">
        <f t="shared" si="12"/>
        <v>4154.6336699999993</v>
      </c>
    </row>
    <row r="107" spans="1:11">
      <c r="A107" s="2" t="s">
        <v>219</v>
      </c>
      <c r="B107" s="1" t="s">
        <v>220</v>
      </c>
      <c r="C107" s="14">
        <v>5883.81</v>
      </c>
      <c r="E107" s="41">
        <f t="shared" si="7"/>
        <v>5883.81</v>
      </c>
      <c r="F107" s="41">
        <f t="shared" si="8"/>
        <v>117.67620000000001</v>
      </c>
      <c r="G107" s="41">
        <f t="shared" si="9"/>
        <v>441.28575000000001</v>
      </c>
      <c r="H107" s="41">
        <f>+INGENIERIA!R107</f>
        <v>0</v>
      </c>
      <c r="I107" s="41">
        <f t="shared" si="10"/>
        <v>6442.7719500000003</v>
      </c>
      <c r="J107" s="41">
        <f t="shared" si="11"/>
        <v>1030.8435120000001</v>
      </c>
      <c r="K107" s="41">
        <f t="shared" si="12"/>
        <v>7473.6154620000007</v>
      </c>
    </row>
    <row r="108" spans="1:11">
      <c r="A108" s="2" t="s">
        <v>221</v>
      </c>
      <c r="B108" s="1" t="s">
        <v>222</v>
      </c>
      <c r="C108" s="14">
        <v>1200.01</v>
      </c>
      <c r="E108" s="41">
        <f t="shared" si="7"/>
        <v>1200.01</v>
      </c>
      <c r="F108" s="41">
        <f t="shared" si="8"/>
        <v>24.0002</v>
      </c>
      <c r="G108" s="41">
        <f t="shared" si="9"/>
        <v>90.000749999999996</v>
      </c>
      <c r="H108" s="41">
        <f>+INGENIERIA!R108</f>
        <v>0</v>
      </c>
      <c r="I108" s="41">
        <f t="shared" si="10"/>
        <v>1314.0109499999999</v>
      </c>
      <c r="J108" s="41">
        <f t="shared" si="11"/>
        <v>210.24175199999999</v>
      </c>
      <c r="K108" s="41">
        <f t="shared" si="12"/>
        <v>1524.2527019999998</v>
      </c>
    </row>
    <row r="109" spans="1:11">
      <c r="A109" s="2" t="s">
        <v>223</v>
      </c>
      <c r="B109" s="1" t="s">
        <v>224</v>
      </c>
      <c r="C109" s="14">
        <v>940.53</v>
      </c>
      <c r="E109" s="41">
        <f t="shared" si="7"/>
        <v>940.53</v>
      </c>
      <c r="F109" s="41">
        <f t="shared" si="8"/>
        <v>18.810600000000001</v>
      </c>
      <c r="G109" s="41">
        <f t="shared" si="9"/>
        <v>70.539749999999998</v>
      </c>
      <c r="H109" s="41">
        <f>+INGENIERIA!R109</f>
        <v>46.09</v>
      </c>
      <c r="I109" s="41">
        <f t="shared" si="10"/>
        <v>1075.9703499999998</v>
      </c>
      <c r="J109" s="41">
        <f t="shared" si="11"/>
        <v>172.15525599999998</v>
      </c>
      <c r="K109" s="41">
        <f t="shared" si="12"/>
        <v>1248.1256059999998</v>
      </c>
    </row>
    <row r="110" spans="1:11">
      <c r="A110" s="2" t="s">
        <v>225</v>
      </c>
      <c r="B110" s="1" t="s">
        <v>226</v>
      </c>
      <c r="C110" s="14">
        <v>4356.68</v>
      </c>
      <c r="E110" s="41">
        <f t="shared" si="7"/>
        <v>4356.68</v>
      </c>
      <c r="F110" s="41">
        <f t="shared" si="8"/>
        <v>87.133600000000001</v>
      </c>
      <c r="G110" s="41">
        <f t="shared" si="9"/>
        <v>326.75100000000003</v>
      </c>
      <c r="H110" s="41">
        <f>+INGENIERIA!R110</f>
        <v>213.48</v>
      </c>
      <c r="I110" s="41">
        <f t="shared" si="10"/>
        <v>4984.0446000000002</v>
      </c>
      <c r="J110" s="41">
        <f t="shared" si="11"/>
        <v>797.447136</v>
      </c>
      <c r="K110" s="41">
        <f t="shared" si="12"/>
        <v>5781.4917359999999</v>
      </c>
    </row>
    <row r="111" spans="1:11">
      <c r="A111" s="2" t="s">
        <v>227</v>
      </c>
      <c r="B111" s="1" t="s">
        <v>228</v>
      </c>
      <c r="C111" s="14">
        <v>440.84</v>
      </c>
      <c r="E111" s="41">
        <f t="shared" si="7"/>
        <v>440.84</v>
      </c>
      <c r="F111" s="41">
        <f t="shared" si="8"/>
        <v>8.8167999999999989</v>
      </c>
      <c r="G111" s="41">
        <f t="shared" si="9"/>
        <v>33.062999999999995</v>
      </c>
      <c r="H111" s="41">
        <f>+INGENIERIA!R111</f>
        <v>21.6</v>
      </c>
      <c r="I111" s="41">
        <f t="shared" si="10"/>
        <v>504.31979999999999</v>
      </c>
      <c r="J111" s="41">
        <f t="shared" si="11"/>
        <v>80.691168000000005</v>
      </c>
      <c r="K111" s="41">
        <f t="shared" si="12"/>
        <v>585.01096800000005</v>
      </c>
    </row>
    <row r="112" spans="1:11">
      <c r="A112" s="2" t="s">
        <v>229</v>
      </c>
      <c r="B112" s="1" t="s">
        <v>230</v>
      </c>
      <c r="C112" s="14">
        <v>2464.9699999999998</v>
      </c>
      <c r="E112" s="41">
        <f t="shared" si="7"/>
        <v>2464.9699999999998</v>
      </c>
      <c r="F112" s="41">
        <f t="shared" si="8"/>
        <v>49.299399999999999</v>
      </c>
      <c r="G112" s="41">
        <f t="shared" si="9"/>
        <v>184.87274999999997</v>
      </c>
      <c r="H112" s="41">
        <f>+INGENIERIA!R112</f>
        <v>0</v>
      </c>
      <c r="I112" s="41">
        <f t="shared" si="10"/>
        <v>2699.1421499999997</v>
      </c>
      <c r="J112" s="41">
        <f t="shared" si="11"/>
        <v>431.86274399999996</v>
      </c>
      <c r="K112" s="41">
        <f t="shared" si="12"/>
        <v>3131.0048939999997</v>
      </c>
    </row>
    <row r="113" spans="1:11">
      <c r="A113" s="2" t="s">
        <v>231</v>
      </c>
      <c r="B113" s="1" t="s">
        <v>232</v>
      </c>
      <c r="C113" s="14">
        <v>5538.89</v>
      </c>
      <c r="E113" s="41">
        <f t="shared" ref="E113" si="13">+C113</f>
        <v>5538.89</v>
      </c>
      <c r="F113" s="41">
        <f t="shared" si="8"/>
        <v>110.77780000000001</v>
      </c>
      <c r="G113" s="41">
        <f t="shared" ref="G113" si="14">+E113*7.5%</f>
        <v>415.41675000000004</v>
      </c>
      <c r="H113" s="41">
        <f>+INGENIERIA!R113</f>
        <v>0</v>
      </c>
      <c r="I113" s="41">
        <f t="shared" ref="I113" si="15">SUM(E113:H113)</f>
        <v>6065.0845500000005</v>
      </c>
      <c r="J113" s="41">
        <f t="shared" si="11"/>
        <v>970.41352800000004</v>
      </c>
      <c r="K113" s="41">
        <f t="shared" ref="K113" si="16">+I113+J113</f>
        <v>7035.4980780000005</v>
      </c>
    </row>
    <row r="114" spans="1:11" s="7" customFormat="1">
      <c r="A114" s="17" t="s">
        <v>140</v>
      </c>
      <c r="C114" s="7" t="s">
        <v>141</v>
      </c>
      <c r="E114" s="39" t="s">
        <v>141</v>
      </c>
      <c r="F114" s="39" t="s">
        <v>141</v>
      </c>
      <c r="G114" s="39" t="s">
        <v>141</v>
      </c>
      <c r="H114" s="39" t="s">
        <v>141</v>
      </c>
      <c r="I114" s="39" t="s">
        <v>141</v>
      </c>
      <c r="J114" s="39" t="s">
        <v>141</v>
      </c>
      <c r="K114" s="39" t="s">
        <v>141</v>
      </c>
    </row>
    <row r="115" spans="1:11">
      <c r="C115" s="19">
        <v>148073.09</v>
      </c>
      <c r="E115" s="42">
        <f>SUM(E69:E113)</f>
        <v>148073.09000000003</v>
      </c>
      <c r="F115" s="42">
        <f t="shared" ref="F115:K115" si="17">SUM(F69:F113)</f>
        <v>2961.4617999999996</v>
      </c>
      <c r="G115" s="42">
        <f t="shared" si="17"/>
        <v>11105.481749999999</v>
      </c>
      <c r="H115" s="42">
        <f t="shared" si="17"/>
        <v>3547.11</v>
      </c>
      <c r="I115" s="42">
        <f t="shared" si="17"/>
        <v>165687.14354999998</v>
      </c>
      <c r="J115" s="42">
        <f t="shared" si="17"/>
        <v>26509.942967999996</v>
      </c>
      <c r="K115" s="42">
        <f t="shared" si="17"/>
        <v>192197.086518</v>
      </c>
    </row>
    <row r="117" spans="1:11" s="7" customFormat="1">
      <c r="A117" s="16"/>
      <c r="C117" s="7" t="s">
        <v>233</v>
      </c>
      <c r="E117" s="39" t="s">
        <v>233</v>
      </c>
      <c r="F117" s="39" t="s">
        <v>233</v>
      </c>
      <c r="G117" s="39" t="s">
        <v>233</v>
      </c>
      <c r="H117" s="39" t="s">
        <v>233</v>
      </c>
      <c r="I117" s="39" t="s">
        <v>233</v>
      </c>
      <c r="J117" s="39" t="s">
        <v>233</v>
      </c>
      <c r="K117" s="39" t="s">
        <v>233</v>
      </c>
    </row>
    <row r="118" spans="1:11" ht="13.5" thickBot="1">
      <c r="A118" s="17" t="s">
        <v>234</v>
      </c>
      <c r="B118" s="1" t="s">
        <v>235</v>
      </c>
      <c r="C118" s="19">
        <v>278713.44</v>
      </c>
      <c r="E118" s="43">
        <f>+E66+E115</f>
        <v>278713.44000000006</v>
      </c>
      <c r="F118" s="43">
        <f t="shared" ref="F118:K118" si="18">+F66+F115</f>
        <v>5574.2687999999998</v>
      </c>
      <c r="G118" s="43">
        <f t="shared" si="18"/>
        <v>20903.508000000002</v>
      </c>
      <c r="H118" s="43">
        <f t="shared" si="18"/>
        <v>3547.11</v>
      </c>
      <c r="I118" s="43">
        <f t="shared" si="18"/>
        <v>308738.32679999998</v>
      </c>
      <c r="J118" s="43">
        <f t="shared" si="18"/>
        <v>49398.132287999993</v>
      </c>
      <c r="K118" s="43">
        <f t="shared" si="18"/>
        <v>358136.45908799995</v>
      </c>
    </row>
    <row r="119" spans="1:11" ht="12" thickTop="1"/>
    <row r="120" spans="1:11">
      <c r="C120" s="1" t="s">
        <v>235</v>
      </c>
    </row>
    <row r="121" spans="1:11">
      <c r="A121" s="2" t="s">
        <v>235</v>
      </c>
      <c r="B121" s="1" t="s">
        <v>235</v>
      </c>
      <c r="C121" s="18"/>
    </row>
  </sheetData>
  <autoFilter ref="A11:N66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21"/>
  <sheetViews>
    <sheetView workbookViewId="0">
      <pane xSplit="2" ySplit="11" topLeftCell="K12" activePane="bottomRight" state="frozen"/>
      <selection pane="topRight" activeCell="C1" sqref="C1"/>
      <selection pane="bottomLeft" activeCell="A14" sqref="A14"/>
      <selection pane="bottomRight" activeCell="B24" sqref="B24"/>
    </sheetView>
  </sheetViews>
  <sheetFormatPr baseColWidth="10" defaultRowHeight="11.25"/>
  <cols>
    <col min="1" max="1" width="8.5703125" style="2" customWidth="1"/>
    <col min="2" max="2" width="27" style="1" customWidth="1"/>
    <col min="3" max="3" width="10.85546875" style="1" customWidth="1"/>
    <col min="4" max="4" width="9.42578125" style="1" customWidth="1"/>
    <col min="5" max="5" width="9.28515625" style="1" customWidth="1"/>
    <col min="6" max="6" width="13.140625" style="1" customWidth="1"/>
    <col min="7" max="7" width="14" style="1" customWidth="1"/>
    <col min="8" max="8" width="13.7109375" style="1" customWidth="1"/>
    <col min="9" max="9" width="15" style="1" bestFit="1" customWidth="1"/>
    <col min="10" max="10" width="11" style="1" customWidth="1"/>
    <col min="11" max="12" width="10" style="1" customWidth="1"/>
    <col min="13" max="13" width="11.140625" style="1" customWidth="1"/>
    <col min="14" max="14" width="10" style="1" customWidth="1"/>
    <col min="15" max="15" width="10.5703125" style="1" customWidth="1"/>
    <col min="16" max="17" width="9.85546875" style="1" customWidth="1"/>
    <col min="18" max="18" width="9.5703125" style="1" customWidth="1"/>
    <col min="19" max="19" width="10.42578125" style="1" customWidth="1"/>
    <col min="20" max="20" width="12.140625" style="1" customWidth="1"/>
    <col min="21" max="21" width="10.85546875" style="1" customWidth="1"/>
    <col min="22" max="22" width="9" style="1" customWidth="1"/>
    <col min="23" max="23" width="9.85546875" style="1" customWidth="1"/>
    <col min="24" max="24" width="14" style="1" customWidth="1"/>
    <col min="25" max="25" width="12.28515625" style="1" customWidth="1"/>
    <col min="26" max="16384" width="11.42578125" style="1"/>
  </cols>
  <sheetData>
    <row r="1" spans="1:25" ht="18" customHeight="1">
      <c r="A1" s="3" t="s">
        <v>0</v>
      </c>
      <c r="B1" s="47" t="s">
        <v>235</v>
      </c>
      <c r="C1" s="48"/>
      <c r="D1" s="48"/>
      <c r="E1" s="48"/>
    </row>
    <row r="2" spans="1:25" ht="24.95" customHeight="1">
      <c r="A2" s="4" t="s">
        <v>1</v>
      </c>
      <c r="B2" s="21" t="s">
        <v>2</v>
      </c>
      <c r="C2" s="22"/>
      <c r="D2" s="22"/>
      <c r="E2" s="22"/>
    </row>
    <row r="3" spans="1:25" ht="15.75">
      <c r="B3" s="23" t="s">
        <v>3</v>
      </c>
      <c r="C3" s="24"/>
      <c r="D3" s="24"/>
      <c r="E3" s="24"/>
      <c r="F3" s="7"/>
    </row>
    <row r="4" spans="1:25" ht="15">
      <c r="B4" s="25" t="s">
        <v>4</v>
      </c>
      <c r="C4" s="24"/>
      <c r="D4" s="24"/>
      <c r="E4" s="24"/>
      <c r="F4" s="7"/>
    </row>
    <row r="5" spans="1:25">
      <c r="B5" s="6" t="s">
        <v>5</v>
      </c>
    </row>
    <row r="6" spans="1:25">
      <c r="B6" s="6" t="s">
        <v>6</v>
      </c>
    </row>
    <row r="8" spans="1:25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>
      <c r="A9" s="13" t="s">
        <v>32</v>
      </c>
    </row>
    <row r="11" spans="1:25">
      <c r="A11" s="12" t="s">
        <v>33</v>
      </c>
    </row>
    <row r="12" spans="1:25">
      <c r="A12" s="2" t="s">
        <v>34</v>
      </c>
      <c r="B12" s="1" t="s">
        <v>35</v>
      </c>
      <c r="C12" s="14">
        <v>999.66</v>
      </c>
      <c r="D12" s="14">
        <v>166.61</v>
      </c>
      <c r="E12" s="14">
        <v>0</v>
      </c>
      <c r="F12" s="14">
        <v>2256.79</v>
      </c>
      <c r="G12" s="14">
        <v>0</v>
      </c>
      <c r="H12" s="14">
        <v>0</v>
      </c>
      <c r="I12" s="14">
        <v>3423.06</v>
      </c>
      <c r="J12" s="14">
        <v>0</v>
      </c>
      <c r="K12" s="14">
        <v>0</v>
      </c>
      <c r="L12" s="14">
        <v>0</v>
      </c>
      <c r="M12" s="14">
        <v>0</v>
      </c>
      <c r="N12" s="14">
        <v>475.78</v>
      </c>
      <c r="O12" s="14">
        <v>84.98</v>
      </c>
      <c r="P12" s="14">
        <v>0</v>
      </c>
      <c r="Q12" s="14">
        <v>0</v>
      </c>
      <c r="R12" s="14">
        <v>0</v>
      </c>
      <c r="S12" s="15">
        <v>-0.1</v>
      </c>
      <c r="T12" s="14">
        <v>0</v>
      </c>
      <c r="U12" s="14">
        <v>0</v>
      </c>
      <c r="V12" s="14">
        <v>0</v>
      </c>
      <c r="W12" s="14">
        <v>0</v>
      </c>
      <c r="X12" s="14">
        <v>560.66</v>
      </c>
      <c r="Y12" s="14">
        <v>2862.4</v>
      </c>
    </row>
    <row r="13" spans="1:25">
      <c r="A13" s="2" t="s">
        <v>36</v>
      </c>
      <c r="B13" s="1" t="s">
        <v>37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0</v>
      </c>
      <c r="I13" s="14">
        <v>4666.6899999999996</v>
      </c>
      <c r="J13" s="14">
        <v>0</v>
      </c>
      <c r="K13" s="14">
        <v>0</v>
      </c>
      <c r="L13" s="14">
        <v>0</v>
      </c>
      <c r="M13" s="14">
        <v>0</v>
      </c>
      <c r="N13" s="14">
        <v>741.42</v>
      </c>
      <c r="O13" s="14">
        <v>358.64</v>
      </c>
      <c r="P13" s="14">
        <v>0</v>
      </c>
      <c r="Q13" s="14">
        <v>0</v>
      </c>
      <c r="R13" s="14">
        <v>0</v>
      </c>
      <c r="S13" s="15">
        <v>-0.16</v>
      </c>
      <c r="T13" s="14">
        <v>0</v>
      </c>
      <c r="U13" s="14">
        <v>0</v>
      </c>
      <c r="V13" s="14">
        <v>0</v>
      </c>
      <c r="W13" s="14">
        <v>413.79</v>
      </c>
      <c r="X13" s="14">
        <v>1513.69</v>
      </c>
      <c r="Y13" s="14">
        <v>3153</v>
      </c>
    </row>
    <row r="14" spans="1:25">
      <c r="A14" s="2" t="s">
        <v>38</v>
      </c>
      <c r="B14" s="1" t="s">
        <v>39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15</v>
      </c>
      <c r="K14" s="14">
        <v>0</v>
      </c>
      <c r="L14" s="14">
        <v>358.34</v>
      </c>
      <c r="M14" s="15">
        <v>-18.41</v>
      </c>
      <c r="N14" s="14">
        <v>0</v>
      </c>
      <c r="O14" s="14">
        <v>126.56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481.49</v>
      </c>
      <c r="Y14" s="14">
        <v>545.20000000000005</v>
      </c>
    </row>
    <row r="15" spans="1:25">
      <c r="A15" s="2" t="s">
        <v>40</v>
      </c>
      <c r="B15" s="1" t="s">
        <v>41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0</v>
      </c>
      <c r="H15" s="14">
        <v>0</v>
      </c>
      <c r="I15" s="14">
        <v>1026.69</v>
      </c>
      <c r="J15" s="14">
        <v>15</v>
      </c>
      <c r="K15" s="14">
        <v>600</v>
      </c>
      <c r="L15" s="14">
        <v>0</v>
      </c>
      <c r="M15" s="15">
        <v>-18.41</v>
      </c>
      <c r="N15" s="14">
        <v>0</v>
      </c>
      <c r="O15" s="14">
        <v>108.16</v>
      </c>
      <c r="P15" s="14">
        <v>0</v>
      </c>
      <c r="Q15" s="14">
        <v>0</v>
      </c>
      <c r="R15" s="14">
        <v>0</v>
      </c>
      <c r="S15" s="15">
        <v>-0.14000000000000001</v>
      </c>
      <c r="T15" s="14">
        <v>281.08</v>
      </c>
      <c r="U15" s="14">
        <v>0</v>
      </c>
      <c r="V15" s="14">
        <v>0</v>
      </c>
      <c r="W15" s="14">
        <v>0</v>
      </c>
      <c r="X15" s="14">
        <v>985.69</v>
      </c>
      <c r="Y15" s="14">
        <v>41</v>
      </c>
    </row>
    <row r="16" spans="1:25">
      <c r="A16" s="2" t="s">
        <v>42</v>
      </c>
      <c r="B16" s="1" t="s">
        <v>43</v>
      </c>
      <c r="C16" s="14">
        <v>1071.4000000000001</v>
      </c>
      <c r="D16" s="14">
        <v>178.57</v>
      </c>
      <c r="E16" s="14">
        <v>0</v>
      </c>
      <c r="F16" s="14">
        <v>0</v>
      </c>
      <c r="G16" s="14">
        <v>0</v>
      </c>
      <c r="H16" s="14">
        <v>0</v>
      </c>
      <c r="I16" s="14">
        <v>1249.97</v>
      </c>
      <c r="J16" s="14">
        <v>0</v>
      </c>
      <c r="K16" s="14">
        <v>0</v>
      </c>
      <c r="L16" s="14">
        <v>0</v>
      </c>
      <c r="M16" s="14">
        <v>0</v>
      </c>
      <c r="N16" s="14">
        <v>19.600000000000001</v>
      </c>
      <c r="O16" s="14">
        <v>36.14</v>
      </c>
      <c r="P16" s="14">
        <v>0</v>
      </c>
      <c r="Q16" s="14">
        <v>0</v>
      </c>
      <c r="R16" s="14">
        <v>0</v>
      </c>
      <c r="S16" s="14">
        <v>0.03</v>
      </c>
      <c r="T16" s="14">
        <v>0</v>
      </c>
      <c r="U16" s="14">
        <v>0</v>
      </c>
      <c r="V16" s="14">
        <v>0</v>
      </c>
      <c r="W16" s="14">
        <v>0</v>
      </c>
      <c r="X16" s="14">
        <v>55.77</v>
      </c>
      <c r="Y16" s="14">
        <v>1194.2</v>
      </c>
    </row>
    <row r="17" spans="1:25">
      <c r="A17" s="2" t="s">
        <v>44</v>
      </c>
      <c r="B17" s="1" t="s">
        <v>45</v>
      </c>
      <c r="C17" s="14">
        <v>799.98</v>
      </c>
      <c r="D17" s="14">
        <v>133.33000000000001</v>
      </c>
      <c r="E17" s="14">
        <v>0</v>
      </c>
      <c r="F17" s="14">
        <v>0</v>
      </c>
      <c r="G17" s="14">
        <v>0</v>
      </c>
      <c r="H17" s="14">
        <v>0</v>
      </c>
      <c r="I17" s="14">
        <v>933.31</v>
      </c>
      <c r="J17" s="14">
        <v>0</v>
      </c>
      <c r="K17" s="14">
        <v>0</v>
      </c>
      <c r="L17" s="14">
        <v>0</v>
      </c>
      <c r="M17" s="15">
        <v>-33.450000000000003</v>
      </c>
      <c r="N17" s="14">
        <v>0</v>
      </c>
      <c r="O17" s="14">
        <v>23.17</v>
      </c>
      <c r="P17" s="14">
        <v>0</v>
      </c>
      <c r="Q17" s="14">
        <v>0</v>
      </c>
      <c r="R17" s="14">
        <v>0</v>
      </c>
      <c r="S17" s="15">
        <v>-0.01</v>
      </c>
      <c r="T17" s="14">
        <v>0</v>
      </c>
      <c r="U17" s="14">
        <v>0</v>
      </c>
      <c r="V17" s="14">
        <v>0</v>
      </c>
      <c r="W17" s="14">
        <v>0</v>
      </c>
      <c r="X17" s="14">
        <v>-10.29</v>
      </c>
      <c r="Y17" s="14">
        <v>943.6</v>
      </c>
    </row>
    <row r="18" spans="1:25">
      <c r="A18" s="2" t="s">
        <v>46</v>
      </c>
      <c r="B18" s="1" t="s">
        <v>47</v>
      </c>
      <c r="C18" s="14">
        <v>4000.02</v>
      </c>
      <c r="D18" s="14">
        <v>666.67</v>
      </c>
      <c r="E18" s="14">
        <v>0</v>
      </c>
      <c r="F18" s="14">
        <v>0</v>
      </c>
      <c r="G18" s="14">
        <v>0</v>
      </c>
      <c r="H18" s="14">
        <v>0</v>
      </c>
      <c r="I18" s="14">
        <v>4666.6899999999996</v>
      </c>
      <c r="J18" s="14">
        <v>0</v>
      </c>
      <c r="K18" s="14">
        <v>0</v>
      </c>
      <c r="L18" s="14">
        <v>0</v>
      </c>
      <c r="M18" s="14">
        <v>0</v>
      </c>
      <c r="N18" s="14">
        <v>741.42</v>
      </c>
      <c r="O18" s="14">
        <v>360.26</v>
      </c>
      <c r="P18" s="14">
        <v>0</v>
      </c>
      <c r="Q18" s="14">
        <v>2000</v>
      </c>
      <c r="R18" s="14">
        <v>0</v>
      </c>
      <c r="S18" s="14">
        <v>0.02</v>
      </c>
      <c r="T18" s="14">
        <v>0</v>
      </c>
      <c r="U18" s="14">
        <v>0</v>
      </c>
      <c r="V18" s="14">
        <v>1000</v>
      </c>
      <c r="W18" s="14">
        <v>413.79</v>
      </c>
      <c r="X18" s="14">
        <v>4515.49</v>
      </c>
      <c r="Y18" s="14">
        <v>151.19999999999999</v>
      </c>
    </row>
    <row r="19" spans="1:25">
      <c r="A19" s="2" t="s">
        <v>48</v>
      </c>
      <c r="B19" s="1" t="s">
        <v>49</v>
      </c>
      <c r="C19" s="14">
        <v>880.02</v>
      </c>
      <c r="D19" s="14">
        <v>146.66999999999999</v>
      </c>
      <c r="E19" s="14">
        <v>0</v>
      </c>
      <c r="F19" s="14">
        <v>1201.8599999999999</v>
      </c>
      <c r="G19" s="14">
        <v>0</v>
      </c>
      <c r="H19" s="14">
        <v>0</v>
      </c>
      <c r="I19" s="14">
        <v>2228.5500000000002</v>
      </c>
      <c r="J19" s="14">
        <v>15</v>
      </c>
      <c r="K19" s="14">
        <v>599.98</v>
      </c>
      <c r="L19" s="14">
        <v>0</v>
      </c>
      <c r="M19" s="14">
        <v>0</v>
      </c>
      <c r="N19" s="14">
        <v>225.54</v>
      </c>
      <c r="O19" s="14">
        <v>128.28</v>
      </c>
      <c r="P19" s="14">
        <v>0</v>
      </c>
      <c r="Q19" s="14">
        <v>0</v>
      </c>
      <c r="R19" s="14">
        <v>0</v>
      </c>
      <c r="S19" s="15">
        <v>-0.05</v>
      </c>
      <c r="T19" s="14">
        <v>0</v>
      </c>
      <c r="U19" s="14">
        <v>0</v>
      </c>
      <c r="V19" s="14">
        <v>0</v>
      </c>
      <c r="W19" s="14">
        <v>0</v>
      </c>
      <c r="X19" s="14">
        <v>968.75</v>
      </c>
      <c r="Y19" s="14">
        <v>1259.8</v>
      </c>
    </row>
    <row r="20" spans="1:25">
      <c r="A20" s="2" t="s">
        <v>50</v>
      </c>
      <c r="B20" s="1" t="s">
        <v>51</v>
      </c>
      <c r="C20" s="14">
        <v>1602</v>
      </c>
      <c r="D20" s="14">
        <v>267</v>
      </c>
      <c r="E20" s="14">
        <v>0</v>
      </c>
      <c r="F20" s="14">
        <v>0</v>
      </c>
      <c r="G20" s="14">
        <v>0</v>
      </c>
      <c r="H20" s="14">
        <v>0</v>
      </c>
      <c r="I20" s="14">
        <v>1869</v>
      </c>
      <c r="J20" s="14">
        <v>0</v>
      </c>
      <c r="K20" s="14">
        <v>0</v>
      </c>
      <c r="L20" s="14">
        <v>0</v>
      </c>
      <c r="M20" s="14">
        <v>0</v>
      </c>
      <c r="N20" s="14">
        <v>163.25</v>
      </c>
      <c r="O20" s="14">
        <v>50.11</v>
      </c>
      <c r="P20" s="14">
        <v>0</v>
      </c>
      <c r="Q20" s="14">
        <v>0</v>
      </c>
      <c r="R20" s="14">
        <v>0</v>
      </c>
      <c r="S20" s="14">
        <v>0.15</v>
      </c>
      <c r="T20" s="14">
        <v>496.69</v>
      </c>
      <c r="U20" s="14">
        <v>0</v>
      </c>
      <c r="V20" s="14">
        <v>300</v>
      </c>
      <c r="W20" s="14">
        <v>0</v>
      </c>
      <c r="X20" s="14">
        <v>1010.2</v>
      </c>
      <c r="Y20" s="14">
        <v>858.8</v>
      </c>
    </row>
    <row r="21" spans="1:25">
      <c r="A21" s="2" t="s">
        <v>52</v>
      </c>
      <c r="B21" s="1" t="s">
        <v>53</v>
      </c>
      <c r="C21" s="14">
        <v>1602</v>
      </c>
      <c r="D21" s="14">
        <v>267</v>
      </c>
      <c r="E21" s="14">
        <v>534</v>
      </c>
      <c r="F21" s="14">
        <v>0</v>
      </c>
      <c r="G21" s="14">
        <v>0</v>
      </c>
      <c r="H21" s="14">
        <v>0</v>
      </c>
      <c r="I21" s="14">
        <v>2403</v>
      </c>
      <c r="J21" s="14">
        <v>0</v>
      </c>
      <c r="K21" s="14">
        <v>0</v>
      </c>
      <c r="L21" s="14">
        <v>0</v>
      </c>
      <c r="M21" s="14">
        <v>0</v>
      </c>
      <c r="N21" s="14">
        <v>238.86</v>
      </c>
      <c r="O21" s="14">
        <v>56.26</v>
      </c>
      <c r="P21" s="14">
        <v>0</v>
      </c>
      <c r="Q21" s="14">
        <v>0</v>
      </c>
      <c r="R21" s="14">
        <v>0</v>
      </c>
      <c r="S21" s="14">
        <v>0.08</v>
      </c>
      <c r="T21" s="14">
        <v>0</v>
      </c>
      <c r="U21" s="14">
        <v>0</v>
      </c>
      <c r="V21" s="14">
        <v>0</v>
      </c>
      <c r="W21" s="14">
        <v>0</v>
      </c>
      <c r="X21" s="14">
        <v>295.2</v>
      </c>
      <c r="Y21" s="14">
        <v>2107.8000000000002</v>
      </c>
    </row>
    <row r="22" spans="1:25">
      <c r="A22" s="2" t="s">
        <v>54</v>
      </c>
      <c r="B22" s="1" t="s">
        <v>55</v>
      </c>
      <c r="C22" s="14">
        <v>880.02</v>
      </c>
      <c r="D22" s="14">
        <v>146.66999999999999</v>
      </c>
      <c r="E22" s="14">
        <v>0</v>
      </c>
      <c r="F22" s="14">
        <v>0</v>
      </c>
      <c r="G22" s="14">
        <v>0</v>
      </c>
      <c r="H22" s="14">
        <v>0</v>
      </c>
      <c r="I22" s="14">
        <v>1026.69</v>
      </c>
      <c r="J22" s="14">
        <v>15</v>
      </c>
      <c r="K22" s="14">
        <v>470.86</v>
      </c>
      <c r="L22" s="14">
        <v>0</v>
      </c>
      <c r="M22" s="15">
        <v>-18.41</v>
      </c>
      <c r="N22" s="14">
        <v>0</v>
      </c>
      <c r="O22" s="14">
        <v>52.54</v>
      </c>
      <c r="P22" s="14">
        <v>0</v>
      </c>
      <c r="Q22" s="14">
        <v>0</v>
      </c>
      <c r="R22" s="14">
        <v>0</v>
      </c>
      <c r="S22" s="14">
        <v>0.1</v>
      </c>
      <c r="T22" s="14">
        <v>0</v>
      </c>
      <c r="U22" s="14">
        <v>0</v>
      </c>
      <c r="V22" s="14">
        <v>0</v>
      </c>
      <c r="W22" s="14">
        <v>0</v>
      </c>
      <c r="X22" s="14">
        <v>520.09</v>
      </c>
      <c r="Y22" s="14">
        <v>506.6</v>
      </c>
    </row>
    <row r="23" spans="1:25">
      <c r="A23" s="2" t="s">
        <v>56</v>
      </c>
      <c r="B23" s="1" t="s">
        <v>57</v>
      </c>
      <c r="C23" s="14">
        <v>880.02</v>
      </c>
      <c r="D23" s="14">
        <v>146.66999999999999</v>
      </c>
      <c r="E23" s="14">
        <v>0</v>
      </c>
      <c r="F23" s="14">
        <v>0</v>
      </c>
      <c r="G23" s="14">
        <v>0</v>
      </c>
      <c r="H23" s="14">
        <v>0</v>
      </c>
      <c r="I23" s="14">
        <v>1026.69</v>
      </c>
      <c r="J23" s="14">
        <v>0</v>
      </c>
      <c r="K23" s="14">
        <v>0</v>
      </c>
      <c r="L23" s="14">
        <v>0</v>
      </c>
      <c r="M23" s="15">
        <v>-18.41</v>
      </c>
      <c r="N23" s="14">
        <v>0</v>
      </c>
      <c r="O23" s="14">
        <v>67.37</v>
      </c>
      <c r="P23" s="14">
        <v>0</v>
      </c>
      <c r="Q23" s="14">
        <v>0</v>
      </c>
      <c r="R23" s="14">
        <v>0</v>
      </c>
      <c r="S23" s="15">
        <v>-7.0000000000000007E-2</v>
      </c>
      <c r="T23" s="14">
        <v>0</v>
      </c>
      <c r="U23" s="14">
        <v>0</v>
      </c>
      <c r="V23" s="14">
        <v>0</v>
      </c>
      <c r="W23" s="14">
        <v>0</v>
      </c>
      <c r="X23" s="14">
        <v>48.89</v>
      </c>
      <c r="Y23" s="14">
        <v>977.8</v>
      </c>
    </row>
    <row r="24" spans="1:25">
      <c r="A24" s="2" t="s">
        <v>58</v>
      </c>
      <c r="B24" s="1" t="s">
        <v>59</v>
      </c>
      <c r="C24" s="14">
        <v>4000.02</v>
      </c>
      <c r="D24" s="14">
        <v>666.67</v>
      </c>
      <c r="E24" s="14">
        <v>0</v>
      </c>
      <c r="F24" s="14">
        <v>0</v>
      </c>
      <c r="G24" s="14">
        <v>0</v>
      </c>
      <c r="H24" s="14">
        <v>0</v>
      </c>
      <c r="I24" s="14">
        <v>4666.6899999999996</v>
      </c>
      <c r="J24" s="14">
        <v>0</v>
      </c>
      <c r="K24" s="14">
        <v>0</v>
      </c>
      <c r="L24" s="14">
        <v>0</v>
      </c>
      <c r="M24" s="14">
        <v>0</v>
      </c>
      <c r="N24" s="14">
        <v>741.42</v>
      </c>
      <c r="O24" s="14">
        <v>337.62</v>
      </c>
      <c r="P24" s="14">
        <v>0</v>
      </c>
      <c r="Q24" s="14">
        <v>0</v>
      </c>
      <c r="R24" s="14">
        <v>0</v>
      </c>
      <c r="S24" s="14">
        <v>0.06</v>
      </c>
      <c r="T24" s="14">
        <v>0</v>
      </c>
      <c r="U24" s="14">
        <v>0</v>
      </c>
      <c r="V24" s="14">
        <v>0</v>
      </c>
      <c r="W24" s="14">
        <v>413.79</v>
      </c>
      <c r="X24" s="14">
        <v>1492.89</v>
      </c>
      <c r="Y24" s="14">
        <v>3173.8</v>
      </c>
    </row>
    <row r="25" spans="1:25">
      <c r="A25" s="2" t="s">
        <v>60</v>
      </c>
      <c r="B25" s="1" t="s">
        <v>61</v>
      </c>
      <c r="C25" s="14">
        <v>880.02</v>
      </c>
      <c r="D25" s="14">
        <v>146.66999999999999</v>
      </c>
      <c r="E25" s="14">
        <v>0</v>
      </c>
      <c r="F25" s="14">
        <v>736.7</v>
      </c>
      <c r="G25" s="14">
        <v>0</v>
      </c>
      <c r="H25" s="14">
        <v>0</v>
      </c>
      <c r="I25" s="14">
        <v>1763.39</v>
      </c>
      <c r="J25" s="14">
        <v>0</v>
      </c>
      <c r="K25" s="14">
        <v>0</v>
      </c>
      <c r="L25" s="14">
        <v>0</v>
      </c>
      <c r="M25" s="14">
        <v>0</v>
      </c>
      <c r="N25" s="14">
        <v>146.36000000000001</v>
      </c>
      <c r="O25" s="14">
        <v>119.81</v>
      </c>
      <c r="P25" s="14">
        <v>0</v>
      </c>
      <c r="Q25" s="14">
        <v>0</v>
      </c>
      <c r="R25" s="14">
        <v>0</v>
      </c>
      <c r="S25" s="14">
        <v>0.02</v>
      </c>
      <c r="T25" s="14">
        <v>0</v>
      </c>
      <c r="U25" s="14">
        <v>0</v>
      </c>
      <c r="V25" s="14">
        <v>0</v>
      </c>
      <c r="W25" s="14">
        <v>0</v>
      </c>
      <c r="X25" s="14">
        <v>266.19</v>
      </c>
      <c r="Y25" s="14">
        <v>1497.2</v>
      </c>
    </row>
    <row r="26" spans="1:25">
      <c r="A26" s="2" t="s">
        <v>62</v>
      </c>
      <c r="B26" s="1" t="s">
        <v>63</v>
      </c>
      <c r="C26" s="14">
        <v>999.96</v>
      </c>
      <c r="D26" s="14">
        <v>166.66</v>
      </c>
      <c r="E26" s="14">
        <v>0</v>
      </c>
      <c r="F26" s="14">
        <v>1488.43</v>
      </c>
      <c r="G26" s="14">
        <v>0</v>
      </c>
      <c r="H26" s="14">
        <v>0</v>
      </c>
      <c r="I26" s="14">
        <v>2655.05</v>
      </c>
      <c r="J26" s="14">
        <v>0</v>
      </c>
      <c r="K26" s="14">
        <v>0</v>
      </c>
      <c r="L26" s="14">
        <v>0</v>
      </c>
      <c r="M26" s="14">
        <v>0</v>
      </c>
      <c r="N26" s="14">
        <v>311.73</v>
      </c>
      <c r="O26" s="14">
        <v>28.96</v>
      </c>
      <c r="P26" s="14">
        <v>0</v>
      </c>
      <c r="Q26" s="14">
        <v>0</v>
      </c>
      <c r="R26" s="14">
        <v>0</v>
      </c>
      <c r="S26" s="15">
        <v>-0.04</v>
      </c>
      <c r="T26" s="14">
        <v>0</v>
      </c>
      <c r="U26" s="14">
        <v>0</v>
      </c>
      <c r="V26" s="14">
        <v>0</v>
      </c>
      <c r="W26" s="14">
        <v>0</v>
      </c>
      <c r="X26" s="14">
        <v>340.65</v>
      </c>
      <c r="Y26" s="14">
        <v>2314.4</v>
      </c>
    </row>
    <row r="27" spans="1:25">
      <c r="A27" s="2" t="s">
        <v>64</v>
      </c>
      <c r="B27" s="1" t="s">
        <v>65</v>
      </c>
      <c r="C27" s="14">
        <v>2400</v>
      </c>
      <c r="D27" s="14">
        <v>400</v>
      </c>
      <c r="E27" s="14">
        <v>0</v>
      </c>
      <c r="F27" s="14">
        <v>0</v>
      </c>
      <c r="G27" s="14">
        <v>0</v>
      </c>
      <c r="H27" s="14">
        <v>0</v>
      </c>
      <c r="I27" s="14">
        <v>2800</v>
      </c>
      <c r="J27" s="14">
        <v>0</v>
      </c>
      <c r="K27" s="14">
        <v>0</v>
      </c>
      <c r="L27" s="14">
        <v>0</v>
      </c>
      <c r="M27" s="14">
        <v>0</v>
      </c>
      <c r="N27" s="14">
        <v>342.69</v>
      </c>
      <c r="O27" s="14">
        <v>76.510000000000005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419.2</v>
      </c>
      <c r="Y27" s="14">
        <v>2380.8000000000002</v>
      </c>
    </row>
    <row r="28" spans="1:25">
      <c r="A28" s="2" t="s">
        <v>66</v>
      </c>
      <c r="B28" s="1" t="s">
        <v>67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0</v>
      </c>
      <c r="I28" s="14">
        <v>1026.69</v>
      </c>
      <c r="J28" s="14">
        <v>15</v>
      </c>
      <c r="K28" s="14">
        <v>70</v>
      </c>
      <c r="L28" s="14">
        <v>0</v>
      </c>
      <c r="M28" s="15">
        <v>-18.41</v>
      </c>
      <c r="N28" s="14">
        <v>0</v>
      </c>
      <c r="O28" s="14">
        <v>25.48</v>
      </c>
      <c r="P28" s="14">
        <v>0</v>
      </c>
      <c r="Q28" s="14">
        <v>0</v>
      </c>
      <c r="R28" s="14">
        <v>0</v>
      </c>
      <c r="S28" s="14">
        <v>0.02</v>
      </c>
      <c r="T28" s="14">
        <v>0</v>
      </c>
      <c r="U28" s="14">
        <v>0</v>
      </c>
      <c r="V28" s="14">
        <v>0</v>
      </c>
      <c r="W28" s="14">
        <v>0</v>
      </c>
      <c r="X28" s="14">
        <v>92.09</v>
      </c>
      <c r="Y28" s="14">
        <v>934.6</v>
      </c>
    </row>
    <row r="29" spans="1:25">
      <c r="A29" s="2" t="s">
        <v>68</v>
      </c>
      <c r="B29" s="1" t="s">
        <v>69</v>
      </c>
      <c r="C29" s="14">
        <v>1399.98</v>
      </c>
      <c r="D29" s="14">
        <v>233.33</v>
      </c>
      <c r="E29" s="14">
        <v>408.33</v>
      </c>
      <c r="F29" s="14">
        <v>0</v>
      </c>
      <c r="G29" s="14">
        <v>0</v>
      </c>
      <c r="H29" s="14">
        <v>0</v>
      </c>
      <c r="I29" s="14">
        <v>2041.64</v>
      </c>
      <c r="J29" s="14">
        <v>0</v>
      </c>
      <c r="K29" s="14">
        <v>0</v>
      </c>
      <c r="L29" s="14">
        <v>0</v>
      </c>
      <c r="M29" s="14">
        <v>0</v>
      </c>
      <c r="N29" s="14">
        <v>176.88</v>
      </c>
      <c r="O29" s="14">
        <v>42.3</v>
      </c>
      <c r="P29" s="14">
        <v>0</v>
      </c>
      <c r="Q29" s="14">
        <v>0</v>
      </c>
      <c r="R29" s="14">
        <v>0</v>
      </c>
      <c r="S29" s="14">
        <v>0.06</v>
      </c>
      <c r="T29" s="14">
        <v>0</v>
      </c>
      <c r="U29" s="14">
        <v>0</v>
      </c>
      <c r="V29" s="14">
        <v>0</v>
      </c>
      <c r="W29" s="14">
        <v>0</v>
      </c>
      <c r="X29" s="14">
        <v>219.24</v>
      </c>
      <c r="Y29" s="14">
        <v>1822.4</v>
      </c>
    </row>
    <row r="30" spans="1:25">
      <c r="A30" s="2" t="s">
        <v>70</v>
      </c>
      <c r="B30" s="1" t="s">
        <v>71</v>
      </c>
      <c r="C30" s="14">
        <v>880.02</v>
      </c>
      <c r="D30" s="14">
        <v>146.66999999999999</v>
      </c>
      <c r="E30" s="14">
        <v>0</v>
      </c>
      <c r="F30" s="14">
        <v>1553.2</v>
      </c>
      <c r="G30" s="14">
        <v>0</v>
      </c>
      <c r="H30" s="14">
        <v>0</v>
      </c>
      <c r="I30" s="14">
        <v>2579.89</v>
      </c>
      <c r="J30" s="14">
        <v>15</v>
      </c>
      <c r="K30" s="14">
        <v>649.46</v>
      </c>
      <c r="L30" s="14">
        <v>0</v>
      </c>
      <c r="M30" s="14">
        <v>0</v>
      </c>
      <c r="N30" s="14">
        <v>295.68</v>
      </c>
      <c r="O30" s="14">
        <v>56.39</v>
      </c>
      <c r="P30" s="14">
        <v>0</v>
      </c>
      <c r="Q30" s="14">
        <v>0</v>
      </c>
      <c r="R30" s="14">
        <v>0</v>
      </c>
      <c r="S30" s="15">
        <v>-0.04</v>
      </c>
      <c r="T30" s="14">
        <v>0</v>
      </c>
      <c r="U30" s="14">
        <v>0</v>
      </c>
      <c r="V30" s="14">
        <v>0</v>
      </c>
      <c r="W30" s="14">
        <v>0</v>
      </c>
      <c r="X30" s="14">
        <v>1016.49</v>
      </c>
      <c r="Y30" s="14">
        <v>1563.4</v>
      </c>
    </row>
    <row r="31" spans="1:25">
      <c r="A31" s="2" t="s">
        <v>72</v>
      </c>
      <c r="B31" s="1" t="s">
        <v>73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0</v>
      </c>
      <c r="I31" s="14">
        <v>1026.69</v>
      </c>
      <c r="J31" s="14">
        <v>0</v>
      </c>
      <c r="K31" s="14">
        <v>0</v>
      </c>
      <c r="L31" s="14">
        <v>0</v>
      </c>
      <c r="M31" s="15">
        <v>-18.41</v>
      </c>
      <c r="N31" s="14">
        <v>0</v>
      </c>
      <c r="O31" s="14">
        <v>82</v>
      </c>
      <c r="P31" s="14">
        <v>0</v>
      </c>
      <c r="Q31" s="14">
        <v>0</v>
      </c>
      <c r="R31" s="14">
        <v>0</v>
      </c>
      <c r="S31" s="15">
        <v>-0.1</v>
      </c>
      <c r="T31" s="14">
        <v>0</v>
      </c>
      <c r="U31" s="14">
        <v>0</v>
      </c>
      <c r="V31" s="14">
        <v>0</v>
      </c>
      <c r="W31" s="14">
        <v>0</v>
      </c>
      <c r="X31" s="14">
        <v>63.49</v>
      </c>
      <c r="Y31" s="14">
        <v>963.2</v>
      </c>
    </row>
    <row r="32" spans="1:25">
      <c r="A32" s="2" t="s">
        <v>74</v>
      </c>
      <c r="B32" s="1" t="s">
        <v>75</v>
      </c>
      <c r="C32" s="14">
        <v>880.02</v>
      </c>
      <c r="D32" s="14">
        <v>146.66999999999999</v>
      </c>
      <c r="E32" s="14">
        <v>0</v>
      </c>
      <c r="F32" s="14">
        <v>6089.82</v>
      </c>
      <c r="G32" s="14">
        <v>0</v>
      </c>
      <c r="H32" s="14">
        <v>0</v>
      </c>
      <c r="I32" s="14">
        <v>7116.51</v>
      </c>
      <c r="J32" s="14">
        <v>0</v>
      </c>
      <c r="K32" s="14">
        <v>0</v>
      </c>
      <c r="L32" s="14">
        <v>0</v>
      </c>
      <c r="M32" s="14">
        <v>0</v>
      </c>
      <c r="N32" s="14">
        <v>1315.11</v>
      </c>
      <c r="O32" s="14">
        <v>71.53</v>
      </c>
      <c r="P32" s="14">
        <v>0</v>
      </c>
      <c r="Q32" s="14">
        <v>0</v>
      </c>
      <c r="R32" s="14">
        <v>0</v>
      </c>
      <c r="S32" s="14">
        <v>7.0000000000000007E-2</v>
      </c>
      <c r="T32" s="14">
        <v>0</v>
      </c>
      <c r="U32" s="14">
        <v>0</v>
      </c>
      <c r="V32" s="14">
        <v>0</v>
      </c>
      <c r="W32" s="14">
        <v>0</v>
      </c>
      <c r="X32" s="14">
        <v>1386.71</v>
      </c>
      <c r="Y32" s="14">
        <v>5729.8</v>
      </c>
    </row>
    <row r="33" spans="1:25">
      <c r="A33" s="2" t="s">
        <v>76</v>
      </c>
      <c r="B33" s="1" t="s">
        <v>77</v>
      </c>
      <c r="C33" s="14">
        <v>1399.98</v>
      </c>
      <c r="D33" s="14">
        <v>233.33</v>
      </c>
      <c r="E33" s="14">
        <v>0</v>
      </c>
      <c r="F33" s="14">
        <v>4476.32</v>
      </c>
      <c r="G33" s="14">
        <v>0</v>
      </c>
      <c r="H33" s="14">
        <v>0</v>
      </c>
      <c r="I33" s="14">
        <v>6109.63</v>
      </c>
      <c r="J33" s="14">
        <v>0</v>
      </c>
      <c r="K33" s="14">
        <v>0</v>
      </c>
      <c r="L33" s="14">
        <v>0</v>
      </c>
      <c r="M33" s="14">
        <v>0</v>
      </c>
      <c r="N33" s="14">
        <v>1078.29</v>
      </c>
      <c r="O33" s="14">
        <v>158.15</v>
      </c>
      <c r="P33" s="14">
        <v>0</v>
      </c>
      <c r="Q33" s="14">
        <v>0</v>
      </c>
      <c r="R33" s="14">
        <v>0</v>
      </c>
      <c r="S33" s="15">
        <v>-0.01</v>
      </c>
      <c r="T33" s="14">
        <v>0</v>
      </c>
      <c r="U33" s="14">
        <v>0</v>
      </c>
      <c r="V33" s="14">
        <v>0</v>
      </c>
      <c r="W33" s="14">
        <v>0</v>
      </c>
      <c r="X33" s="14">
        <v>1236.43</v>
      </c>
      <c r="Y33" s="14">
        <v>4873.2</v>
      </c>
    </row>
    <row r="34" spans="1:25">
      <c r="A34" s="2" t="s">
        <v>78</v>
      </c>
      <c r="B34" s="1" t="s">
        <v>79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0</v>
      </c>
      <c r="I34" s="14">
        <v>1026.69</v>
      </c>
      <c r="J34" s="14">
        <v>15</v>
      </c>
      <c r="K34" s="14">
        <v>802.69</v>
      </c>
      <c r="L34" s="14">
        <v>0</v>
      </c>
      <c r="M34" s="15">
        <v>-18.41</v>
      </c>
      <c r="N34" s="14">
        <v>0</v>
      </c>
      <c r="O34" s="14">
        <v>78.989999999999995</v>
      </c>
      <c r="P34" s="14">
        <v>0</v>
      </c>
      <c r="Q34" s="14">
        <v>0</v>
      </c>
      <c r="R34" s="14">
        <v>0</v>
      </c>
      <c r="S34" s="14">
        <v>0.02</v>
      </c>
      <c r="T34" s="14">
        <v>0</v>
      </c>
      <c r="U34" s="14">
        <v>0</v>
      </c>
      <c r="V34" s="14">
        <v>0</v>
      </c>
      <c r="W34" s="14">
        <v>0</v>
      </c>
      <c r="X34" s="14">
        <v>878.29</v>
      </c>
      <c r="Y34" s="14">
        <v>148.4</v>
      </c>
    </row>
    <row r="35" spans="1:25">
      <c r="A35" s="2" t="s">
        <v>80</v>
      </c>
      <c r="B35" s="1" t="s">
        <v>81</v>
      </c>
      <c r="C35" s="14">
        <v>880.02</v>
      </c>
      <c r="D35" s="14">
        <v>146.66999999999999</v>
      </c>
      <c r="E35" s="14">
        <v>0</v>
      </c>
      <c r="F35" s="14">
        <v>5318.87</v>
      </c>
      <c r="G35" s="14">
        <v>0</v>
      </c>
      <c r="H35" s="14">
        <v>0</v>
      </c>
      <c r="I35" s="14">
        <v>6345.56</v>
      </c>
      <c r="J35" s="14">
        <v>0</v>
      </c>
      <c r="K35" s="14">
        <v>0</v>
      </c>
      <c r="L35" s="14">
        <v>0</v>
      </c>
      <c r="M35" s="14">
        <v>0</v>
      </c>
      <c r="N35" s="14">
        <v>1133.78</v>
      </c>
      <c r="O35" s="14">
        <v>75.319999999999993</v>
      </c>
      <c r="P35" s="14">
        <v>0</v>
      </c>
      <c r="Q35" s="14">
        <v>0</v>
      </c>
      <c r="R35" s="14">
        <v>0</v>
      </c>
      <c r="S35" s="14">
        <v>0.06</v>
      </c>
      <c r="T35" s="14">
        <v>0</v>
      </c>
      <c r="U35" s="14">
        <v>0</v>
      </c>
      <c r="V35" s="14">
        <v>0</v>
      </c>
      <c r="W35" s="14">
        <v>0</v>
      </c>
      <c r="X35" s="14">
        <v>1209.1600000000001</v>
      </c>
      <c r="Y35" s="14">
        <v>5136.3999999999996</v>
      </c>
    </row>
    <row r="36" spans="1:25">
      <c r="A36" s="2" t="s">
        <v>82</v>
      </c>
      <c r="B36" s="1" t="s">
        <v>83</v>
      </c>
      <c r="C36" s="14">
        <v>666.64</v>
      </c>
      <c r="D36" s="14">
        <v>166.66</v>
      </c>
      <c r="E36" s="14">
        <v>0</v>
      </c>
      <c r="F36" s="14">
        <v>0</v>
      </c>
      <c r="G36" s="14">
        <v>0</v>
      </c>
      <c r="H36" s="14">
        <v>0</v>
      </c>
      <c r="I36" s="14">
        <v>833.3</v>
      </c>
      <c r="J36" s="14">
        <v>0</v>
      </c>
      <c r="K36" s="14">
        <v>0</v>
      </c>
      <c r="L36" s="14">
        <v>0</v>
      </c>
      <c r="M36" s="15">
        <v>-39.85</v>
      </c>
      <c r="N36" s="14">
        <v>0</v>
      </c>
      <c r="O36" s="14">
        <v>21.77</v>
      </c>
      <c r="P36" s="14">
        <v>0</v>
      </c>
      <c r="Q36" s="14">
        <v>0</v>
      </c>
      <c r="R36" s="14">
        <v>0</v>
      </c>
      <c r="S36" s="15">
        <v>-0.02</v>
      </c>
      <c r="T36" s="14">
        <v>0</v>
      </c>
      <c r="U36" s="14">
        <v>0</v>
      </c>
      <c r="V36" s="14">
        <v>0</v>
      </c>
      <c r="W36" s="14">
        <v>0</v>
      </c>
      <c r="X36" s="14">
        <v>-18.100000000000001</v>
      </c>
      <c r="Y36" s="14">
        <v>851.4</v>
      </c>
    </row>
    <row r="37" spans="1:25">
      <c r="A37" s="2" t="s">
        <v>84</v>
      </c>
      <c r="B37" s="1" t="s">
        <v>85</v>
      </c>
      <c r="C37" s="14">
        <v>880.02</v>
      </c>
      <c r="D37" s="14">
        <v>146.66999999999999</v>
      </c>
      <c r="E37" s="14">
        <v>0</v>
      </c>
      <c r="F37" s="14">
        <v>4634.8100000000004</v>
      </c>
      <c r="G37" s="14">
        <v>0</v>
      </c>
      <c r="H37" s="14">
        <v>0</v>
      </c>
      <c r="I37" s="14">
        <v>5661.5</v>
      </c>
      <c r="J37" s="14">
        <v>0</v>
      </c>
      <c r="K37" s="14">
        <v>0</v>
      </c>
      <c r="L37" s="14">
        <v>0</v>
      </c>
      <c r="M37" s="14">
        <v>0</v>
      </c>
      <c r="N37" s="14">
        <v>972.89</v>
      </c>
      <c r="O37" s="14">
        <v>132.84</v>
      </c>
      <c r="P37" s="14">
        <v>0</v>
      </c>
      <c r="Q37" s="14">
        <v>0</v>
      </c>
      <c r="R37" s="14">
        <v>0</v>
      </c>
      <c r="S37" s="15">
        <v>-0.03</v>
      </c>
      <c r="T37" s="14">
        <v>0</v>
      </c>
      <c r="U37" s="14">
        <v>0</v>
      </c>
      <c r="V37" s="14">
        <v>0</v>
      </c>
      <c r="W37" s="14">
        <v>0</v>
      </c>
      <c r="X37" s="14">
        <v>1105.7</v>
      </c>
      <c r="Y37" s="14">
        <v>4555.8</v>
      </c>
    </row>
    <row r="38" spans="1:25">
      <c r="A38" s="2" t="s">
        <v>86</v>
      </c>
      <c r="B38" s="1" t="s">
        <v>87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0</v>
      </c>
      <c r="I38" s="14">
        <v>1026.69</v>
      </c>
      <c r="J38" s="14">
        <v>0</v>
      </c>
      <c r="K38" s="14">
        <v>0</v>
      </c>
      <c r="L38" s="14">
        <v>0</v>
      </c>
      <c r="M38" s="15">
        <v>-18.41</v>
      </c>
      <c r="N38" s="14">
        <v>0</v>
      </c>
      <c r="O38" s="14">
        <v>25.48</v>
      </c>
      <c r="P38" s="14">
        <v>0</v>
      </c>
      <c r="Q38" s="14">
        <v>0</v>
      </c>
      <c r="R38" s="14">
        <v>0</v>
      </c>
      <c r="S38" s="14">
        <v>0.02</v>
      </c>
      <c r="T38" s="14">
        <v>0</v>
      </c>
      <c r="U38" s="14">
        <v>0</v>
      </c>
      <c r="V38" s="14">
        <v>0</v>
      </c>
      <c r="W38" s="14">
        <v>0</v>
      </c>
      <c r="X38" s="14">
        <v>7.09</v>
      </c>
      <c r="Y38" s="14">
        <v>1019.6</v>
      </c>
    </row>
    <row r="39" spans="1:25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0</v>
      </c>
      <c r="I39" s="14">
        <v>1026.69</v>
      </c>
      <c r="J39" s="14">
        <v>0</v>
      </c>
      <c r="K39" s="14">
        <v>0</v>
      </c>
      <c r="L39" s="14">
        <v>0</v>
      </c>
      <c r="M39" s="15">
        <v>-18.41</v>
      </c>
      <c r="N39" s="14">
        <v>0</v>
      </c>
      <c r="O39" s="14">
        <v>180.81</v>
      </c>
      <c r="P39" s="14">
        <v>0</v>
      </c>
      <c r="Q39" s="14">
        <v>0</v>
      </c>
      <c r="R39" s="14">
        <v>0</v>
      </c>
      <c r="S39" s="14">
        <v>0.09</v>
      </c>
      <c r="T39" s="14">
        <v>0</v>
      </c>
      <c r="U39" s="14">
        <v>0</v>
      </c>
      <c r="V39" s="14">
        <v>0</v>
      </c>
      <c r="W39" s="14">
        <v>0</v>
      </c>
      <c r="X39" s="14">
        <v>162.49</v>
      </c>
      <c r="Y39" s="14">
        <v>864.2</v>
      </c>
    </row>
    <row r="40" spans="1:25">
      <c r="A40" s="2" t="s">
        <v>90</v>
      </c>
      <c r="B40" s="1" t="s">
        <v>91</v>
      </c>
      <c r="C40" s="14">
        <v>1602</v>
      </c>
      <c r="D40" s="14">
        <v>267</v>
      </c>
      <c r="E40" s="14">
        <v>534</v>
      </c>
      <c r="F40" s="14">
        <v>0</v>
      </c>
      <c r="G40" s="14">
        <v>0</v>
      </c>
      <c r="H40" s="14">
        <v>0</v>
      </c>
      <c r="I40" s="14">
        <v>2403</v>
      </c>
      <c r="J40" s="14">
        <v>0</v>
      </c>
      <c r="K40" s="14">
        <v>0</v>
      </c>
      <c r="L40" s="14">
        <v>0</v>
      </c>
      <c r="M40" s="14">
        <v>0</v>
      </c>
      <c r="N40" s="14">
        <v>238.86</v>
      </c>
      <c r="O40" s="14">
        <v>60.23</v>
      </c>
      <c r="P40" s="14">
        <v>0</v>
      </c>
      <c r="Q40" s="14">
        <v>0</v>
      </c>
      <c r="R40" s="14">
        <v>0</v>
      </c>
      <c r="S40" s="14">
        <v>0.11</v>
      </c>
      <c r="T40" s="14">
        <v>0</v>
      </c>
      <c r="U40" s="14">
        <v>0</v>
      </c>
      <c r="V40" s="14">
        <v>0</v>
      </c>
      <c r="W40" s="14">
        <v>0</v>
      </c>
      <c r="X40" s="14">
        <v>299.2</v>
      </c>
      <c r="Y40" s="14">
        <v>2103.8000000000002</v>
      </c>
    </row>
    <row r="41" spans="1:25">
      <c r="A41" s="2" t="s">
        <v>92</v>
      </c>
      <c r="B41" s="1" t="s">
        <v>93</v>
      </c>
      <c r="C41" s="14">
        <v>880.02</v>
      </c>
      <c r="D41" s="14">
        <v>146.66999999999999</v>
      </c>
      <c r="E41" s="14">
        <v>0</v>
      </c>
      <c r="F41" s="14">
        <v>2500</v>
      </c>
      <c r="G41" s="14">
        <v>0</v>
      </c>
      <c r="H41" s="14">
        <v>0</v>
      </c>
      <c r="I41" s="14">
        <v>3526.69</v>
      </c>
      <c r="J41" s="14">
        <v>0</v>
      </c>
      <c r="K41" s="14">
        <v>0</v>
      </c>
      <c r="L41" s="14">
        <v>0</v>
      </c>
      <c r="M41" s="14">
        <v>0</v>
      </c>
      <c r="N41" s="14">
        <v>497.91</v>
      </c>
      <c r="O41" s="14">
        <v>91.58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589.49</v>
      </c>
      <c r="Y41" s="14">
        <v>2937.2</v>
      </c>
    </row>
    <row r="42" spans="1:25">
      <c r="A42" s="2" t="s">
        <v>94</v>
      </c>
      <c r="B42" s="1" t="s">
        <v>95</v>
      </c>
      <c r="C42" s="14">
        <v>1400.04</v>
      </c>
      <c r="D42" s="14">
        <v>233.34</v>
      </c>
      <c r="E42" s="14">
        <v>0</v>
      </c>
      <c r="F42" s="14">
        <v>0</v>
      </c>
      <c r="G42" s="14">
        <v>0</v>
      </c>
      <c r="H42" s="14">
        <v>0</v>
      </c>
      <c r="I42" s="14">
        <v>1633.38</v>
      </c>
      <c r="J42" s="14">
        <v>0</v>
      </c>
      <c r="K42" s="14">
        <v>0</v>
      </c>
      <c r="L42" s="14">
        <v>0</v>
      </c>
      <c r="M42" s="14">
        <v>0</v>
      </c>
      <c r="N42" s="14">
        <v>70.78</v>
      </c>
      <c r="O42" s="14">
        <v>201.5</v>
      </c>
      <c r="P42" s="14">
        <v>0</v>
      </c>
      <c r="Q42" s="14">
        <v>0</v>
      </c>
      <c r="R42" s="14">
        <v>0</v>
      </c>
      <c r="S42" s="15">
        <v>-0.1</v>
      </c>
      <c r="T42" s="14">
        <v>0</v>
      </c>
      <c r="U42" s="14">
        <v>0</v>
      </c>
      <c r="V42" s="14">
        <v>0</v>
      </c>
      <c r="W42" s="14">
        <v>0</v>
      </c>
      <c r="X42" s="14">
        <v>272.18</v>
      </c>
      <c r="Y42" s="14">
        <v>1361.2</v>
      </c>
    </row>
    <row r="43" spans="1:25">
      <c r="A43" s="2" t="s">
        <v>96</v>
      </c>
      <c r="B43" s="1" t="s">
        <v>97</v>
      </c>
      <c r="C43" s="14">
        <v>876.48</v>
      </c>
      <c r="D43" s="14">
        <v>146.08000000000001</v>
      </c>
      <c r="E43" s="14">
        <v>0</v>
      </c>
      <c r="F43" s="14">
        <v>0</v>
      </c>
      <c r="G43" s="14">
        <v>0</v>
      </c>
      <c r="H43" s="14">
        <v>0</v>
      </c>
      <c r="I43" s="14">
        <v>1022.56</v>
      </c>
      <c r="J43" s="14">
        <v>0</v>
      </c>
      <c r="K43" s="14">
        <v>0</v>
      </c>
      <c r="L43" s="14">
        <v>0</v>
      </c>
      <c r="M43" s="15">
        <v>-25.36</v>
      </c>
      <c r="N43" s="14">
        <v>0</v>
      </c>
      <c r="O43" s="14">
        <v>47.99</v>
      </c>
      <c r="P43" s="14">
        <v>0</v>
      </c>
      <c r="Q43" s="14">
        <v>0</v>
      </c>
      <c r="R43" s="14">
        <v>0</v>
      </c>
      <c r="S43" s="15">
        <v>-7.0000000000000007E-2</v>
      </c>
      <c r="T43" s="14">
        <v>0</v>
      </c>
      <c r="U43" s="14">
        <v>0</v>
      </c>
      <c r="V43" s="14">
        <v>0</v>
      </c>
      <c r="W43" s="14">
        <v>0</v>
      </c>
      <c r="X43" s="14">
        <v>22.56</v>
      </c>
      <c r="Y43" s="14">
        <v>1000</v>
      </c>
    </row>
    <row r="44" spans="1:25">
      <c r="A44" s="2" t="s">
        <v>98</v>
      </c>
      <c r="B44" s="1" t="s">
        <v>99</v>
      </c>
      <c r="C44" s="14">
        <v>730.4</v>
      </c>
      <c r="D44" s="14">
        <v>121.73</v>
      </c>
      <c r="E44" s="14">
        <v>0</v>
      </c>
      <c r="F44" s="14">
        <v>0</v>
      </c>
      <c r="G44" s="14">
        <v>0</v>
      </c>
      <c r="H44" s="14">
        <v>0</v>
      </c>
      <c r="I44" s="14">
        <v>852.13</v>
      </c>
      <c r="J44" s="14">
        <v>0</v>
      </c>
      <c r="K44" s="14">
        <v>0</v>
      </c>
      <c r="L44" s="14">
        <v>0</v>
      </c>
      <c r="M44" s="15">
        <v>-38.65</v>
      </c>
      <c r="N44" s="14">
        <v>0</v>
      </c>
      <c r="O44" s="14">
        <v>100.72</v>
      </c>
      <c r="P44" s="14">
        <v>0</v>
      </c>
      <c r="Q44" s="14">
        <v>260</v>
      </c>
      <c r="R44" s="14">
        <v>0</v>
      </c>
      <c r="S44" s="15">
        <v>-0.14000000000000001</v>
      </c>
      <c r="T44" s="14">
        <v>0</v>
      </c>
      <c r="U44" s="14">
        <v>0</v>
      </c>
      <c r="V44" s="14">
        <v>0</v>
      </c>
      <c r="W44" s="14">
        <v>0</v>
      </c>
      <c r="X44" s="14">
        <v>321.93</v>
      </c>
      <c r="Y44" s="14">
        <v>530.20000000000005</v>
      </c>
    </row>
    <row r="45" spans="1:25">
      <c r="A45" s="2" t="s">
        <v>100</v>
      </c>
      <c r="B45" s="1" t="s">
        <v>101</v>
      </c>
      <c r="C45" s="14">
        <v>1399.98</v>
      </c>
      <c r="D45" s="14">
        <v>233.33</v>
      </c>
      <c r="E45" s="14">
        <v>0</v>
      </c>
      <c r="F45" s="14">
        <v>0</v>
      </c>
      <c r="G45" s="14">
        <v>0</v>
      </c>
      <c r="H45" s="14">
        <v>0</v>
      </c>
      <c r="I45" s="14">
        <v>1633.31</v>
      </c>
      <c r="J45" s="14">
        <v>0</v>
      </c>
      <c r="K45" s="14">
        <v>0</v>
      </c>
      <c r="L45" s="14">
        <v>0</v>
      </c>
      <c r="M45" s="14">
        <v>0</v>
      </c>
      <c r="N45" s="14">
        <v>70.77</v>
      </c>
      <c r="O45" s="14">
        <v>41.04</v>
      </c>
      <c r="P45" s="14">
        <v>0</v>
      </c>
      <c r="Q45" s="14">
        <v>0</v>
      </c>
      <c r="R45" s="14">
        <v>0</v>
      </c>
      <c r="S45" s="14">
        <v>0.1</v>
      </c>
      <c r="T45" s="14">
        <v>0</v>
      </c>
      <c r="U45" s="14">
        <v>0</v>
      </c>
      <c r="V45" s="14">
        <v>0</v>
      </c>
      <c r="W45" s="14">
        <v>0</v>
      </c>
      <c r="X45" s="14">
        <v>111.91</v>
      </c>
      <c r="Y45" s="14">
        <v>1521.4</v>
      </c>
    </row>
    <row r="46" spans="1:25">
      <c r="A46" s="2" t="s">
        <v>102</v>
      </c>
      <c r="B46" s="1" t="s">
        <v>103</v>
      </c>
      <c r="C46" s="14">
        <v>999.66</v>
      </c>
      <c r="D46" s="14">
        <v>166.61</v>
      </c>
      <c r="E46" s="14">
        <v>0</v>
      </c>
      <c r="F46" s="14">
        <v>4443.83</v>
      </c>
      <c r="G46" s="14">
        <v>0</v>
      </c>
      <c r="H46" s="14">
        <v>0</v>
      </c>
      <c r="I46" s="14">
        <v>5610.1</v>
      </c>
      <c r="J46" s="14">
        <v>0</v>
      </c>
      <c r="K46" s="14">
        <v>0</v>
      </c>
      <c r="L46" s="14">
        <v>0</v>
      </c>
      <c r="M46" s="14">
        <v>0</v>
      </c>
      <c r="N46" s="14">
        <v>960.8</v>
      </c>
      <c r="O46" s="14">
        <v>111.89</v>
      </c>
      <c r="P46" s="14">
        <v>0</v>
      </c>
      <c r="Q46" s="14">
        <v>0</v>
      </c>
      <c r="R46" s="14">
        <v>0</v>
      </c>
      <c r="S46" s="14">
        <v>0.01</v>
      </c>
      <c r="T46" s="14">
        <v>0</v>
      </c>
      <c r="U46" s="14">
        <v>0</v>
      </c>
      <c r="V46" s="14">
        <v>0</v>
      </c>
      <c r="W46" s="14">
        <v>0</v>
      </c>
      <c r="X46" s="14">
        <v>1072.7</v>
      </c>
      <c r="Y46" s="14">
        <v>4537.3999999999996</v>
      </c>
    </row>
    <row r="47" spans="1:25">
      <c r="A47" s="2" t="s">
        <v>104</v>
      </c>
      <c r="B47" s="1" t="s">
        <v>105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0</v>
      </c>
      <c r="H47" s="14">
        <v>0</v>
      </c>
      <c r="I47" s="14">
        <v>1026.69</v>
      </c>
      <c r="J47" s="14">
        <v>0</v>
      </c>
      <c r="K47" s="14">
        <v>0</v>
      </c>
      <c r="L47" s="14">
        <v>0</v>
      </c>
      <c r="M47" s="15">
        <v>-18.41</v>
      </c>
      <c r="N47" s="14">
        <v>0</v>
      </c>
      <c r="O47" s="14">
        <v>112.63</v>
      </c>
      <c r="P47" s="14">
        <v>0</v>
      </c>
      <c r="Q47" s="14">
        <v>0</v>
      </c>
      <c r="R47" s="14">
        <v>0</v>
      </c>
      <c r="S47" s="14">
        <v>7.0000000000000007E-2</v>
      </c>
      <c r="T47" s="14">
        <v>0</v>
      </c>
      <c r="U47" s="14">
        <v>0</v>
      </c>
      <c r="V47" s="14">
        <v>0</v>
      </c>
      <c r="W47" s="14">
        <v>0</v>
      </c>
      <c r="X47" s="14">
        <v>94.29</v>
      </c>
      <c r="Y47" s="14">
        <v>932.4</v>
      </c>
    </row>
    <row r="48" spans="1:25">
      <c r="A48" s="2" t="s">
        <v>106</v>
      </c>
      <c r="B48" s="1" t="s">
        <v>107</v>
      </c>
      <c r="C48" s="14">
        <v>880.02</v>
      </c>
      <c r="D48" s="14">
        <v>146.66999999999999</v>
      </c>
      <c r="E48" s="14">
        <v>0</v>
      </c>
      <c r="F48" s="14">
        <v>0</v>
      </c>
      <c r="G48" s="14">
        <v>0</v>
      </c>
      <c r="H48" s="14">
        <v>0</v>
      </c>
      <c r="I48" s="14">
        <v>1026.69</v>
      </c>
      <c r="J48" s="14">
        <v>0</v>
      </c>
      <c r="K48" s="14">
        <v>0</v>
      </c>
      <c r="L48" s="14">
        <v>0</v>
      </c>
      <c r="M48" s="15">
        <v>-18.41</v>
      </c>
      <c r="N48" s="14">
        <v>0</v>
      </c>
      <c r="O48" s="14">
        <v>228.76</v>
      </c>
      <c r="P48" s="14">
        <v>0</v>
      </c>
      <c r="Q48" s="14">
        <v>500</v>
      </c>
      <c r="R48" s="14">
        <v>0</v>
      </c>
      <c r="S48" s="15">
        <v>-0.06</v>
      </c>
      <c r="T48" s="14">
        <v>0</v>
      </c>
      <c r="U48" s="14">
        <v>0</v>
      </c>
      <c r="V48" s="14">
        <v>0</v>
      </c>
      <c r="W48" s="14">
        <v>0</v>
      </c>
      <c r="X48" s="14">
        <v>710.29</v>
      </c>
      <c r="Y48" s="14">
        <v>316.39999999999998</v>
      </c>
    </row>
    <row r="49" spans="1:25">
      <c r="A49" s="2" t="s">
        <v>108</v>
      </c>
      <c r="B49" s="1" t="s">
        <v>109</v>
      </c>
      <c r="C49" s="14">
        <v>880.02</v>
      </c>
      <c r="D49" s="14">
        <v>146.66999999999999</v>
      </c>
      <c r="E49" s="14">
        <v>0</v>
      </c>
      <c r="F49" s="14">
        <v>0</v>
      </c>
      <c r="G49" s="14">
        <v>0</v>
      </c>
      <c r="H49" s="14">
        <v>0</v>
      </c>
      <c r="I49" s="14">
        <v>1026.69</v>
      </c>
      <c r="J49" s="14">
        <v>15</v>
      </c>
      <c r="K49" s="14">
        <v>455.66</v>
      </c>
      <c r="L49" s="14">
        <v>0</v>
      </c>
      <c r="M49" s="15">
        <v>-18.41</v>
      </c>
      <c r="N49" s="14">
        <v>0</v>
      </c>
      <c r="O49" s="14">
        <v>108</v>
      </c>
      <c r="P49" s="14">
        <v>0</v>
      </c>
      <c r="Q49" s="14">
        <v>200</v>
      </c>
      <c r="R49" s="14">
        <v>0</v>
      </c>
      <c r="S49" s="14">
        <v>0.04</v>
      </c>
      <c r="T49" s="14">
        <v>0</v>
      </c>
      <c r="U49" s="14">
        <v>0</v>
      </c>
      <c r="V49" s="14">
        <v>0</v>
      </c>
      <c r="W49" s="14">
        <v>0</v>
      </c>
      <c r="X49" s="14">
        <v>760.29</v>
      </c>
      <c r="Y49" s="14">
        <v>266.39999999999998</v>
      </c>
    </row>
    <row r="50" spans="1:25">
      <c r="A50" s="2" t="s">
        <v>110</v>
      </c>
      <c r="B50" s="1" t="s">
        <v>111</v>
      </c>
      <c r="C50" s="14">
        <v>1602</v>
      </c>
      <c r="D50" s="14">
        <v>267</v>
      </c>
      <c r="E50" s="14">
        <v>0</v>
      </c>
      <c r="F50" s="14">
        <v>0</v>
      </c>
      <c r="G50" s="14">
        <v>0</v>
      </c>
      <c r="H50" s="14">
        <v>0</v>
      </c>
      <c r="I50" s="14">
        <v>1869</v>
      </c>
      <c r="J50" s="14">
        <v>0</v>
      </c>
      <c r="K50" s="14">
        <v>0</v>
      </c>
      <c r="L50" s="14">
        <v>0</v>
      </c>
      <c r="M50" s="14">
        <v>0</v>
      </c>
      <c r="N50" s="14">
        <v>163.25</v>
      </c>
      <c r="O50" s="14">
        <v>48.34</v>
      </c>
      <c r="P50" s="14">
        <v>0</v>
      </c>
      <c r="Q50" s="14">
        <v>0</v>
      </c>
      <c r="R50" s="14">
        <v>0</v>
      </c>
      <c r="S50" s="14">
        <v>0.01</v>
      </c>
      <c r="T50" s="14">
        <v>0</v>
      </c>
      <c r="U50" s="14">
        <v>0</v>
      </c>
      <c r="V50" s="14">
        <v>0</v>
      </c>
      <c r="W50" s="14">
        <v>0</v>
      </c>
      <c r="X50" s="14">
        <v>211.6</v>
      </c>
      <c r="Y50" s="14">
        <v>1657.4</v>
      </c>
    </row>
    <row r="51" spans="1:25">
      <c r="A51" s="2" t="s">
        <v>112</v>
      </c>
      <c r="B51" s="1" t="s">
        <v>113</v>
      </c>
      <c r="C51" s="14">
        <v>1300.02</v>
      </c>
      <c r="D51" s="14">
        <v>216.67</v>
      </c>
      <c r="E51" s="14">
        <v>0</v>
      </c>
      <c r="F51" s="14">
        <v>0</v>
      </c>
      <c r="G51" s="14">
        <v>0</v>
      </c>
      <c r="H51" s="14">
        <v>0</v>
      </c>
      <c r="I51" s="14">
        <v>1516.69</v>
      </c>
      <c r="J51" s="14">
        <v>0</v>
      </c>
      <c r="K51" s="14">
        <v>0</v>
      </c>
      <c r="L51" s="14">
        <v>0</v>
      </c>
      <c r="M51" s="14">
        <v>0</v>
      </c>
      <c r="N51" s="14">
        <v>58.08</v>
      </c>
      <c r="O51" s="14">
        <v>37.64</v>
      </c>
      <c r="P51" s="14">
        <v>0</v>
      </c>
      <c r="Q51" s="14">
        <v>0</v>
      </c>
      <c r="R51" s="14">
        <v>0</v>
      </c>
      <c r="S51" s="15">
        <v>-0.03</v>
      </c>
      <c r="T51" s="14">
        <v>0</v>
      </c>
      <c r="U51" s="14">
        <v>0</v>
      </c>
      <c r="V51" s="14">
        <v>0</v>
      </c>
      <c r="W51" s="14">
        <v>0</v>
      </c>
      <c r="X51" s="14">
        <v>95.69</v>
      </c>
      <c r="Y51" s="14">
        <v>1421</v>
      </c>
    </row>
    <row r="52" spans="1:25">
      <c r="A52" s="2" t="s">
        <v>114</v>
      </c>
      <c r="B52" s="1" t="s">
        <v>115</v>
      </c>
      <c r="C52" s="14">
        <v>999.66</v>
      </c>
      <c r="D52" s="14">
        <v>166.61</v>
      </c>
      <c r="E52" s="14">
        <v>0</v>
      </c>
      <c r="F52" s="14">
        <v>3393.92</v>
      </c>
      <c r="G52" s="14">
        <v>0</v>
      </c>
      <c r="H52" s="14">
        <v>0</v>
      </c>
      <c r="I52" s="14">
        <v>4560.1899999999996</v>
      </c>
      <c r="J52" s="14">
        <v>0</v>
      </c>
      <c r="K52" s="14">
        <v>0</v>
      </c>
      <c r="L52" s="14">
        <v>0</v>
      </c>
      <c r="M52" s="14">
        <v>0</v>
      </c>
      <c r="N52" s="14">
        <v>718.67</v>
      </c>
      <c r="O52" s="14">
        <v>72.290000000000006</v>
      </c>
      <c r="P52" s="14">
        <v>0</v>
      </c>
      <c r="Q52" s="14">
        <v>0</v>
      </c>
      <c r="R52" s="14">
        <v>0</v>
      </c>
      <c r="S52" s="15">
        <v>-0.17</v>
      </c>
      <c r="T52" s="14">
        <v>0</v>
      </c>
      <c r="U52" s="14">
        <v>0</v>
      </c>
      <c r="V52" s="14">
        <v>0</v>
      </c>
      <c r="W52" s="14">
        <v>0</v>
      </c>
      <c r="X52" s="14">
        <v>790.79</v>
      </c>
      <c r="Y52" s="14">
        <v>3769.4</v>
      </c>
    </row>
    <row r="53" spans="1:25">
      <c r="A53" s="2" t="s">
        <v>116</v>
      </c>
      <c r="B53" s="1" t="s">
        <v>117</v>
      </c>
      <c r="C53" s="14">
        <v>999.66</v>
      </c>
      <c r="D53" s="14">
        <v>166.61</v>
      </c>
      <c r="E53" s="14">
        <v>0</v>
      </c>
      <c r="F53" s="14">
        <v>2651.06</v>
      </c>
      <c r="G53" s="14">
        <v>0</v>
      </c>
      <c r="H53" s="14">
        <v>0</v>
      </c>
      <c r="I53" s="14">
        <v>3817.33</v>
      </c>
      <c r="J53" s="14">
        <v>0</v>
      </c>
      <c r="K53" s="14">
        <v>0</v>
      </c>
      <c r="L53" s="14">
        <v>0</v>
      </c>
      <c r="M53" s="14">
        <v>0</v>
      </c>
      <c r="N53" s="14">
        <v>559.99</v>
      </c>
      <c r="O53" s="14">
        <v>76.989999999999995</v>
      </c>
      <c r="P53" s="14">
        <v>0</v>
      </c>
      <c r="Q53" s="14">
        <v>0</v>
      </c>
      <c r="R53" s="14">
        <v>0</v>
      </c>
      <c r="S53" s="15">
        <v>-0.05</v>
      </c>
      <c r="T53" s="14">
        <v>0</v>
      </c>
      <c r="U53" s="14">
        <v>0</v>
      </c>
      <c r="V53" s="14">
        <v>0</v>
      </c>
      <c r="W53" s="14">
        <v>0</v>
      </c>
      <c r="X53" s="14">
        <v>636.92999999999995</v>
      </c>
      <c r="Y53" s="14">
        <v>3180.4</v>
      </c>
    </row>
    <row r="54" spans="1:25">
      <c r="A54" s="2" t="s">
        <v>118</v>
      </c>
      <c r="B54" s="1" t="s">
        <v>119</v>
      </c>
      <c r="C54" s="14">
        <v>880.02</v>
      </c>
      <c r="D54" s="14">
        <v>146.66999999999999</v>
      </c>
      <c r="E54" s="14">
        <v>0</v>
      </c>
      <c r="F54" s="14">
        <v>1300.6300000000001</v>
      </c>
      <c r="G54" s="14">
        <v>0</v>
      </c>
      <c r="H54" s="14">
        <v>0</v>
      </c>
      <c r="I54" s="14">
        <v>2327.3200000000002</v>
      </c>
      <c r="J54" s="14">
        <v>0</v>
      </c>
      <c r="K54" s="14">
        <v>0</v>
      </c>
      <c r="L54" s="14">
        <v>0</v>
      </c>
      <c r="M54" s="14">
        <v>0</v>
      </c>
      <c r="N54" s="14">
        <v>243.24</v>
      </c>
      <c r="O54" s="14">
        <v>147.19</v>
      </c>
      <c r="P54" s="14">
        <v>0</v>
      </c>
      <c r="Q54" s="14">
        <v>1000</v>
      </c>
      <c r="R54" s="14">
        <v>0</v>
      </c>
      <c r="S54" s="15">
        <v>-0.11</v>
      </c>
      <c r="T54" s="14">
        <v>0</v>
      </c>
      <c r="U54" s="14">
        <v>0</v>
      </c>
      <c r="V54" s="14">
        <v>0</v>
      </c>
      <c r="W54" s="14">
        <v>0</v>
      </c>
      <c r="X54" s="14">
        <v>1390.32</v>
      </c>
      <c r="Y54" s="14">
        <v>937</v>
      </c>
    </row>
    <row r="55" spans="1:25">
      <c r="A55" s="2" t="s">
        <v>120</v>
      </c>
      <c r="B55" s="1" t="s">
        <v>121</v>
      </c>
      <c r="C55" s="14">
        <v>1285.74</v>
      </c>
      <c r="D55" s="14">
        <v>214.29</v>
      </c>
      <c r="E55" s="14">
        <v>0</v>
      </c>
      <c r="F55" s="14">
        <v>0</v>
      </c>
      <c r="G55" s="14">
        <v>0</v>
      </c>
      <c r="H55" s="14">
        <v>0</v>
      </c>
      <c r="I55" s="14">
        <v>1500.03</v>
      </c>
      <c r="J55" s="14">
        <v>0</v>
      </c>
      <c r="K55" s="14">
        <v>0</v>
      </c>
      <c r="L55" s="14">
        <v>0</v>
      </c>
      <c r="M55" s="14">
        <v>0</v>
      </c>
      <c r="N55" s="14">
        <v>56.27</v>
      </c>
      <c r="O55" s="14">
        <v>43.75</v>
      </c>
      <c r="P55" s="14">
        <v>0</v>
      </c>
      <c r="Q55" s="14">
        <v>0</v>
      </c>
      <c r="R55" s="14">
        <v>0</v>
      </c>
      <c r="S55" s="14">
        <v>0.01</v>
      </c>
      <c r="T55" s="14">
        <v>0</v>
      </c>
      <c r="U55" s="14">
        <v>0</v>
      </c>
      <c r="V55" s="14">
        <v>0</v>
      </c>
      <c r="W55" s="14">
        <v>0</v>
      </c>
      <c r="X55" s="14">
        <v>100.03</v>
      </c>
      <c r="Y55" s="14">
        <v>1400</v>
      </c>
    </row>
    <row r="56" spans="1:25">
      <c r="A56" s="2" t="s">
        <v>122</v>
      </c>
      <c r="B56" s="1" t="s">
        <v>123</v>
      </c>
      <c r="C56" s="14">
        <v>1602</v>
      </c>
      <c r="D56" s="14">
        <v>267</v>
      </c>
      <c r="E56" s="14">
        <v>0</v>
      </c>
      <c r="F56" s="14">
        <v>0</v>
      </c>
      <c r="G56" s="14">
        <v>0</v>
      </c>
      <c r="H56" s="14">
        <v>0</v>
      </c>
      <c r="I56" s="14">
        <v>1869</v>
      </c>
      <c r="J56" s="14">
        <v>15</v>
      </c>
      <c r="K56" s="14">
        <v>355.52</v>
      </c>
      <c r="L56" s="14">
        <v>0</v>
      </c>
      <c r="M56" s="14">
        <v>0</v>
      </c>
      <c r="N56" s="14">
        <v>163.25</v>
      </c>
      <c r="O56" s="14">
        <v>54.49</v>
      </c>
      <c r="P56" s="14">
        <v>0</v>
      </c>
      <c r="Q56" s="14">
        <v>0</v>
      </c>
      <c r="R56" s="14">
        <v>0</v>
      </c>
      <c r="S56" s="14">
        <v>0.14000000000000001</v>
      </c>
      <c r="T56" s="14">
        <v>0</v>
      </c>
      <c r="U56" s="14">
        <v>0</v>
      </c>
      <c r="V56" s="14">
        <v>0</v>
      </c>
      <c r="W56" s="14">
        <v>0</v>
      </c>
      <c r="X56" s="14">
        <v>588.4</v>
      </c>
      <c r="Y56" s="14">
        <v>1280.5999999999999</v>
      </c>
    </row>
    <row r="57" spans="1:25">
      <c r="A57" s="2" t="s">
        <v>124</v>
      </c>
      <c r="B57" s="1" t="s">
        <v>125</v>
      </c>
      <c r="C57" s="14">
        <v>880.02</v>
      </c>
      <c r="D57" s="14">
        <v>146.66999999999999</v>
      </c>
      <c r="E57" s="14">
        <v>0</v>
      </c>
      <c r="F57" s="14">
        <v>0</v>
      </c>
      <c r="G57" s="14">
        <v>0</v>
      </c>
      <c r="H57" s="14">
        <v>0</v>
      </c>
      <c r="I57" s="14">
        <v>1026.69</v>
      </c>
      <c r="J57" s="14">
        <v>0</v>
      </c>
      <c r="K57" s="14">
        <v>0</v>
      </c>
      <c r="L57" s="14">
        <v>0</v>
      </c>
      <c r="M57" s="15">
        <v>-18.41</v>
      </c>
      <c r="N57" s="14">
        <v>0</v>
      </c>
      <c r="O57" s="14">
        <v>164.42</v>
      </c>
      <c r="P57" s="14">
        <v>0</v>
      </c>
      <c r="Q57" s="14">
        <v>500</v>
      </c>
      <c r="R57" s="14">
        <v>0</v>
      </c>
      <c r="S57" s="14">
        <v>0.08</v>
      </c>
      <c r="T57" s="14">
        <v>0</v>
      </c>
      <c r="U57" s="14">
        <v>0</v>
      </c>
      <c r="V57" s="14">
        <v>0</v>
      </c>
      <c r="W57" s="14">
        <v>0</v>
      </c>
      <c r="X57" s="14">
        <v>646.09</v>
      </c>
      <c r="Y57" s="14">
        <v>380.6</v>
      </c>
    </row>
    <row r="58" spans="1:25">
      <c r="A58" s="2" t="s">
        <v>126</v>
      </c>
      <c r="B58" s="1" t="s">
        <v>127</v>
      </c>
      <c r="C58" s="14">
        <v>999.66</v>
      </c>
      <c r="D58" s="14">
        <v>166.61</v>
      </c>
      <c r="E58" s="14">
        <v>0</v>
      </c>
      <c r="F58" s="14">
        <v>1254.81</v>
      </c>
      <c r="G58" s="14">
        <v>0</v>
      </c>
      <c r="H58" s="14">
        <v>0</v>
      </c>
      <c r="I58" s="14">
        <v>2421.08</v>
      </c>
      <c r="J58" s="14">
        <v>0</v>
      </c>
      <c r="K58" s="14">
        <v>0</v>
      </c>
      <c r="L58" s="14">
        <v>0</v>
      </c>
      <c r="M58" s="14">
        <v>0</v>
      </c>
      <c r="N58" s="14">
        <v>261.75</v>
      </c>
      <c r="O58" s="14">
        <v>53.65</v>
      </c>
      <c r="P58" s="14">
        <v>0</v>
      </c>
      <c r="Q58" s="14">
        <v>0</v>
      </c>
      <c r="R58" s="14">
        <v>0</v>
      </c>
      <c r="S58" s="15">
        <v>-0.12</v>
      </c>
      <c r="T58" s="14">
        <v>0</v>
      </c>
      <c r="U58" s="14">
        <v>0</v>
      </c>
      <c r="V58" s="14">
        <v>0</v>
      </c>
      <c r="W58" s="14">
        <v>0</v>
      </c>
      <c r="X58" s="14">
        <v>315.27999999999997</v>
      </c>
      <c r="Y58" s="14">
        <v>2105.8000000000002</v>
      </c>
    </row>
    <row r="59" spans="1:25">
      <c r="A59" s="2" t="s">
        <v>128</v>
      </c>
      <c r="B59" s="1" t="s">
        <v>129</v>
      </c>
      <c r="C59" s="14">
        <v>799.98</v>
      </c>
      <c r="D59" s="14">
        <v>133.33000000000001</v>
      </c>
      <c r="E59" s="14">
        <v>0</v>
      </c>
      <c r="F59" s="14">
        <v>1770</v>
      </c>
      <c r="G59" s="14">
        <v>0</v>
      </c>
      <c r="H59" s="14">
        <v>0</v>
      </c>
      <c r="I59" s="14">
        <v>2703.31</v>
      </c>
      <c r="J59" s="14">
        <v>0</v>
      </c>
      <c r="K59" s="14">
        <v>0</v>
      </c>
      <c r="L59" s="14">
        <v>0</v>
      </c>
      <c r="M59" s="14">
        <v>0</v>
      </c>
      <c r="N59" s="14">
        <v>322.04000000000002</v>
      </c>
      <c r="O59" s="14">
        <v>81.819999999999993</v>
      </c>
      <c r="P59" s="14">
        <v>0</v>
      </c>
      <c r="Q59" s="14">
        <v>0</v>
      </c>
      <c r="R59" s="14">
        <v>0</v>
      </c>
      <c r="S59" s="14">
        <v>0.05</v>
      </c>
      <c r="T59" s="14">
        <v>0</v>
      </c>
      <c r="U59" s="14">
        <v>0</v>
      </c>
      <c r="V59" s="14">
        <v>0</v>
      </c>
      <c r="W59" s="14">
        <v>0</v>
      </c>
      <c r="X59" s="14">
        <v>403.91</v>
      </c>
      <c r="Y59" s="14">
        <v>2299.4</v>
      </c>
    </row>
    <row r="60" spans="1:25">
      <c r="A60" s="2" t="s">
        <v>130</v>
      </c>
      <c r="B60" s="1" t="s">
        <v>131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0</v>
      </c>
      <c r="H60" s="14">
        <v>0</v>
      </c>
      <c r="I60" s="14">
        <v>1026.69</v>
      </c>
      <c r="J60" s="14">
        <v>0</v>
      </c>
      <c r="K60" s="14">
        <v>0</v>
      </c>
      <c r="L60" s="14">
        <v>0</v>
      </c>
      <c r="M60" s="15">
        <v>-18.41</v>
      </c>
      <c r="N60" s="14">
        <v>0</v>
      </c>
      <c r="O60" s="14">
        <v>69.81</v>
      </c>
      <c r="P60" s="14">
        <v>0</v>
      </c>
      <c r="Q60" s="14">
        <v>0</v>
      </c>
      <c r="R60" s="14">
        <v>0</v>
      </c>
      <c r="S60" s="15">
        <v>-0.11</v>
      </c>
      <c r="T60" s="14">
        <v>0</v>
      </c>
      <c r="U60" s="14">
        <v>0</v>
      </c>
      <c r="V60" s="14">
        <v>0</v>
      </c>
      <c r="W60" s="14">
        <v>0</v>
      </c>
      <c r="X60" s="14">
        <v>51.29</v>
      </c>
      <c r="Y60" s="14">
        <v>975.4</v>
      </c>
    </row>
    <row r="61" spans="1:25">
      <c r="A61" s="2" t="s">
        <v>132</v>
      </c>
      <c r="B61" s="1" t="s">
        <v>133</v>
      </c>
      <c r="C61" s="14">
        <v>880.02</v>
      </c>
      <c r="D61" s="14">
        <v>146.66999999999999</v>
      </c>
      <c r="E61" s="14">
        <v>0</v>
      </c>
      <c r="F61" s="14">
        <v>180.85</v>
      </c>
      <c r="G61" s="14">
        <v>0</v>
      </c>
      <c r="H61" s="14">
        <v>0</v>
      </c>
      <c r="I61" s="14">
        <v>1207.54</v>
      </c>
      <c r="J61" s="14">
        <v>0</v>
      </c>
      <c r="K61" s="14">
        <v>0</v>
      </c>
      <c r="L61" s="14">
        <v>0</v>
      </c>
      <c r="M61" s="14">
        <v>0</v>
      </c>
      <c r="N61" s="14">
        <v>8.02</v>
      </c>
      <c r="O61" s="14">
        <v>65.19</v>
      </c>
      <c r="P61" s="14">
        <v>0</v>
      </c>
      <c r="Q61" s="14">
        <v>0</v>
      </c>
      <c r="R61" s="14">
        <v>0</v>
      </c>
      <c r="S61" s="15">
        <v>-7.0000000000000007E-2</v>
      </c>
      <c r="T61" s="14">
        <v>0</v>
      </c>
      <c r="U61" s="14">
        <v>0</v>
      </c>
      <c r="V61" s="14">
        <v>0</v>
      </c>
      <c r="W61" s="14">
        <v>0</v>
      </c>
      <c r="X61" s="14">
        <v>73.14</v>
      </c>
      <c r="Y61" s="14">
        <v>1134.4000000000001</v>
      </c>
    </row>
    <row r="62" spans="1:25">
      <c r="A62" s="2" t="s">
        <v>134</v>
      </c>
      <c r="B62" s="1" t="s">
        <v>135</v>
      </c>
      <c r="C62" s="14">
        <v>880.02</v>
      </c>
      <c r="D62" s="14">
        <v>146.66999999999999</v>
      </c>
      <c r="E62" s="14">
        <v>0</v>
      </c>
      <c r="F62" s="14">
        <v>854.82</v>
      </c>
      <c r="G62" s="14">
        <v>0</v>
      </c>
      <c r="H62" s="14">
        <v>0</v>
      </c>
      <c r="I62" s="14">
        <v>1881.51</v>
      </c>
      <c r="J62" s="14">
        <v>15</v>
      </c>
      <c r="K62" s="14">
        <v>0</v>
      </c>
      <c r="L62" s="14">
        <v>208.65</v>
      </c>
      <c r="M62" s="14">
        <v>0</v>
      </c>
      <c r="N62" s="14">
        <v>165.26</v>
      </c>
      <c r="O62" s="14">
        <v>132.35</v>
      </c>
      <c r="P62" s="14">
        <v>0</v>
      </c>
      <c r="Q62" s="14">
        <v>205</v>
      </c>
      <c r="R62" s="14">
        <v>0</v>
      </c>
      <c r="S62" s="15">
        <v>-0.15</v>
      </c>
      <c r="T62" s="14">
        <v>0</v>
      </c>
      <c r="U62" s="14">
        <v>0</v>
      </c>
      <c r="V62" s="14">
        <v>0</v>
      </c>
      <c r="W62" s="14">
        <v>0</v>
      </c>
      <c r="X62" s="14">
        <v>726.11</v>
      </c>
      <c r="Y62" s="14">
        <v>1155.4000000000001</v>
      </c>
    </row>
    <row r="63" spans="1:25">
      <c r="A63" s="2" t="s">
        <v>136</v>
      </c>
      <c r="B63" s="1" t="s">
        <v>137</v>
      </c>
      <c r="C63" s="14">
        <v>799.98</v>
      </c>
      <c r="D63" s="14">
        <v>133.33000000000001</v>
      </c>
      <c r="E63" s="14">
        <v>0</v>
      </c>
      <c r="F63" s="14">
        <v>1770</v>
      </c>
      <c r="G63" s="14">
        <v>155.55000000000001</v>
      </c>
      <c r="H63" s="14">
        <v>0</v>
      </c>
      <c r="I63" s="14">
        <v>2858.86</v>
      </c>
      <c r="J63" s="14">
        <v>0</v>
      </c>
      <c r="K63" s="14">
        <v>0</v>
      </c>
      <c r="L63" s="14">
        <v>0</v>
      </c>
      <c r="M63" s="14">
        <v>0</v>
      </c>
      <c r="N63" s="14">
        <v>355.26</v>
      </c>
      <c r="O63" s="14">
        <v>80.78</v>
      </c>
      <c r="P63" s="14">
        <v>0</v>
      </c>
      <c r="Q63" s="14">
        <v>0</v>
      </c>
      <c r="R63" s="14">
        <v>0</v>
      </c>
      <c r="S63" s="14">
        <v>0.02</v>
      </c>
      <c r="T63" s="14">
        <v>0</v>
      </c>
      <c r="U63" s="14">
        <v>0</v>
      </c>
      <c r="V63" s="14">
        <v>0</v>
      </c>
      <c r="W63" s="14">
        <v>0</v>
      </c>
      <c r="X63" s="14">
        <v>436.06</v>
      </c>
      <c r="Y63" s="14">
        <v>2422.8000000000002</v>
      </c>
    </row>
    <row r="64" spans="1:25">
      <c r="A64" s="2" t="s">
        <v>138</v>
      </c>
      <c r="B64" s="1" t="s">
        <v>139</v>
      </c>
      <c r="C64" s="14">
        <v>999.66</v>
      </c>
      <c r="D64" s="14">
        <v>166.61</v>
      </c>
      <c r="E64" s="14">
        <v>0</v>
      </c>
      <c r="F64" s="14">
        <v>5873.96</v>
      </c>
      <c r="G64" s="14">
        <v>0</v>
      </c>
      <c r="H64" s="14">
        <v>0</v>
      </c>
      <c r="I64" s="14">
        <v>7040.23</v>
      </c>
      <c r="J64" s="14">
        <v>0</v>
      </c>
      <c r="K64" s="14">
        <v>0</v>
      </c>
      <c r="L64" s="14">
        <v>0</v>
      </c>
      <c r="M64" s="14">
        <v>0</v>
      </c>
      <c r="N64" s="14">
        <v>1297.17</v>
      </c>
      <c r="O64" s="14">
        <v>112.07</v>
      </c>
      <c r="P64" s="14">
        <v>0</v>
      </c>
      <c r="Q64" s="14">
        <v>0</v>
      </c>
      <c r="R64" s="14">
        <v>0</v>
      </c>
      <c r="S64" s="14">
        <v>0.19</v>
      </c>
      <c r="T64" s="14">
        <v>0</v>
      </c>
      <c r="U64" s="14">
        <v>0</v>
      </c>
      <c r="V64" s="14">
        <v>0</v>
      </c>
      <c r="W64" s="14">
        <v>0</v>
      </c>
      <c r="X64" s="14">
        <v>1409.43</v>
      </c>
      <c r="Y64" s="14">
        <v>5630.8</v>
      </c>
    </row>
    <row r="65" spans="1:25" s="7" customFormat="1">
      <c r="A65" s="17" t="s">
        <v>140</v>
      </c>
      <c r="C65" s="7" t="s">
        <v>141</v>
      </c>
      <c r="D65" s="7" t="s">
        <v>141</v>
      </c>
      <c r="E65" s="7" t="s">
        <v>141</v>
      </c>
      <c r="F65" s="7" t="s">
        <v>141</v>
      </c>
      <c r="G65" s="7" t="s">
        <v>141</v>
      </c>
      <c r="H65" s="7" t="s">
        <v>141</v>
      </c>
      <c r="I65" s="7" t="s">
        <v>141</v>
      </c>
      <c r="J65" s="7" t="s">
        <v>141</v>
      </c>
      <c r="K65" s="7" t="s">
        <v>141</v>
      </c>
      <c r="L65" s="7" t="s">
        <v>141</v>
      </c>
      <c r="M65" s="7" t="s">
        <v>141</v>
      </c>
      <c r="N65" s="7" t="s">
        <v>141</v>
      </c>
      <c r="O65" s="7" t="s">
        <v>141</v>
      </c>
      <c r="P65" s="7" t="s">
        <v>141</v>
      </c>
      <c r="Q65" s="7" t="s">
        <v>141</v>
      </c>
      <c r="R65" s="7" t="s">
        <v>141</v>
      </c>
      <c r="S65" s="7" t="s">
        <v>141</v>
      </c>
      <c r="T65" s="7" t="s">
        <v>141</v>
      </c>
      <c r="U65" s="7" t="s">
        <v>141</v>
      </c>
      <c r="V65" s="7" t="s">
        <v>141</v>
      </c>
      <c r="W65" s="7" t="s">
        <v>141</v>
      </c>
      <c r="X65" s="7" t="s">
        <v>141</v>
      </c>
      <c r="Y65" s="7" t="s">
        <v>141</v>
      </c>
    </row>
    <row r="66" spans="1:25">
      <c r="C66" s="19">
        <v>64459.06</v>
      </c>
      <c r="D66" s="19">
        <v>10798.73</v>
      </c>
      <c r="E66" s="19">
        <v>1476.33</v>
      </c>
      <c r="F66" s="19">
        <v>53750.68</v>
      </c>
      <c r="G66" s="19">
        <v>155.55000000000001</v>
      </c>
      <c r="H66" s="19">
        <v>0</v>
      </c>
      <c r="I66" s="19">
        <v>130640.35</v>
      </c>
      <c r="J66" s="19">
        <v>150</v>
      </c>
      <c r="K66" s="19">
        <v>4004.17</v>
      </c>
      <c r="L66" s="19">
        <v>566.99</v>
      </c>
      <c r="M66" s="20">
        <v>-395.05</v>
      </c>
      <c r="N66" s="19">
        <v>15332.07</v>
      </c>
      <c r="O66" s="19">
        <v>5311.55</v>
      </c>
      <c r="P66" s="19">
        <v>0</v>
      </c>
      <c r="Q66" s="19">
        <v>4665</v>
      </c>
      <c r="R66" s="19">
        <v>0</v>
      </c>
      <c r="S66" s="20">
        <v>-0.32</v>
      </c>
      <c r="T66" s="19">
        <v>777.77</v>
      </c>
      <c r="U66" s="19">
        <v>0</v>
      </c>
      <c r="V66" s="19">
        <v>1300</v>
      </c>
      <c r="W66" s="19">
        <v>1241.3699999999999</v>
      </c>
      <c r="X66" s="19">
        <v>32953.550000000003</v>
      </c>
      <c r="Y66" s="19">
        <v>97686.8</v>
      </c>
    </row>
    <row r="68" spans="1:25">
      <c r="A68" s="12" t="s">
        <v>142</v>
      </c>
    </row>
    <row r="69" spans="1:25">
      <c r="A69" s="2" t="s">
        <v>143</v>
      </c>
      <c r="B69" s="1" t="s">
        <v>144</v>
      </c>
      <c r="C69" s="14">
        <v>572.46</v>
      </c>
      <c r="D69" s="14">
        <v>95.41</v>
      </c>
      <c r="E69" s="14">
        <v>0</v>
      </c>
      <c r="F69" s="14">
        <v>3290.53</v>
      </c>
      <c r="G69" s="14">
        <v>0</v>
      </c>
      <c r="H69" s="14">
        <v>0</v>
      </c>
      <c r="I69" s="14">
        <v>3958.4</v>
      </c>
      <c r="J69" s="14">
        <v>0</v>
      </c>
      <c r="K69" s="14">
        <v>0</v>
      </c>
      <c r="L69" s="14">
        <v>0</v>
      </c>
      <c r="M69" s="14">
        <v>0</v>
      </c>
      <c r="N69" s="14">
        <v>590.12</v>
      </c>
      <c r="O69" s="14">
        <v>77.89</v>
      </c>
      <c r="P69" s="14">
        <v>39.58</v>
      </c>
      <c r="Q69" s="14">
        <v>0</v>
      </c>
      <c r="R69" s="14">
        <v>193.96</v>
      </c>
      <c r="S69" s="15">
        <v>-0.02</v>
      </c>
      <c r="T69" s="14">
        <v>0</v>
      </c>
      <c r="U69" s="14">
        <v>0</v>
      </c>
      <c r="V69" s="14">
        <v>0</v>
      </c>
      <c r="W69" s="14">
        <v>134.66999999999999</v>
      </c>
      <c r="X69" s="14">
        <v>1036.2</v>
      </c>
      <c r="Y69" s="14">
        <v>2922.2</v>
      </c>
    </row>
    <row r="70" spans="1:25">
      <c r="A70" s="2" t="s">
        <v>145</v>
      </c>
      <c r="B70" s="1" t="s">
        <v>146</v>
      </c>
      <c r="C70" s="14">
        <v>537.54</v>
      </c>
      <c r="D70" s="14">
        <v>89.59</v>
      </c>
      <c r="E70" s="14">
        <v>0</v>
      </c>
      <c r="F70" s="14">
        <v>6367.7</v>
      </c>
      <c r="G70" s="14">
        <v>0</v>
      </c>
      <c r="H70" s="14">
        <v>0</v>
      </c>
      <c r="I70" s="14">
        <v>6994.83</v>
      </c>
      <c r="J70" s="14">
        <v>0</v>
      </c>
      <c r="K70" s="14">
        <v>0</v>
      </c>
      <c r="L70" s="14">
        <v>0</v>
      </c>
      <c r="M70" s="14">
        <v>0</v>
      </c>
      <c r="N70" s="14">
        <v>1286.49</v>
      </c>
      <c r="O70" s="14">
        <v>163.51</v>
      </c>
      <c r="P70" s="14">
        <v>69.95</v>
      </c>
      <c r="Q70" s="14">
        <v>0</v>
      </c>
      <c r="R70" s="14">
        <v>342.75</v>
      </c>
      <c r="S70" s="15">
        <v>-7.0000000000000007E-2</v>
      </c>
      <c r="T70" s="14">
        <v>0</v>
      </c>
      <c r="U70" s="14">
        <v>0</v>
      </c>
      <c r="V70" s="14">
        <v>0</v>
      </c>
      <c r="W70" s="14">
        <v>0</v>
      </c>
      <c r="X70" s="14">
        <v>1862.63</v>
      </c>
      <c r="Y70" s="14">
        <v>5132.2</v>
      </c>
    </row>
    <row r="71" spans="1:25">
      <c r="A71" s="2" t="s">
        <v>147</v>
      </c>
      <c r="B71" s="1" t="s">
        <v>148</v>
      </c>
      <c r="C71" s="14">
        <v>537.54</v>
      </c>
      <c r="D71" s="14">
        <v>89.59</v>
      </c>
      <c r="E71" s="14">
        <v>0</v>
      </c>
      <c r="F71" s="14">
        <v>2028.27</v>
      </c>
      <c r="G71" s="14">
        <v>2772.42</v>
      </c>
      <c r="H71" s="14">
        <v>223.98</v>
      </c>
      <c r="I71" s="14">
        <v>5651.8</v>
      </c>
      <c r="J71" s="14">
        <v>0</v>
      </c>
      <c r="K71" s="14">
        <v>0</v>
      </c>
      <c r="L71" s="14">
        <v>0</v>
      </c>
      <c r="M71" s="14">
        <v>0</v>
      </c>
      <c r="N71" s="14">
        <v>917.93</v>
      </c>
      <c r="O71" s="14">
        <v>77.7</v>
      </c>
      <c r="P71" s="14">
        <v>26.55</v>
      </c>
      <c r="Q71" s="14">
        <v>0</v>
      </c>
      <c r="R71" s="14">
        <v>130.11000000000001</v>
      </c>
      <c r="S71" s="15">
        <v>-7.0000000000000007E-2</v>
      </c>
      <c r="T71" s="14">
        <v>0</v>
      </c>
      <c r="U71" s="14">
        <v>0</v>
      </c>
      <c r="V71" s="14">
        <v>300</v>
      </c>
      <c r="W71" s="14">
        <v>275.38</v>
      </c>
      <c r="X71" s="14">
        <v>1727.6</v>
      </c>
      <c r="Y71" s="14">
        <v>3924.2</v>
      </c>
    </row>
    <row r="72" spans="1:25">
      <c r="A72" s="2" t="s">
        <v>149</v>
      </c>
      <c r="B72" s="1" t="s">
        <v>150</v>
      </c>
      <c r="C72" s="14">
        <v>480.24</v>
      </c>
      <c r="D72" s="14">
        <v>80.040000000000006</v>
      </c>
      <c r="E72" s="14">
        <v>0</v>
      </c>
      <c r="F72" s="14">
        <v>799.5</v>
      </c>
      <c r="G72" s="14">
        <v>0</v>
      </c>
      <c r="H72" s="14">
        <v>0</v>
      </c>
      <c r="I72" s="14">
        <v>1359.78</v>
      </c>
      <c r="J72" s="14">
        <v>0</v>
      </c>
      <c r="K72" s="14">
        <v>0</v>
      </c>
      <c r="L72" s="14">
        <v>0</v>
      </c>
      <c r="M72" s="14">
        <v>0</v>
      </c>
      <c r="N72" s="14">
        <v>31.55</v>
      </c>
      <c r="O72" s="14">
        <v>35.61</v>
      </c>
      <c r="P72" s="14">
        <v>13.6</v>
      </c>
      <c r="Q72" s="14">
        <v>0</v>
      </c>
      <c r="R72" s="14">
        <v>66.63</v>
      </c>
      <c r="S72" s="15">
        <v>-0.01</v>
      </c>
      <c r="T72" s="14">
        <v>0</v>
      </c>
      <c r="U72" s="14">
        <v>0</v>
      </c>
      <c r="V72" s="14">
        <v>0</v>
      </c>
      <c r="W72" s="14">
        <v>0</v>
      </c>
      <c r="X72" s="14">
        <v>147.38</v>
      </c>
      <c r="Y72" s="14">
        <v>1212.4000000000001</v>
      </c>
    </row>
    <row r="73" spans="1:25">
      <c r="A73" s="2" t="s">
        <v>151</v>
      </c>
      <c r="B73" s="1" t="s">
        <v>152</v>
      </c>
      <c r="C73" s="14">
        <v>480.24</v>
      </c>
      <c r="D73" s="14">
        <v>80.040000000000006</v>
      </c>
      <c r="E73" s="14">
        <v>0</v>
      </c>
      <c r="F73" s="14">
        <v>3761.58</v>
      </c>
      <c r="G73" s="14">
        <v>0</v>
      </c>
      <c r="H73" s="14">
        <v>0</v>
      </c>
      <c r="I73" s="14">
        <v>4321.8599999999997</v>
      </c>
      <c r="J73" s="14">
        <v>0</v>
      </c>
      <c r="K73" s="14">
        <v>0</v>
      </c>
      <c r="L73" s="14">
        <v>0</v>
      </c>
      <c r="M73" s="14">
        <v>0</v>
      </c>
      <c r="N73" s="14">
        <v>667.76</v>
      </c>
      <c r="O73" s="14">
        <v>116.87</v>
      </c>
      <c r="P73" s="14">
        <v>43.22</v>
      </c>
      <c r="Q73" s="14">
        <v>0</v>
      </c>
      <c r="R73" s="14">
        <v>211.77</v>
      </c>
      <c r="S73" s="14">
        <v>0.04</v>
      </c>
      <c r="T73" s="14">
        <v>0</v>
      </c>
      <c r="U73" s="14">
        <v>0</v>
      </c>
      <c r="V73" s="14">
        <v>700</v>
      </c>
      <c r="W73" s="14">
        <v>0</v>
      </c>
      <c r="X73" s="14">
        <v>1739.66</v>
      </c>
      <c r="Y73" s="14">
        <v>2582.1999999999998</v>
      </c>
    </row>
    <row r="74" spans="1:25">
      <c r="A74" s="2" t="s">
        <v>153</v>
      </c>
      <c r="B74" s="1" t="s">
        <v>154</v>
      </c>
      <c r="C74" s="14">
        <v>633.6</v>
      </c>
      <c r="D74" s="14">
        <v>105.6</v>
      </c>
      <c r="E74" s="14">
        <v>0</v>
      </c>
      <c r="F74" s="14">
        <v>2057.9899999999998</v>
      </c>
      <c r="G74" s="14">
        <v>0</v>
      </c>
      <c r="H74" s="14">
        <v>0</v>
      </c>
      <c r="I74" s="14">
        <v>2797.19</v>
      </c>
      <c r="J74" s="14">
        <v>0</v>
      </c>
      <c r="K74" s="14">
        <v>0</v>
      </c>
      <c r="L74" s="14">
        <v>0</v>
      </c>
      <c r="M74" s="14">
        <v>0</v>
      </c>
      <c r="N74" s="14">
        <v>342.09</v>
      </c>
      <c r="O74" s="14">
        <v>76.59</v>
      </c>
      <c r="P74" s="14">
        <v>0</v>
      </c>
      <c r="Q74" s="14">
        <v>0</v>
      </c>
      <c r="R74" s="14">
        <v>0</v>
      </c>
      <c r="S74" s="14">
        <v>0.11</v>
      </c>
      <c r="T74" s="14">
        <v>0</v>
      </c>
      <c r="U74" s="14">
        <v>0</v>
      </c>
      <c r="V74" s="14">
        <v>0</v>
      </c>
      <c r="W74" s="14">
        <v>0</v>
      </c>
      <c r="X74" s="14">
        <v>418.79</v>
      </c>
      <c r="Y74" s="14">
        <v>2378.4</v>
      </c>
    </row>
    <row r="75" spans="1:25">
      <c r="A75" s="2" t="s">
        <v>155</v>
      </c>
      <c r="B75" s="1" t="s">
        <v>156</v>
      </c>
      <c r="C75" s="14">
        <v>480.24</v>
      </c>
      <c r="D75" s="14">
        <v>80.040000000000006</v>
      </c>
      <c r="E75" s="14">
        <v>0</v>
      </c>
      <c r="F75" s="14">
        <v>363.8</v>
      </c>
      <c r="G75" s="14">
        <v>0</v>
      </c>
      <c r="H75" s="14">
        <v>0</v>
      </c>
      <c r="I75" s="14">
        <v>924.08</v>
      </c>
      <c r="J75" s="14">
        <v>0</v>
      </c>
      <c r="K75" s="14">
        <v>0</v>
      </c>
      <c r="L75" s="14">
        <v>0</v>
      </c>
      <c r="M75" s="15">
        <v>-34.04</v>
      </c>
      <c r="N75" s="14">
        <v>0</v>
      </c>
      <c r="O75" s="14">
        <v>28</v>
      </c>
      <c r="P75" s="14">
        <v>9.24</v>
      </c>
      <c r="Q75" s="14">
        <v>0</v>
      </c>
      <c r="R75" s="14">
        <v>45.28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48.48</v>
      </c>
      <c r="Y75" s="14">
        <v>875.6</v>
      </c>
    </row>
    <row r="76" spans="1:25">
      <c r="A76" s="2" t="s">
        <v>157</v>
      </c>
      <c r="B76" s="1" t="s">
        <v>158</v>
      </c>
      <c r="C76" s="14">
        <v>633.41999999999996</v>
      </c>
      <c r="D76" s="14">
        <v>105.57</v>
      </c>
      <c r="E76" s="14">
        <v>0</v>
      </c>
      <c r="F76" s="14">
        <v>2245.9699999999998</v>
      </c>
      <c r="G76" s="14">
        <v>0</v>
      </c>
      <c r="H76" s="14">
        <v>0</v>
      </c>
      <c r="I76" s="14">
        <v>2984.96</v>
      </c>
      <c r="J76" s="14">
        <v>0</v>
      </c>
      <c r="K76" s="14">
        <v>0</v>
      </c>
      <c r="L76" s="14">
        <v>0</v>
      </c>
      <c r="M76" s="14">
        <v>0</v>
      </c>
      <c r="N76" s="14">
        <v>382.2</v>
      </c>
      <c r="O76" s="14">
        <v>76.42</v>
      </c>
      <c r="P76" s="14">
        <v>0</v>
      </c>
      <c r="Q76" s="14">
        <v>0</v>
      </c>
      <c r="R76" s="14">
        <v>0</v>
      </c>
      <c r="S76" s="15">
        <v>-0.06</v>
      </c>
      <c r="T76" s="14">
        <v>0</v>
      </c>
      <c r="U76" s="14">
        <v>0</v>
      </c>
      <c r="V76" s="14">
        <v>150</v>
      </c>
      <c r="W76" s="14">
        <v>0</v>
      </c>
      <c r="X76" s="14">
        <v>608.55999999999995</v>
      </c>
      <c r="Y76" s="14">
        <v>2376.4</v>
      </c>
    </row>
    <row r="77" spans="1:25">
      <c r="A77" s="2" t="s">
        <v>159</v>
      </c>
      <c r="B77" s="1" t="s">
        <v>160</v>
      </c>
      <c r="C77" s="14">
        <v>537.54</v>
      </c>
      <c r="D77" s="14">
        <v>89.59</v>
      </c>
      <c r="E77" s="14">
        <v>0</v>
      </c>
      <c r="F77" s="14">
        <v>2849.09</v>
      </c>
      <c r="G77" s="14">
        <v>0</v>
      </c>
      <c r="H77" s="14">
        <v>0</v>
      </c>
      <c r="I77" s="14">
        <v>3476.22</v>
      </c>
      <c r="J77" s="14">
        <v>0</v>
      </c>
      <c r="K77" s="14">
        <v>0</v>
      </c>
      <c r="L77" s="14">
        <v>0</v>
      </c>
      <c r="M77" s="14">
        <v>0</v>
      </c>
      <c r="N77" s="14">
        <v>487.13</v>
      </c>
      <c r="O77" s="14">
        <v>83.41</v>
      </c>
      <c r="P77" s="14">
        <v>34.76</v>
      </c>
      <c r="Q77" s="14">
        <v>0</v>
      </c>
      <c r="R77" s="14">
        <v>170.33</v>
      </c>
      <c r="S77" s="15">
        <v>-0.02</v>
      </c>
      <c r="T77" s="14">
        <v>0</v>
      </c>
      <c r="U77" s="14">
        <v>0</v>
      </c>
      <c r="V77" s="14">
        <v>500</v>
      </c>
      <c r="W77" s="14">
        <v>199.21</v>
      </c>
      <c r="X77" s="14">
        <v>1474.82</v>
      </c>
      <c r="Y77" s="14">
        <v>2001.4</v>
      </c>
    </row>
    <row r="78" spans="1:25">
      <c r="A78" s="2" t="s">
        <v>161</v>
      </c>
      <c r="B78" s="1" t="s">
        <v>162</v>
      </c>
      <c r="C78" s="14">
        <v>537.54</v>
      </c>
      <c r="D78" s="14">
        <v>89.59</v>
      </c>
      <c r="E78" s="14">
        <v>0</v>
      </c>
      <c r="F78" s="14">
        <v>4926.45</v>
      </c>
      <c r="G78" s="14">
        <v>0</v>
      </c>
      <c r="H78" s="14">
        <v>0</v>
      </c>
      <c r="I78" s="14">
        <v>5553.58</v>
      </c>
      <c r="J78" s="14">
        <v>0</v>
      </c>
      <c r="K78" s="14">
        <v>0</v>
      </c>
      <c r="L78" s="14">
        <v>0</v>
      </c>
      <c r="M78" s="14">
        <v>0</v>
      </c>
      <c r="N78" s="14">
        <v>947.51</v>
      </c>
      <c r="O78" s="14">
        <v>153.63999999999999</v>
      </c>
      <c r="P78" s="14">
        <v>55.54</v>
      </c>
      <c r="Q78" s="14">
        <v>0</v>
      </c>
      <c r="R78" s="14">
        <v>272.13</v>
      </c>
      <c r="S78" s="15">
        <v>-0.04</v>
      </c>
      <c r="T78" s="14">
        <v>0</v>
      </c>
      <c r="U78" s="14">
        <v>0</v>
      </c>
      <c r="V78" s="14">
        <v>1000</v>
      </c>
      <c r="W78" s="14">
        <v>0</v>
      </c>
      <c r="X78" s="14">
        <v>2428.7800000000002</v>
      </c>
      <c r="Y78" s="14">
        <v>3124.8</v>
      </c>
    </row>
    <row r="79" spans="1:25">
      <c r="A79" s="2" t="s">
        <v>163</v>
      </c>
      <c r="B79" s="1" t="s">
        <v>164</v>
      </c>
      <c r="C79" s="14">
        <v>480.24</v>
      </c>
      <c r="D79" s="14">
        <v>80.040000000000006</v>
      </c>
      <c r="E79" s="14">
        <v>0</v>
      </c>
      <c r="F79" s="14">
        <v>2874.05</v>
      </c>
      <c r="G79" s="14">
        <v>0</v>
      </c>
      <c r="H79" s="14">
        <v>0</v>
      </c>
      <c r="I79" s="14">
        <v>3434.33</v>
      </c>
      <c r="J79" s="14">
        <v>0</v>
      </c>
      <c r="K79" s="14">
        <v>0</v>
      </c>
      <c r="L79" s="14">
        <v>0</v>
      </c>
      <c r="M79" s="14">
        <v>0</v>
      </c>
      <c r="N79" s="14">
        <v>478.18</v>
      </c>
      <c r="O79" s="14">
        <v>64.349999999999994</v>
      </c>
      <c r="P79" s="14">
        <v>34.340000000000003</v>
      </c>
      <c r="Q79" s="14">
        <v>0</v>
      </c>
      <c r="R79" s="14">
        <v>168.28</v>
      </c>
      <c r="S79" s="15">
        <v>-0.02</v>
      </c>
      <c r="T79" s="14">
        <v>0</v>
      </c>
      <c r="U79" s="14">
        <v>0</v>
      </c>
      <c r="V79" s="14">
        <v>0</v>
      </c>
      <c r="W79" s="14">
        <v>0</v>
      </c>
      <c r="X79" s="14">
        <v>745.13</v>
      </c>
      <c r="Y79" s="14">
        <v>2689.2</v>
      </c>
    </row>
    <row r="80" spans="1:25">
      <c r="A80" s="2" t="s">
        <v>165</v>
      </c>
      <c r="B80" s="1" t="s">
        <v>166</v>
      </c>
      <c r="C80" s="14">
        <v>480.24</v>
      </c>
      <c r="D80" s="14">
        <v>80.040000000000006</v>
      </c>
      <c r="E80" s="14">
        <v>0</v>
      </c>
      <c r="F80" s="14">
        <v>658.8</v>
      </c>
      <c r="G80" s="14">
        <v>0</v>
      </c>
      <c r="H80" s="14">
        <v>0</v>
      </c>
      <c r="I80" s="14">
        <v>1219.08</v>
      </c>
      <c r="J80" s="14">
        <v>0</v>
      </c>
      <c r="K80" s="14">
        <v>0</v>
      </c>
      <c r="L80" s="14">
        <v>0</v>
      </c>
      <c r="M80" s="14">
        <v>0</v>
      </c>
      <c r="N80" s="14">
        <v>9.2799999999999994</v>
      </c>
      <c r="O80" s="14">
        <v>26.68</v>
      </c>
      <c r="P80" s="14">
        <v>12.19</v>
      </c>
      <c r="Q80" s="14">
        <v>0</v>
      </c>
      <c r="R80" s="14">
        <v>59.73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107.88</v>
      </c>
      <c r="Y80" s="14">
        <v>1111.2</v>
      </c>
    </row>
    <row r="81" spans="1:25">
      <c r="A81" s="2" t="s">
        <v>167</v>
      </c>
      <c r="B81" s="1" t="s">
        <v>168</v>
      </c>
      <c r="C81" s="14">
        <v>320.16000000000003</v>
      </c>
      <c r="D81" s="14">
        <v>53.36</v>
      </c>
      <c r="E81" s="14">
        <v>0</v>
      </c>
      <c r="F81" s="14">
        <v>368.44</v>
      </c>
      <c r="G81" s="14">
        <v>0</v>
      </c>
      <c r="H81" s="14">
        <v>0</v>
      </c>
      <c r="I81" s="14">
        <v>741.96</v>
      </c>
      <c r="J81" s="14">
        <v>0</v>
      </c>
      <c r="K81" s="14">
        <v>0</v>
      </c>
      <c r="L81" s="14">
        <v>0</v>
      </c>
      <c r="M81" s="15">
        <v>-51.26</v>
      </c>
      <c r="N81" s="14">
        <v>0</v>
      </c>
      <c r="O81" s="14">
        <v>20.96</v>
      </c>
      <c r="P81" s="14">
        <v>7.42</v>
      </c>
      <c r="Q81" s="14">
        <v>0</v>
      </c>
      <c r="R81" s="14">
        <v>36.36</v>
      </c>
      <c r="S81" s="15">
        <v>-0.12</v>
      </c>
      <c r="T81" s="14">
        <v>0</v>
      </c>
      <c r="U81" s="14">
        <v>0</v>
      </c>
      <c r="V81" s="14">
        <v>0</v>
      </c>
      <c r="W81" s="14">
        <v>0</v>
      </c>
      <c r="X81" s="14">
        <v>13.36</v>
      </c>
      <c r="Y81" s="14">
        <v>728.6</v>
      </c>
    </row>
    <row r="82" spans="1:25">
      <c r="A82" s="2" t="s">
        <v>169</v>
      </c>
      <c r="B82" s="1" t="s">
        <v>170</v>
      </c>
      <c r="C82" s="14">
        <v>633.6</v>
      </c>
      <c r="D82" s="14">
        <v>105.6</v>
      </c>
      <c r="E82" s="14">
        <v>0</v>
      </c>
      <c r="F82" s="14">
        <v>2213.23</v>
      </c>
      <c r="G82" s="14">
        <v>0</v>
      </c>
      <c r="H82" s="14">
        <v>0</v>
      </c>
      <c r="I82" s="14">
        <v>2952.43</v>
      </c>
      <c r="J82" s="14">
        <v>0</v>
      </c>
      <c r="K82" s="14">
        <v>0</v>
      </c>
      <c r="L82" s="14">
        <v>0</v>
      </c>
      <c r="M82" s="14">
        <v>0</v>
      </c>
      <c r="N82" s="14">
        <v>375.25</v>
      </c>
      <c r="O82" s="14">
        <v>94.24</v>
      </c>
      <c r="P82" s="14">
        <v>0</v>
      </c>
      <c r="Q82" s="14">
        <v>0</v>
      </c>
      <c r="R82" s="14">
        <v>0</v>
      </c>
      <c r="S82" s="14">
        <v>0.14000000000000001</v>
      </c>
      <c r="T82" s="14">
        <v>0</v>
      </c>
      <c r="U82" s="14">
        <v>0</v>
      </c>
      <c r="V82" s="14">
        <v>0</v>
      </c>
      <c r="W82" s="14">
        <v>0</v>
      </c>
      <c r="X82" s="14">
        <v>469.63</v>
      </c>
      <c r="Y82" s="14">
        <v>2482.8000000000002</v>
      </c>
    </row>
    <row r="83" spans="1:25">
      <c r="A83" s="2" t="s">
        <v>171</v>
      </c>
      <c r="B83" s="1" t="s">
        <v>172</v>
      </c>
      <c r="C83" s="14">
        <v>633.66</v>
      </c>
      <c r="D83" s="14">
        <v>105.61</v>
      </c>
      <c r="E83" s="14">
        <v>0</v>
      </c>
      <c r="F83" s="14">
        <v>2500</v>
      </c>
      <c r="G83" s="14">
        <v>0</v>
      </c>
      <c r="H83" s="14">
        <v>0</v>
      </c>
      <c r="I83" s="14">
        <v>3239.27</v>
      </c>
      <c r="J83" s="14">
        <v>0</v>
      </c>
      <c r="K83" s="14">
        <v>0</v>
      </c>
      <c r="L83" s="14">
        <v>0</v>
      </c>
      <c r="M83" s="14">
        <v>0</v>
      </c>
      <c r="N83" s="14">
        <v>436.52</v>
      </c>
      <c r="O83" s="14">
        <v>69.31</v>
      </c>
      <c r="P83" s="14">
        <v>0</v>
      </c>
      <c r="Q83" s="14">
        <v>0</v>
      </c>
      <c r="R83" s="14">
        <v>0</v>
      </c>
      <c r="S83" s="14">
        <v>0.04</v>
      </c>
      <c r="T83" s="14">
        <v>0</v>
      </c>
      <c r="U83" s="14">
        <v>0</v>
      </c>
      <c r="V83" s="14">
        <v>0</v>
      </c>
      <c r="W83" s="14">
        <v>0</v>
      </c>
      <c r="X83" s="14">
        <v>505.87</v>
      </c>
      <c r="Y83" s="14">
        <v>2733.4</v>
      </c>
    </row>
    <row r="84" spans="1:25">
      <c r="A84" s="2" t="s">
        <v>173</v>
      </c>
      <c r="B84" s="1" t="s">
        <v>174</v>
      </c>
      <c r="C84" s="14">
        <v>633.6</v>
      </c>
      <c r="D84" s="14">
        <v>105.6</v>
      </c>
      <c r="E84" s="14">
        <v>0</v>
      </c>
      <c r="F84" s="14">
        <v>1580.77</v>
      </c>
      <c r="G84" s="14">
        <v>0</v>
      </c>
      <c r="H84" s="14">
        <v>0</v>
      </c>
      <c r="I84" s="14">
        <v>2319.9699999999998</v>
      </c>
      <c r="J84" s="14">
        <v>15</v>
      </c>
      <c r="K84" s="14">
        <v>0</v>
      </c>
      <c r="L84" s="14">
        <v>232.01</v>
      </c>
      <c r="M84" s="14">
        <v>0</v>
      </c>
      <c r="N84" s="14">
        <v>241.92</v>
      </c>
      <c r="O84" s="14">
        <v>49.77</v>
      </c>
      <c r="P84" s="14">
        <v>0</v>
      </c>
      <c r="Q84" s="14">
        <v>0</v>
      </c>
      <c r="R84" s="14">
        <v>0</v>
      </c>
      <c r="S84" s="14">
        <v>7.0000000000000007E-2</v>
      </c>
      <c r="T84" s="14">
        <v>0</v>
      </c>
      <c r="U84" s="14">
        <v>0</v>
      </c>
      <c r="V84" s="14">
        <v>0</v>
      </c>
      <c r="W84" s="14">
        <v>0</v>
      </c>
      <c r="X84" s="14">
        <v>538.77</v>
      </c>
      <c r="Y84" s="14">
        <v>1781.2</v>
      </c>
    </row>
    <row r="85" spans="1:25">
      <c r="A85" s="2" t="s">
        <v>175</v>
      </c>
      <c r="B85" s="1" t="s">
        <v>176</v>
      </c>
      <c r="C85" s="14">
        <v>633.6</v>
      </c>
      <c r="D85" s="14">
        <v>105.6</v>
      </c>
      <c r="E85" s="14">
        <v>0</v>
      </c>
      <c r="F85" s="14">
        <v>1160.8800000000001</v>
      </c>
      <c r="G85" s="14">
        <v>0</v>
      </c>
      <c r="H85" s="14">
        <v>0</v>
      </c>
      <c r="I85" s="14">
        <v>1900.08</v>
      </c>
      <c r="J85" s="14">
        <v>0</v>
      </c>
      <c r="K85" s="14">
        <v>0</v>
      </c>
      <c r="L85" s="14">
        <v>0</v>
      </c>
      <c r="M85" s="14">
        <v>0</v>
      </c>
      <c r="N85" s="14">
        <v>168.23</v>
      </c>
      <c r="O85" s="14">
        <v>32.770000000000003</v>
      </c>
      <c r="P85" s="14">
        <v>0</v>
      </c>
      <c r="Q85" s="14">
        <v>0</v>
      </c>
      <c r="R85" s="14">
        <v>0</v>
      </c>
      <c r="S85" s="15">
        <v>-0.12</v>
      </c>
      <c r="T85" s="14">
        <v>0</v>
      </c>
      <c r="U85" s="14">
        <v>0</v>
      </c>
      <c r="V85" s="14">
        <v>0</v>
      </c>
      <c r="W85" s="14">
        <v>0</v>
      </c>
      <c r="X85" s="14">
        <v>200.88</v>
      </c>
      <c r="Y85" s="14">
        <v>1699.2</v>
      </c>
    </row>
    <row r="86" spans="1:25">
      <c r="A86" s="2" t="s">
        <v>177</v>
      </c>
      <c r="B86" s="1" t="s">
        <v>178</v>
      </c>
      <c r="C86" s="14">
        <v>480.24</v>
      </c>
      <c r="D86" s="14">
        <v>80.040000000000006</v>
      </c>
      <c r="E86" s="14">
        <v>0</v>
      </c>
      <c r="F86" s="14">
        <v>3529.76</v>
      </c>
      <c r="G86" s="14">
        <v>0</v>
      </c>
      <c r="H86" s="14">
        <v>0</v>
      </c>
      <c r="I86" s="14">
        <v>4090.04</v>
      </c>
      <c r="J86" s="14">
        <v>0</v>
      </c>
      <c r="K86" s="14">
        <v>0</v>
      </c>
      <c r="L86" s="14">
        <v>0</v>
      </c>
      <c r="M86" s="14">
        <v>0</v>
      </c>
      <c r="N86" s="14">
        <v>618.24</v>
      </c>
      <c r="O86" s="14">
        <v>68.41</v>
      </c>
      <c r="P86" s="14">
        <v>40.9</v>
      </c>
      <c r="Q86" s="14">
        <v>0</v>
      </c>
      <c r="R86" s="14">
        <v>200.41</v>
      </c>
      <c r="S86" s="15">
        <v>-0.12</v>
      </c>
      <c r="T86" s="14">
        <v>0</v>
      </c>
      <c r="U86" s="14">
        <v>0</v>
      </c>
      <c r="V86" s="14">
        <v>300</v>
      </c>
      <c r="W86" s="14">
        <v>200</v>
      </c>
      <c r="X86" s="14">
        <v>1427.84</v>
      </c>
      <c r="Y86" s="14">
        <v>2662.2</v>
      </c>
    </row>
    <row r="87" spans="1:25">
      <c r="A87" s="2" t="s">
        <v>179</v>
      </c>
      <c r="B87" s="1" t="s">
        <v>180</v>
      </c>
      <c r="C87" s="14">
        <v>537.54</v>
      </c>
      <c r="D87" s="14">
        <v>89.59</v>
      </c>
      <c r="E87" s="14">
        <v>0</v>
      </c>
      <c r="F87" s="14">
        <v>4708.83</v>
      </c>
      <c r="G87" s="14">
        <v>0</v>
      </c>
      <c r="H87" s="14">
        <v>0</v>
      </c>
      <c r="I87" s="14">
        <v>5335.96</v>
      </c>
      <c r="J87" s="14">
        <v>0</v>
      </c>
      <c r="K87" s="14">
        <v>0</v>
      </c>
      <c r="L87" s="14">
        <v>0</v>
      </c>
      <c r="M87" s="14">
        <v>0</v>
      </c>
      <c r="N87" s="14">
        <v>896.32</v>
      </c>
      <c r="O87" s="14">
        <v>88.1</v>
      </c>
      <c r="P87" s="14">
        <v>53.36</v>
      </c>
      <c r="Q87" s="14">
        <v>0</v>
      </c>
      <c r="R87" s="14">
        <v>261.45999999999998</v>
      </c>
      <c r="S87" s="14">
        <v>0.09</v>
      </c>
      <c r="T87" s="14">
        <v>0</v>
      </c>
      <c r="U87" s="14">
        <v>0</v>
      </c>
      <c r="V87" s="14">
        <v>0</v>
      </c>
      <c r="W87" s="14">
        <v>246.63</v>
      </c>
      <c r="X87" s="14">
        <v>1545.96</v>
      </c>
      <c r="Y87" s="14">
        <v>3790</v>
      </c>
    </row>
    <row r="88" spans="1:25">
      <c r="A88" s="2" t="s">
        <v>181</v>
      </c>
      <c r="B88" s="1" t="s">
        <v>182</v>
      </c>
      <c r="C88" s="14">
        <v>480.24</v>
      </c>
      <c r="D88" s="14">
        <v>80.040000000000006</v>
      </c>
      <c r="E88" s="14">
        <v>0</v>
      </c>
      <c r="F88" s="14">
        <v>4285.67</v>
      </c>
      <c r="G88" s="14">
        <v>0</v>
      </c>
      <c r="H88" s="14">
        <v>0</v>
      </c>
      <c r="I88" s="14">
        <v>4845.95</v>
      </c>
      <c r="J88" s="14">
        <v>0</v>
      </c>
      <c r="K88" s="14">
        <v>0</v>
      </c>
      <c r="L88" s="14">
        <v>0</v>
      </c>
      <c r="M88" s="14">
        <v>0</v>
      </c>
      <c r="N88" s="14">
        <v>781.07</v>
      </c>
      <c r="O88" s="14">
        <v>136.33000000000001</v>
      </c>
      <c r="P88" s="14">
        <v>0</v>
      </c>
      <c r="Q88" s="14">
        <v>0</v>
      </c>
      <c r="R88" s="14">
        <v>0</v>
      </c>
      <c r="S88" s="15">
        <v>-0.05</v>
      </c>
      <c r="T88" s="14">
        <v>0</v>
      </c>
      <c r="U88" s="14">
        <v>0</v>
      </c>
      <c r="V88" s="14">
        <v>0</v>
      </c>
      <c r="W88" s="14">
        <v>0</v>
      </c>
      <c r="X88" s="14">
        <v>917.35</v>
      </c>
      <c r="Y88" s="14">
        <v>3928.6</v>
      </c>
    </row>
    <row r="89" spans="1:25">
      <c r="A89" s="2" t="s">
        <v>183</v>
      </c>
      <c r="B89" s="1" t="s">
        <v>184</v>
      </c>
      <c r="C89" s="14">
        <v>537.54</v>
      </c>
      <c r="D89" s="14">
        <v>89.59</v>
      </c>
      <c r="E89" s="14">
        <v>0</v>
      </c>
      <c r="F89" s="14">
        <v>2731.16</v>
      </c>
      <c r="G89" s="14">
        <v>0</v>
      </c>
      <c r="H89" s="14">
        <v>0</v>
      </c>
      <c r="I89" s="14">
        <v>3358.29</v>
      </c>
      <c r="J89" s="14">
        <v>0</v>
      </c>
      <c r="K89" s="14">
        <v>0</v>
      </c>
      <c r="L89" s="14">
        <v>0</v>
      </c>
      <c r="M89" s="14">
        <v>0</v>
      </c>
      <c r="N89" s="14">
        <v>461.94</v>
      </c>
      <c r="O89" s="14">
        <v>78.95</v>
      </c>
      <c r="P89" s="14">
        <v>33.58</v>
      </c>
      <c r="Q89" s="14">
        <v>0</v>
      </c>
      <c r="R89" s="14">
        <v>164.56</v>
      </c>
      <c r="S89" s="14">
        <v>0.06</v>
      </c>
      <c r="T89" s="14">
        <v>0</v>
      </c>
      <c r="U89" s="14">
        <v>0</v>
      </c>
      <c r="V89" s="14">
        <v>0</v>
      </c>
      <c r="W89" s="14">
        <v>0</v>
      </c>
      <c r="X89" s="14">
        <v>739.09</v>
      </c>
      <c r="Y89" s="14">
        <v>2619.1999999999998</v>
      </c>
    </row>
    <row r="90" spans="1:25">
      <c r="A90" s="2" t="s">
        <v>185</v>
      </c>
      <c r="B90" s="1" t="s">
        <v>186</v>
      </c>
      <c r="C90" s="14">
        <v>528</v>
      </c>
      <c r="D90" s="14">
        <v>88</v>
      </c>
      <c r="E90" s="14">
        <v>0</v>
      </c>
      <c r="F90" s="14">
        <v>2910.59</v>
      </c>
      <c r="G90" s="14">
        <v>0</v>
      </c>
      <c r="H90" s="14">
        <v>0</v>
      </c>
      <c r="I90" s="14">
        <v>3526.59</v>
      </c>
      <c r="J90" s="14">
        <v>0</v>
      </c>
      <c r="K90" s="14">
        <v>0</v>
      </c>
      <c r="L90" s="14">
        <v>0</v>
      </c>
      <c r="M90" s="14">
        <v>0</v>
      </c>
      <c r="N90" s="14">
        <v>497.89</v>
      </c>
      <c r="O90" s="14">
        <v>103.31</v>
      </c>
      <c r="P90" s="14">
        <v>0</v>
      </c>
      <c r="Q90" s="14">
        <v>0</v>
      </c>
      <c r="R90" s="14">
        <v>0</v>
      </c>
      <c r="S90" s="15">
        <v>-0.01</v>
      </c>
      <c r="T90" s="14">
        <v>0</v>
      </c>
      <c r="U90" s="14">
        <v>0</v>
      </c>
      <c r="V90" s="14">
        <v>0</v>
      </c>
      <c r="W90" s="14">
        <v>0</v>
      </c>
      <c r="X90" s="14">
        <v>601.19000000000005</v>
      </c>
      <c r="Y90" s="14">
        <v>2925.4</v>
      </c>
    </row>
    <row r="91" spans="1:25">
      <c r="A91" s="2" t="s">
        <v>187</v>
      </c>
      <c r="B91" s="1" t="s">
        <v>188</v>
      </c>
      <c r="C91" s="14">
        <v>480.24</v>
      </c>
      <c r="D91" s="14">
        <v>80.040000000000006</v>
      </c>
      <c r="E91" s="14">
        <v>0</v>
      </c>
      <c r="F91" s="14">
        <v>550.79999999999995</v>
      </c>
      <c r="G91" s="14">
        <v>0</v>
      </c>
      <c r="H91" s="14">
        <v>0</v>
      </c>
      <c r="I91" s="14">
        <v>1111.08</v>
      </c>
      <c r="J91" s="14">
        <v>0</v>
      </c>
      <c r="K91" s="14">
        <v>0</v>
      </c>
      <c r="L91" s="14">
        <v>0</v>
      </c>
      <c r="M91" s="15">
        <v>-2.4700000000000002</v>
      </c>
      <c r="N91" s="14">
        <v>0</v>
      </c>
      <c r="O91" s="14">
        <v>28.29</v>
      </c>
      <c r="P91" s="14">
        <v>11.11</v>
      </c>
      <c r="Q91" s="14">
        <v>0</v>
      </c>
      <c r="R91" s="14">
        <v>54.44</v>
      </c>
      <c r="S91" s="15">
        <v>-0.09</v>
      </c>
      <c r="T91" s="14">
        <v>0</v>
      </c>
      <c r="U91" s="14">
        <v>0</v>
      </c>
      <c r="V91" s="14">
        <v>0</v>
      </c>
      <c r="W91" s="14">
        <v>0</v>
      </c>
      <c r="X91" s="14">
        <v>91.28</v>
      </c>
      <c r="Y91" s="14">
        <v>1019.8</v>
      </c>
    </row>
    <row r="92" spans="1:25">
      <c r="A92" s="2" t="s">
        <v>189</v>
      </c>
      <c r="B92" s="1" t="s">
        <v>190</v>
      </c>
      <c r="C92" s="14">
        <v>857.15</v>
      </c>
      <c r="D92" s="14">
        <v>142.86000000000001</v>
      </c>
      <c r="E92" s="14">
        <v>0</v>
      </c>
      <c r="F92" s="14">
        <v>3314.75</v>
      </c>
      <c r="G92" s="14">
        <v>0</v>
      </c>
      <c r="H92" s="14">
        <v>0</v>
      </c>
      <c r="I92" s="14">
        <v>4314.76</v>
      </c>
      <c r="J92" s="14">
        <v>15</v>
      </c>
      <c r="K92" s="14">
        <v>0</v>
      </c>
      <c r="L92" s="14">
        <v>258.07</v>
      </c>
      <c r="M92" s="14">
        <v>0</v>
      </c>
      <c r="N92" s="14">
        <v>666.24</v>
      </c>
      <c r="O92" s="14">
        <v>69.739999999999995</v>
      </c>
      <c r="P92" s="14">
        <v>0</v>
      </c>
      <c r="Q92" s="14">
        <v>0</v>
      </c>
      <c r="R92" s="14">
        <v>0</v>
      </c>
      <c r="S92" s="15">
        <v>-0.09</v>
      </c>
      <c r="T92" s="14">
        <v>0</v>
      </c>
      <c r="U92" s="14">
        <v>0</v>
      </c>
      <c r="V92" s="14">
        <v>0</v>
      </c>
      <c r="W92" s="14">
        <v>0</v>
      </c>
      <c r="X92" s="14">
        <v>1008.96</v>
      </c>
      <c r="Y92" s="14">
        <v>3305.8</v>
      </c>
    </row>
    <row r="93" spans="1:25">
      <c r="A93" s="2" t="s">
        <v>191</v>
      </c>
      <c r="B93" s="1" t="s">
        <v>192</v>
      </c>
      <c r="C93" s="14">
        <v>633.41999999999996</v>
      </c>
      <c r="D93" s="14">
        <v>105.57</v>
      </c>
      <c r="E93" s="14">
        <v>0</v>
      </c>
      <c r="F93" s="14">
        <v>2381.8000000000002</v>
      </c>
      <c r="G93" s="14">
        <v>0</v>
      </c>
      <c r="H93" s="14">
        <v>0</v>
      </c>
      <c r="I93" s="14">
        <v>3120.79</v>
      </c>
      <c r="J93" s="14">
        <v>0</v>
      </c>
      <c r="K93" s="14">
        <v>0</v>
      </c>
      <c r="L93" s="14">
        <v>0</v>
      </c>
      <c r="M93" s="14">
        <v>0</v>
      </c>
      <c r="N93" s="14">
        <v>411.21</v>
      </c>
      <c r="O93" s="14">
        <v>57.19</v>
      </c>
      <c r="P93" s="14">
        <v>0</v>
      </c>
      <c r="Q93" s="14">
        <v>0</v>
      </c>
      <c r="R93" s="14">
        <v>0</v>
      </c>
      <c r="S93" s="15">
        <v>-0.01</v>
      </c>
      <c r="T93" s="14">
        <v>0</v>
      </c>
      <c r="U93" s="14">
        <v>0</v>
      </c>
      <c r="V93" s="14">
        <v>0</v>
      </c>
      <c r="W93" s="14">
        <v>0</v>
      </c>
      <c r="X93" s="14">
        <v>468.39</v>
      </c>
      <c r="Y93" s="14">
        <v>2652.4</v>
      </c>
    </row>
    <row r="94" spans="1:25">
      <c r="A94" s="2" t="s">
        <v>193</v>
      </c>
      <c r="B94" s="1" t="s">
        <v>194</v>
      </c>
      <c r="C94" s="14">
        <v>633.6</v>
      </c>
      <c r="D94" s="14">
        <v>105.6</v>
      </c>
      <c r="E94" s="14">
        <v>0</v>
      </c>
      <c r="F94" s="14">
        <v>3359.13</v>
      </c>
      <c r="G94" s="14">
        <v>0</v>
      </c>
      <c r="H94" s="14">
        <v>0</v>
      </c>
      <c r="I94" s="14">
        <v>4098.33</v>
      </c>
      <c r="J94" s="14">
        <v>0</v>
      </c>
      <c r="K94" s="14">
        <v>0</v>
      </c>
      <c r="L94" s="14">
        <v>0</v>
      </c>
      <c r="M94" s="14">
        <v>0</v>
      </c>
      <c r="N94" s="14">
        <v>620.01</v>
      </c>
      <c r="O94" s="14">
        <v>104.34</v>
      </c>
      <c r="P94" s="14">
        <v>0</v>
      </c>
      <c r="Q94" s="14">
        <v>0</v>
      </c>
      <c r="R94" s="14">
        <v>0</v>
      </c>
      <c r="S94" s="15">
        <v>-0.02</v>
      </c>
      <c r="T94" s="14">
        <v>0</v>
      </c>
      <c r="U94" s="14">
        <v>0</v>
      </c>
      <c r="V94" s="14">
        <v>0</v>
      </c>
      <c r="W94" s="14">
        <v>0</v>
      </c>
      <c r="X94" s="14">
        <v>724.33</v>
      </c>
      <c r="Y94" s="14">
        <v>3374</v>
      </c>
    </row>
    <row r="95" spans="1:25">
      <c r="A95" s="2" t="s">
        <v>195</v>
      </c>
      <c r="B95" s="1" t="s">
        <v>196</v>
      </c>
      <c r="C95" s="14">
        <v>537.54</v>
      </c>
      <c r="D95" s="14">
        <v>89.59</v>
      </c>
      <c r="E95" s="14">
        <v>0</v>
      </c>
      <c r="F95" s="14">
        <v>2299.75</v>
      </c>
      <c r="G95" s="14">
        <v>0</v>
      </c>
      <c r="H95" s="14">
        <v>0</v>
      </c>
      <c r="I95" s="14">
        <v>2926.88</v>
      </c>
      <c r="J95" s="14">
        <v>0</v>
      </c>
      <c r="K95" s="14">
        <v>0</v>
      </c>
      <c r="L95" s="14">
        <v>0</v>
      </c>
      <c r="M95" s="14">
        <v>0</v>
      </c>
      <c r="N95" s="14">
        <v>369.79</v>
      </c>
      <c r="O95" s="14">
        <v>54.98</v>
      </c>
      <c r="P95" s="14">
        <v>29.27</v>
      </c>
      <c r="Q95" s="14">
        <v>0</v>
      </c>
      <c r="R95" s="14">
        <v>143.41999999999999</v>
      </c>
      <c r="S95" s="14">
        <v>0.11</v>
      </c>
      <c r="T95" s="14">
        <v>0</v>
      </c>
      <c r="U95" s="14">
        <v>0</v>
      </c>
      <c r="V95" s="14">
        <v>0</v>
      </c>
      <c r="W95" s="14">
        <v>236.31</v>
      </c>
      <c r="X95" s="14">
        <v>833.88</v>
      </c>
      <c r="Y95" s="14">
        <v>2093</v>
      </c>
    </row>
    <row r="96" spans="1:25">
      <c r="A96" s="2" t="s">
        <v>197</v>
      </c>
      <c r="B96" s="1" t="s">
        <v>198</v>
      </c>
      <c r="C96" s="14">
        <v>480.24</v>
      </c>
      <c r="D96" s="14">
        <v>80.040000000000006</v>
      </c>
      <c r="E96" s="14">
        <v>0</v>
      </c>
      <c r="F96" s="14">
        <v>3501.39</v>
      </c>
      <c r="G96" s="14">
        <v>0</v>
      </c>
      <c r="H96" s="14">
        <v>0</v>
      </c>
      <c r="I96" s="14">
        <v>4061.67</v>
      </c>
      <c r="J96" s="14">
        <v>0</v>
      </c>
      <c r="K96" s="14">
        <v>0</v>
      </c>
      <c r="L96" s="14">
        <v>0</v>
      </c>
      <c r="M96" s="14">
        <v>0</v>
      </c>
      <c r="N96" s="14">
        <v>612.17999999999995</v>
      </c>
      <c r="O96" s="14">
        <v>89.07</v>
      </c>
      <c r="P96" s="14">
        <v>40.619999999999997</v>
      </c>
      <c r="Q96" s="14">
        <v>0</v>
      </c>
      <c r="R96" s="14">
        <v>199.02</v>
      </c>
      <c r="S96" s="14">
        <v>0.18</v>
      </c>
      <c r="T96" s="14">
        <v>0</v>
      </c>
      <c r="U96" s="14">
        <v>0</v>
      </c>
      <c r="V96" s="14">
        <v>500</v>
      </c>
      <c r="W96" s="14">
        <v>0</v>
      </c>
      <c r="X96" s="14">
        <v>1441.07</v>
      </c>
      <c r="Y96" s="14">
        <v>2620.6</v>
      </c>
    </row>
    <row r="97" spans="1:25">
      <c r="A97" s="2" t="s">
        <v>199</v>
      </c>
      <c r="B97" s="1" t="s">
        <v>200</v>
      </c>
      <c r="C97" s="14">
        <v>633.6</v>
      </c>
      <c r="D97" s="14">
        <v>105.6</v>
      </c>
      <c r="E97" s="14">
        <v>0</v>
      </c>
      <c r="F97" s="14">
        <v>4930.6499999999996</v>
      </c>
      <c r="G97" s="14">
        <v>0</v>
      </c>
      <c r="H97" s="14">
        <v>0</v>
      </c>
      <c r="I97" s="14">
        <v>5669.85</v>
      </c>
      <c r="J97" s="14">
        <v>0</v>
      </c>
      <c r="K97" s="14">
        <v>0</v>
      </c>
      <c r="L97" s="14">
        <v>0</v>
      </c>
      <c r="M97" s="14">
        <v>0</v>
      </c>
      <c r="N97" s="14">
        <v>974.86</v>
      </c>
      <c r="O97" s="14">
        <v>149.5</v>
      </c>
      <c r="P97" s="14">
        <v>0</v>
      </c>
      <c r="Q97" s="14">
        <v>0</v>
      </c>
      <c r="R97" s="14">
        <v>0</v>
      </c>
      <c r="S97" s="14">
        <v>0.09</v>
      </c>
      <c r="T97" s="14">
        <v>0</v>
      </c>
      <c r="U97" s="14">
        <v>0</v>
      </c>
      <c r="V97" s="14">
        <v>0</v>
      </c>
      <c r="W97" s="14">
        <v>0</v>
      </c>
      <c r="X97" s="14">
        <v>1124.45</v>
      </c>
      <c r="Y97" s="14">
        <v>4545.3999999999996</v>
      </c>
    </row>
    <row r="98" spans="1:25">
      <c r="A98" s="2" t="s">
        <v>201</v>
      </c>
      <c r="B98" s="1" t="s">
        <v>202</v>
      </c>
      <c r="C98" s="14">
        <v>480.24</v>
      </c>
      <c r="D98" s="14">
        <v>80.040000000000006</v>
      </c>
      <c r="E98" s="14">
        <v>0</v>
      </c>
      <c r="F98" s="14">
        <v>2255.5700000000002</v>
      </c>
      <c r="G98" s="14">
        <v>0</v>
      </c>
      <c r="H98" s="14">
        <v>0</v>
      </c>
      <c r="I98" s="14">
        <v>2815.85</v>
      </c>
      <c r="J98" s="14">
        <v>0</v>
      </c>
      <c r="K98" s="14">
        <v>0</v>
      </c>
      <c r="L98" s="14">
        <v>0</v>
      </c>
      <c r="M98" s="14">
        <v>0</v>
      </c>
      <c r="N98" s="14">
        <v>346.08</v>
      </c>
      <c r="O98" s="14">
        <v>73.58</v>
      </c>
      <c r="P98" s="14">
        <v>0</v>
      </c>
      <c r="Q98" s="14">
        <v>0</v>
      </c>
      <c r="R98" s="14">
        <v>0</v>
      </c>
      <c r="S98" s="15">
        <v>-0.01</v>
      </c>
      <c r="T98" s="14">
        <v>0</v>
      </c>
      <c r="U98" s="14">
        <v>0</v>
      </c>
      <c r="V98" s="14">
        <v>0</v>
      </c>
      <c r="W98" s="14">
        <v>0</v>
      </c>
      <c r="X98" s="14">
        <v>419.65</v>
      </c>
      <c r="Y98" s="14">
        <v>2396.1999999999998</v>
      </c>
    </row>
    <row r="99" spans="1:25">
      <c r="A99" s="2" t="s">
        <v>203</v>
      </c>
      <c r="B99" s="1" t="s">
        <v>204</v>
      </c>
      <c r="C99" s="14">
        <v>537.48</v>
      </c>
      <c r="D99" s="14">
        <v>89.58</v>
      </c>
      <c r="E99" s="14">
        <v>0</v>
      </c>
      <c r="F99" s="14">
        <v>1465.14</v>
      </c>
      <c r="G99" s="14">
        <v>0</v>
      </c>
      <c r="H99" s="14">
        <v>0</v>
      </c>
      <c r="I99" s="14">
        <v>2092.1999999999998</v>
      </c>
      <c r="J99" s="14">
        <v>0</v>
      </c>
      <c r="K99" s="14">
        <v>0</v>
      </c>
      <c r="L99" s="14">
        <v>0</v>
      </c>
      <c r="M99" s="14">
        <v>0</v>
      </c>
      <c r="N99" s="14">
        <v>201.11</v>
      </c>
      <c r="O99" s="14">
        <v>40.4</v>
      </c>
      <c r="P99" s="14">
        <v>0</v>
      </c>
      <c r="Q99" s="14">
        <v>0</v>
      </c>
      <c r="R99" s="14">
        <v>0</v>
      </c>
      <c r="S99" s="14">
        <v>0.09</v>
      </c>
      <c r="T99" s="14">
        <v>0</v>
      </c>
      <c r="U99" s="14">
        <v>0</v>
      </c>
      <c r="V99" s="14">
        <v>0</v>
      </c>
      <c r="W99" s="14">
        <v>0</v>
      </c>
      <c r="X99" s="14">
        <v>241.6</v>
      </c>
      <c r="Y99" s="14">
        <v>1850.6</v>
      </c>
    </row>
    <row r="100" spans="1:25">
      <c r="A100" s="2" t="s">
        <v>205</v>
      </c>
      <c r="B100" s="1" t="s">
        <v>206</v>
      </c>
      <c r="C100" s="14">
        <v>633.6</v>
      </c>
      <c r="D100" s="14">
        <v>105.6</v>
      </c>
      <c r="E100" s="14">
        <v>0</v>
      </c>
      <c r="F100" s="14">
        <v>4819.33</v>
      </c>
      <c r="G100" s="14">
        <v>0</v>
      </c>
      <c r="H100" s="14">
        <v>0</v>
      </c>
      <c r="I100" s="14">
        <v>5558.53</v>
      </c>
      <c r="J100" s="14">
        <v>0</v>
      </c>
      <c r="K100" s="14">
        <v>0</v>
      </c>
      <c r="L100" s="14">
        <v>0</v>
      </c>
      <c r="M100" s="14">
        <v>0</v>
      </c>
      <c r="N100" s="14">
        <v>948.67</v>
      </c>
      <c r="O100" s="14">
        <v>148.86000000000001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1097.53</v>
      </c>
      <c r="Y100" s="14">
        <v>4461</v>
      </c>
    </row>
    <row r="101" spans="1:25">
      <c r="A101" s="2" t="s">
        <v>207</v>
      </c>
      <c r="B101" s="1" t="s">
        <v>208</v>
      </c>
      <c r="C101" s="14">
        <v>537.54</v>
      </c>
      <c r="D101" s="14">
        <v>89.59</v>
      </c>
      <c r="E101" s="14">
        <v>0</v>
      </c>
      <c r="F101" s="14">
        <v>3132.86</v>
      </c>
      <c r="G101" s="14">
        <v>0</v>
      </c>
      <c r="H101" s="14">
        <v>0</v>
      </c>
      <c r="I101" s="14">
        <v>3759.99</v>
      </c>
      <c r="J101" s="14">
        <v>0</v>
      </c>
      <c r="K101" s="14">
        <v>0</v>
      </c>
      <c r="L101" s="14">
        <v>0</v>
      </c>
      <c r="M101" s="14">
        <v>0</v>
      </c>
      <c r="N101" s="14">
        <v>547.74</v>
      </c>
      <c r="O101" s="14">
        <v>118.23</v>
      </c>
      <c r="P101" s="14">
        <v>37.6</v>
      </c>
      <c r="Q101" s="14">
        <v>0</v>
      </c>
      <c r="R101" s="14">
        <v>184.24</v>
      </c>
      <c r="S101" s="14">
        <v>0.02</v>
      </c>
      <c r="T101" s="14">
        <v>0</v>
      </c>
      <c r="U101" s="14">
        <v>0</v>
      </c>
      <c r="V101" s="14">
        <v>400</v>
      </c>
      <c r="W101" s="14">
        <v>209.76</v>
      </c>
      <c r="X101" s="14">
        <v>1497.59</v>
      </c>
      <c r="Y101" s="14">
        <v>2262.4</v>
      </c>
    </row>
    <row r="102" spans="1:25">
      <c r="A102" s="2" t="s">
        <v>209</v>
      </c>
      <c r="B102" s="1" t="s">
        <v>210</v>
      </c>
      <c r="C102" s="14">
        <v>633.41999999999996</v>
      </c>
      <c r="D102" s="14">
        <v>105.57</v>
      </c>
      <c r="E102" s="14">
        <v>0</v>
      </c>
      <c r="F102" s="14">
        <v>1352.55</v>
      </c>
      <c r="G102" s="14">
        <v>0</v>
      </c>
      <c r="H102" s="14">
        <v>0</v>
      </c>
      <c r="I102" s="14">
        <v>2091.54</v>
      </c>
      <c r="J102" s="14">
        <v>0</v>
      </c>
      <c r="K102" s="14">
        <v>0</v>
      </c>
      <c r="L102" s="14">
        <v>0</v>
      </c>
      <c r="M102" s="14">
        <v>0</v>
      </c>
      <c r="N102" s="14">
        <v>200.99</v>
      </c>
      <c r="O102" s="14">
        <v>48.44</v>
      </c>
      <c r="P102" s="14">
        <v>0</v>
      </c>
      <c r="Q102" s="14">
        <v>0</v>
      </c>
      <c r="R102" s="14">
        <v>0</v>
      </c>
      <c r="S102" s="14">
        <v>0.11</v>
      </c>
      <c r="T102" s="14">
        <v>0</v>
      </c>
      <c r="U102" s="14">
        <v>0</v>
      </c>
      <c r="V102" s="14">
        <v>0</v>
      </c>
      <c r="W102" s="14">
        <v>0</v>
      </c>
      <c r="X102" s="14">
        <v>249.54</v>
      </c>
      <c r="Y102" s="14">
        <v>1842</v>
      </c>
    </row>
    <row r="103" spans="1:25">
      <c r="A103" s="2" t="s">
        <v>211</v>
      </c>
      <c r="B103" s="1" t="s">
        <v>212</v>
      </c>
      <c r="C103" s="14">
        <v>480.24</v>
      </c>
      <c r="D103" s="14">
        <v>80.040000000000006</v>
      </c>
      <c r="E103" s="14">
        <v>0</v>
      </c>
      <c r="F103" s="14">
        <v>1585</v>
      </c>
      <c r="G103" s="14">
        <v>0</v>
      </c>
      <c r="H103" s="14">
        <v>0</v>
      </c>
      <c r="I103" s="14">
        <v>2145.2800000000002</v>
      </c>
      <c r="J103" s="14">
        <v>0</v>
      </c>
      <c r="K103" s="14">
        <v>0</v>
      </c>
      <c r="L103" s="14">
        <v>0</v>
      </c>
      <c r="M103" s="14">
        <v>0</v>
      </c>
      <c r="N103" s="14">
        <v>210.62</v>
      </c>
      <c r="O103" s="14">
        <v>43.23</v>
      </c>
      <c r="P103" s="14">
        <v>21.45</v>
      </c>
      <c r="Q103" s="14">
        <v>0</v>
      </c>
      <c r="R103" s="14">
        <v>105.12</v>
      </c>
      <c r="S103" s="15">
        <v>-0.14000000000000001</v>
      </c>
      <c r="T103" s="14">
        <v>0</v>
      </c>
      <c r="U103" s="14">
        <v>0</v>
      </c>
      <c r="V103" s="14">
        <v>0</v>
      </c>
      <c r="W103" s="14">
        <v>0</v>
      </c>
      <c r="X103" s="14">
        <v>380.28</v>
      </c>
      <c r="Y103" s="14">
        <v>1765</v>
      </c>
    </row>
    <row r="104" spans="1:25">
      <c r="A104" s="2" t="s">
        <v>213</v>
      </c>
      <c r="B104" s="1" t="s">
        <v>214</v>
      </c>
      <c r="C104" s="14">
        <v>534.29999999999995</v>
      </c>
      <c r="D104" s="14">
        <v>89.05</v>
      </c>
      <c r="E104" s="14">
        <v>0</v>
      </c>
      <c r="F104" s="14">
        <v>1221.06</v>
      </c>
      <c r="G104" s="14">
        <v>0</v>
      </c>
      <c r="H104" s="14">
        <v>0</v>
      </c>
      <c r="I104" s="14">
        <v>1844.41</v>
      </c>
      <c r="J104" s="14">
        <v>0</v>
      </c>
      <c r="K104" s="14">
        <v>0</v>
      </c>
      <c r="L104" s="14">
        <v>0</v>
      </c>
      <c r="M104" s="14">
        <v>0</v>
      </c>
      <c r="N104" s="14">
        <v>159.32</v>
      </c>
      <c r="O104" s="14">
        <v>50.26</v>
      </c>
      <c r="P104" s="14">
        <v>18.440000000000001</v>
      </c>
      <c r="Q104" s="14">
        <v>0</v>
      </c>
      <c r="R104" s="14">
        <v>90.38</v>
      </c>
      <c r="S104" s="14">
        <v>0.01</v>
      </c>
      <c r="T104" s="14">
        <v>0</v>
      </c>
      <c r="U104" s="14">
        <v>0</v>
      </c>
      <c r="V104" s="14">
        <v>0</v>
      </c>
      <c r="W104" s="14">
        <v>0</v>
      </c>
      <c r="X104" s="14">
        <v>318.41000000000003</v>
      </c>
      <c r="Y104" s="14">
        <v>1526</v>
      </c>
    </row>
    <row r="105" spans="1:25">
      <c r="A105" s="2" t="s">
        <v>215</v>
      </c>
      <c r="B105" s="1" t="s">
        <v>216</v>
      </c>
      <c r="C105" s="14">
        <v>537.54</v>
      </c>
      <c r="D105" s="14">
        <v>89.59</v>
      </c>
      <c r="E105" s="14">
        <v>0</v>
      </c>
      <c r="F105" s="14">
        <v>2751.57</v>
      </c>
      <c r="G105" s="14">
        <v>0</v>
      </c>
      <c r="H105" s="14">
        <v>0</v>
      </c>
      <c r="I105" s="14">
        <v>3378.7</v>
      </c>
      <c r="J105" s="14">
        <v>0</v>
      </c>
      <c r="K105" s="14">
        <v>0</v>
      </c>
      <c r="L105" s="14">
        <v>0</v>
      </c>
      <c r="M105" s="14">
        <v>0</v>
      </c>
      <c r="N105" s="14">
        <v>466.3</v>
      </c>
      <c r="O105" s="14">
        <v>119.34</v>
      </c>
      <c r="P105" s="14">
        <v>33.79</v>
      </c>
      <c r="Q105" s="14">
        <v>0</v>
      </c>
      <c r="R105" s="14">
        <v>165.56</v>
      </c>
      <c r="S105" s="14">
        <v>0.09</v>
      </c>
      <c r="T105" s="14">
        <v>0</v>
      </c>
      <c r="U105" s="14">
        <v>343.11</v>
      </c>
      <c r="V105" s="14">
        <v>200</v>
      </c>
      <c r="W105" s="14">
        <v>216.71</v>
      </c>
      <c r="X105" s="14">
        <v>1544.9</v>
      </c>
      <c r="Y105" s="14">
        <v>1833.8</v>
      </c>
    </row>
    <row r="106" spans="1:25">
      <c r="A106" s="2" t="s">
        <v>217</v>
      </c>
      <c r="B106" s="1" t="s">
        <v>218</v>
      </c>
      <c r="C106" s="14">
        <v>633.6</v>
      </c>
      <c r="D106" s="14">
        <v>105.6</v>
      </c>
      <c r="E106" s="14">
        <v>0</v>
      </c>
      <c r="F106" s="14">
        <v>2531.65</v>
      </c>
      <c r="G106" s="14">
        <v>0</v>
      </c>
      <c r="H106" s="14">
        <v>0</v>
      </c>
      <c r="I106" s="14">
        <v>3270.85</v>
      </c>
      <c r="J106" s="14">
        <v>15</v>
      </c>
      <c r="K106" s="14">
        <v>442.08</v>
      </c>
      <c r="L106" s="14">
        <v>0</v>
      </c>
      <c r="M106" s="14">
        <v>0</v>
      </c>
      <c r="N106" s="14">
        <v>443.26</v>
      </c>
      <c r="O106" s="14">
        <v>93.78</v>
      </c>
      <c r="P106" s="14">
        <v>0</v>
      </c>
      <c r="Q106" s="14">
        <v>0</v>
      </c>
      <c r="R106" s="14">
        <v>0</v>
      </c>
      <c r="S106" s="15">
        <v>-7.0000000000000007E-2</v>
      </c>
      <c r="T106" s="14">
        <v>0</v>
      </c>
      <c r="U106" s="14">
        <v>0</v>
      </c>
      <c r="V106" s="14">
        <v>200</v>
      </c>
      <c r="W106" s="14">
        <v>0</v>
      </c>
      <c r="X106" s="14">
        <v>1194.05</v>
      </c>
      <c r="Y106" s="14">
        <v>2076.8000000000002</v>
      </c>
    </row>
    <row r="107" spans="1:25">
      <c r="A107" s="2" t="s">
        <v>219</v>
      </c>
      <c r="B107" s="1" t="s">
        <v>220</v>
      </c>
      <c r="C107" s="14">
        <v>480.24</v>
      </c>
      <c r="D107" s="14">
        <v>80.040000000000006</v>
      </c>
      <c r="E107" s="14">
        <v>0</v>
      </c>
      <c r="F107" s="14">
        <v>5323.53</v>
      </c>
      <c r="G107" s="14">
        <v>0</v>
      </c>
      <c r="H107" s="14">
        <v>0</v>
      </c>
      <c r="I107" s="14">
        <v>5883.81</v>
      </c>
      <c r="J107" s="14">
        <v>0</v>
      </c>
      <c r="K107" s="14">
        <v>0</v>
      </c>
      <c r="L107" s="14">
        <v>0</v>
      </c>
      <c r="M107" s="14">
        <v>0</v>
      </c>
      <c r="N107" s="14">
        <v>1025.18</v>
      </c>
      <c r="O107" s="14">
        <v>141.83000000000001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1167.01</v>
      </c>
      <c r="Y107" s="14">
        <v>4716.8</v>
      </c>
    </row>
    <row r="108" spans="1:25">
      <c r="A108" s="2" t="s">
        <v>221</v>
      </c>
      <c r="B108" s="1" t="s">
        <v>222</v>
      </c>
      <c r="C108" s="14">
        <v>1028.58</v>
      </c>
      <c r="D108" s="14">
        <v>171.43</v>
      </c>
      <c r="E108" s="14">
        <v>0</v>
      </c>
      <c r="F108" s="14">
        <v>0</v>
      </c>
      <c r="G108" s="14">
        <v>0</v>
      </c>
      <c r="H108" s="14">
        <v>0</v>
      </c>
      <c r="I108" s="14">
        <v>1200.01</v>
      </c>
      <c r="J108" s="14">
        <v>0</v>
      </c>
      <c r="K108" s="14">
        <v>0</v>
      </c>
      <c r="L108" s="14">
        <v>0</v>
      </c>
      <c r="M108" s="14">
        <v>0</v>
      </c>
      <c r="N108" s="14">
        <v>7.2</v>
      </c>
      <c r="O108" s="14">
        <v>32.07</v>
      </c>
      <c r="P108" s="14">
        <v>0</v>
      </c>
      <c r="Q108" s="14">
        <v>0</v>
      </c>
      <c r="R108" s="14">
        <v>0</v>
      </c>
      <c r="S108" s="15">
        <v>-0.06</v>
      </c>
      <c r="T108" s="14">
        <v>0</v>
      </c>
      <c r="U108" s="14">
        <v>0</v>
      </c>
      <c r="V108" s="14">
        <v>0</v>
      </c>
      <c r="W108" s="14">
        <v>0</v>
      </c>
      <c r="X108" s="14">
        <v>39.21</v>
      </c>
      <c r="Y108" s="14">
        <v>1160.8</v>
      </c>
    </row>
    <row r="109" spans="1:25">
      <c r="A109" s="2" t="s">
        <v>223</v>
      </c>
      <c r="B109" s="1" t="s">
        <v>224</v>
      </c>
      <c r="C109" s="14">
        <v>480.24</v>
      </c>
      <c r="D109" s="14">
        <v>80.040000000000006</v>
      </c>
      <c r="E109" s="14">
        <v>0</v>
      </c>
      <c r="F109" s="14">
        <v>380.25</v>
      </c>
      <c r="G109" s="14">
        <v>0</v>
      </c>
      <c r="H109" s="14">
        <v>0</v>
      </c>
      <c r="I109" s="14">
        <v>940.53</v>
      </c>
      <c r="J109" s="14">
        <v>0</v>
      </c>
      <c r="K109" s="14">
        <v>0</v>
      </c>
      <c r="L109" s="14">
        <v>0</v>
      </c>
      <c r="M109" s="15">
        <v>-32.99</v>
      </c>
      <c r="N109" s="14">
        <v>0</v>
      </c>
      <c r="O109" s="14">
        <v>27.28</v>
      </c>
      <c r="P109" s="14">
        <v>9.41</v>
      </c>
      <c r="Q109" s="14">
        <v>0</v>
      </c>
      <c r="R109" s="14">
        <v>46.09</v>
      </c>
      <c r="S109" s="14">
        <v>0.14000000000000001</v>
      </c>
      <c r="T109" s="14">
        <v>0</v>
      </c>
      <c r="U109" s="14">
        <v>0</v>
      </c>
      <c r="V109" s="14">
        <v>0</v>
      </c>
      <c r="W109" s="14">
        <v>0</v>
      </c>
      <c r="X109" s="14">
        <v>49.93</v>
      </c>
      <c r="Y109" s="14">
        <v>890.6</v>
      </c>
    </row>
    <row r="110" spans="1:25">
      <c r="A110" s="2" t="s">
        <v>225</v>
      </c>
      <c r="B110" s="1" t="s">
        <v>226</v>
      </c>
      <c r="C110" s="14">
        <v>537.54</v>
      </c>
      <c r="D110" s="14">
        <v>89.59</v>
      </c>
      <c r="E110" s="14">
        <v>0</v>
      </c>
      <c r="F110" s="14">
        <v>3729.55</v>
      </c>
      <c r="G110" s="14">
        <v>0</v>
      </c>
      <c r="H110" s="14">
        <v>0</v>
      </c>
      <c r="I110" s="14">
        <v>4356.68</v>
      </c>
      <c r="J110" s="14">
        <v>0</v>
      </c>
      <c r="K110" s="14">
        <v>0</v>
      </c>
      <c r="L110" s="14">
        <v>0</v>
      </c>
      <c r="M110" s="14">
        <v>0</v>
      </c>
      <c r="N110" s="14">
        <v>675.2</v>
      </c>
      <c r="O110" s="14">
        <v>131.31</v>
      </c>
      <c r="P110" s="14">
        <v>43.57</v>
      </c>
      <c r="Q110" s="14">
        <v>0</v>
      </c>
      <c r="R110" s="14">
        <v>213.48</v>
      </c>
      <c r="S110" s="14">
        <v>0.12</v>
      </c>
      <c r="T110" s="14">
        <v>0</v>
      </c>
      <c r="U110" s="14">
        <v>0</v>
      </c>
      <c r="V110" s="14">
        <v>150</v>
      </c>
      <c r="W110" s="14">
        <v>470.2</v>
      </c>
      <c r="X110" s="14">
        <v>1683.88</v>
      </c>
      <c r="Y110" s="14">
        <v>2672.8</v>
      </c>
    </row>
    <row r="111" spans="1:25">
      <c r="A111" s="2" t="s">
        <v>227</v>
      </c>
      <c r="B111" s="1" t="s">
        <v>228</v>
      </c>
      <c r="C111" s="14">
        <v>240.12</v>
      </c>
      <c r="D111" s="14">
        <v>40.020000000000003</v>
      </c>
      <c r="E111" s="14">
        <v>0</v>
      </c>
      <c r="F111" s="14">
        <v>160.69999999999999</v>
      </c>
      <c r="G111" s="14">
        <v>0</v>
      </c>
      <c r="H111" s="14">
        <v>0</v>
      </c>
      <c r="I111" s="14">
        <v>440.84</v>
      </c>
      <c r="J111" s="14">
        <v>0</v>
      </c>
      <c r="K111" s="14">
        <v>0</v>
      </c>
      <c r="L111" s="14">
        <v>0</v>
      </c>
      <c r="M111" s="15">
        <v>-70.58</v>
      </c>
      <c r="N111" s="14">
        <v>0</v>
      </c>
      <c r="O111" s="14">
        <v>13.62</v>
      </c>
      <c r="P111" s="14">
        <v>4.41</v>
      </c>
      <c r="Q111" s="14">
        <v>0</v>
      </c>
      <c r="R111" s="14">
        <v>21.6</v>
      </c>
      <c r="S111" s="14">
        <v>0.19</v>
      </c>
      <c r="T111" s="14">
        <v>0</v>
      </c>
      <c r="U111" s="14">
        <v>0</v>
      </c>
      <c r="V111" s="14">
        <v>0</v>
      </c>
      <c r="W111" s="14">
        <v>0</v>
      </c>
      <c r="X111" s="14">
        <v>-30.76</v>
      </c>
      <c r="Y111" s="14">
        <v>471.6</v>
      </c>
    </row>
    <row r="112" spans="1:25">
      <c r="A112" s="2" t="s">
        <v>229</v>
      </c>
      <c r="B112" s="1" t="s">
        <v>230</v>
      </c>
      <c r="C112" s="14">
        <v>316.8</v>
      </c>
      <c r="D112" s="14">
        <v>52.8</v>
      </c>
      <c r="E112" s="14">
        <v>0</v>
      </c>
      <c r="F112" s="14">
        <v>2095.37</v>
      </c>
      <c r="G112" s="14">
        <v>0</v>
      </c>
      <c r="H112" s="14">
        <v>0</v>
      </c>
      <c r="I112" s="14">
        <v>2464.9699999999998</v>
      </c>
      <c r="J112" s="14">
        <v>0</v>
      </c>
      <c r="K112" s="14">
        <v>0</v>
      </c>
      <c r="L112" s="14">
        <v>0</v>
      </c>
      <c r="M112" s="14">
        <v>0</v>
      </c>
      <c r="N112" s="14">
        <v>271.13</v>
      </c>
      <c r="O112" s="14">
        <v>56.06</v>
      </c>
      <c r="P112" s="14">
        <v>0</v>
      </c>
      <c r="Q112" s="14">
        <v>0</v>
      </c>
      <c r="R112" s="14">
        <v>0</v>
      </c>
      <c r="S112" s="15">
        <v>-0.02</v>
      </c>
      <c r="T112" s="14">
        <v>0</v>
      </c>
      <c r="U112" s="14">
        <v>0</v>
      </c>
      <c r="V112" s="14">
        <v>0</v>
      </c>
      <c r="W112" s="14">
        <v>0</v>
      </c>
      <c r="X112" s="14">
        <v>327.17</v>
      </c>
      <c r="Y112" s="14">
        <v>2137.8000000000002</v>
      </c>
    </row>
    <row r="113" spans="1:25">
      <c r="A113" s="2" t="s">
        <v>231</v>
      </c>
      <c r="B113" s="1" t="s">
        <v>232</v>
      </c>
      <c r="C113" s="14">
        <v>633.6</v>
      </c>
      <c r="D113" s="14">
        <v>105.6</v>
      </c>
      <c r="E113" s="14">
        <v>0</v>
      </c>
      <c r="F113" s="14">
        <v>4799.6899999999996</v>
      </c>
      <c r="G113" s="14">
        <v>0</v>
      </c>
      <c r="H113" s="14">
        <v>0</v>
      </c>
      <c r="I113" s="14">
        <v>5538.89</v>
      </c>
      <c r="J113" s="14">
        <v>0</v>
      </c>
      <c r="K113" s="14">
        <v>0</v>
      </c>
      <c r="L113" s="14">
        <v>0</v>
      </c>
      <c r="M113" s="14">
        <v>0</v>
      </c>
      <c r="N113" s="14">
        <v>944.05</v>
      </c>
      <c r="O113" s="14">
        <v>184.34</v>
      </c>
      <c r="P113" s="14">
        <v>0</v>
      </c>
      <c r="Q113" s="14">
        <v>0</v>
      </c>
      <c r="R113" s="14">
        <v>0</v>
      </c>
      <c r="S113" s="14">
        <v>0.1</v>
      </c>
      <c r="T113" s="14">
        <v>0</v>
      </c>
      <c r="U113" s="14">
        <v>0</v>
      </c>
      <c r="V113" s="14">
        <v>500</v>
      </c>
      <c r="W113" s="14">
        <v>0</v>
      </c>
      <c r="X113" s="14">
        <v>1628.49</v>
      </c>
      <c r="Y113" s="14">
        <v>3910.4</v>
      </c>
    </row>
    <row r="114" spans="1:25" s="7" customFormat="1">
      <c r="A114" s="17" t="s">
        <v>140</v>
      </c>
      <c r="C114" s="7" t="s">
        <v>141</v>
      </c>
      <c r="D114" s="7" t="s">
        <v>141</v>
      </c>
      <c r="E114" s="7" t="s">
        <v>141</v>
      </c>
      <c r="F114" s="7" t="s">
        <v>141</v>
      </c>
      <c r="G114" s="7" t="s">
        <v>141</v>
      </c>
      <c r="H114" s="7" t="s">
        <v>141</v>
      </c>
      <c r="I114" s="7" t="s">
        <v>141</v>
      </c>
      <c r="J114" s="7" t="s">
        <v>141</v>
      </c>
      <c r="K114" s="7" t="s">
        <v>141</v>
      </c>
      <c r="L114" s="7" t="s">
        <v>141</v>
      </c>
      <c r="M114" s="7" t="s">
        <v>141</v>
      </c>
      <c r="N114" s="7" t="s">
        <v>141</v>
      </c>
      <c r="O114" s="7" t="s">
        <v>141</v>
      </c>
      <c r="P114" s="7" t="s">
        <v>141</v>
      </c>
      <c r="Q114" s="7" t="s">
        <v>141</v>
      </c>
      <c r="R114" s="7" t="s">
        <v>141</v>
      </c>
      <c r="S114" s="7" t="s">
        <v>141</v>
      </c>
      <c r="T114" s="7" t="s">
        <v>141</v>
      </c>
      <c r="U114" s="7" t="s">
        <v>141</v>
      </c>
      <c r="V114" s="7" t="s">
        <v>141</v>
      </c>
      <c r="W114" s="7" t="s">
        <v>141</v>
      </c>
      <c r="X114" s="7" t="s">
        <v>141</v>
      </c>
      <c r="Y114" s="7" t="s">
        <v>141</v>
      </c>
    </row>
    <row r="115" spans="1:25">
      <c r="C115" s="19">
        <v>24789.89</v>
      </c>
      <c r="D115" s="19">
        <v>4131.6499999999996</v>
      </c>
      <c r="E115" s="19">
        <v>0</v>
      </c>
      <c r="F115" s="19">
        <v>116155.15</v>
      </c>
      <c r="G115" s="19">
        <v>2772.42</v>
      </c>
      <c r="H115" s="19">
        <v>223.98</v>
      </c>
      <c r="I115" s="19">
        <v>148073.09</v>
      </c>
      <c r="J115" s="19">
        <v>45</v>
      </c>
      <c r="K115" s="19">
        <v>442.08</v>
      </c>
      <c r="L115" s="19">
        <v>490.08</v>
      </c>
      <c r="M115" s="20">
        <v>-191.34</v>
      </c>
      <c r="N115" s="19">
        <v>20718.759999999998</v>
      </c>
      <c r="O115" s="19">
        <v>3598.56</v>
      </c>
      <c r="P115" s="19">
        <v>723.9</v>
      </c>
      <c r="Q115" s="19">
        <v>0</v>
      </c>
      <c r="R115" s="19">
        <v>3547.11</v>
      </c>
      <c r="S115" s="19">
        <v>0.56000000000000005</v>
      </c>
      <c r="T115" s="19">
        <v>0</v>
      </c>
      <c r="U115" s="19">
        <v>343.11</v>
      </c>
      <c r="V115" s="19">
        <v>4900</v>
      </c>
      <c r="W115" s="19">
        <v>2188.87</v>
      </c>
      <c r="X115" s="19">
        <v>36806.69</v>
      </c>
      <c r="Y115" s="19">
        <v>111266.4</v>
      </c>
    </row>
    <row r="117" spans="1:25" s="7" customFormat="1">
      <c r="A117" s="16"/>
      <c r="C117" s="7" t="s">
        <v>233</v>
      </c>
      <c r="D117" s="7" t="s">
        <v>233</v>
      </c>
      <c r="E117" s="7" t="s">
        <v>233</v>
      </c>
      <c r="F117" s="7" t="s">
        <v>233</v>
      </c>
      <c r="G117" s="7" t="s">
        <v>233</v>
      </c>
      <c r="H117" s="7" t="s">
        <v>233</v>
      </c>
      <c r="I117" s="7" t="s">
        <v>233</v>
      </c>
      <c r="J117" s="7" t="s">
        <v>233</v>
      </c>
      <c r="K117" s="7" t="s">
        <v>233</v>
      </c>
      <c r="L117" s="7" t="s">
        <v>233</v>
      </c>
      <c r="M117" s="7" t="s">
        <v>233</v>
      </c>
      <c r="N117" s="7" t="s">
        <v>233</v>
      </c>
      <c r="O117" s="7" t="s">
        <v>233</v>
      </c>
      <c r="P117" s="7" t="s">
        <v>233</v>
      </c>
      <c r="Q117" s="7" t="s">
        <v>233</v>
      </c>
      <c r="R117" s="7" t="s">
        <v>233</v>
      </c>
      <c r="S117" s="7" t="s">
        <v>233</v>
      </c>
      <c r="T117" s="7" t="s">
        <v>233</v>
      </c>
      <c r="U117" s="7" t="s">
        <v>233</v>
      </c>
      <c r="V117" s="7" t="s">
        <v>233</v>
      </c>
      <c r="W117" s="7" t="s">
        <v>233</v>
      </c>
      <c r="X117" s="7" t="s">
        <v>233</v>
      </c>
      <c r="Y117" s="7" t="s">
        <v>233</v>
      </c>
    </row>
    <row r="118" spans="1:25">
      <c r="A118" s="17" t="s">
        <v>234</v>
      </c>
      <c r="B118" s="1" t="s">
        <v>235</v>
      </c>
      <c r="C118" s="19">
        <v>89248.95</v>
      </c>
      <c r="D118" s="19">
        <v>14930.38</v>
      </c>
      <c r="E118" s="19">
        <v>1476.33</v>
      </c>
      <c r="F118" s="19">
        <v>169905.83</v>
      </c>
      <c r="G118" s="19">
        <v>2927.97</v>
      </c>
      <c r="H118" s="19">
        <v>223.98</v>
      </c>
      <c r="I118" s="19">
        <v>278713.44</v>
      </c>
      <c r="J118" s="19">
        <v>195</v>
      </c>
      <c r="K118" s="19">
        <v>4446.25</v>
      </c>
      <c r="L118" s="19">
        <v>1057.07</v>
      </c>
      <c r="M118" s="20">
        <v>-586.39</v>
      </c>
      <c r="N118" s="19">
        <v>36050.83</v>
      </c>
      <c r="O118" s="19">
        <v>8910.11</v>
      </c>
      <c r="P118" s="19">
        <v>723.9</v>
      </c>
      <c r="Q118" s="19">
        <v>4665</v>
      </c>
      <c r="R118" s="19">
        <v>3547.11</v>
      </c>
      <c r="S118" s="19">
        <v>0.24</v>
      </c>
      <c r="T118" s="19">
        <v>777.77</v>
      </c>
      <c r="U118" s="19">
        <v>343.11</v>
      </c>
      <c r="V118" s="19">
        <v>6200</v>
      </c>
      <c r="W118" s="19">
        <v>3430.24</v>
      </c>
      <c r="X118" s="19">
        <v>69760.240000000005</v>
      </c>
      <c r="Y118" s="19">
        <v>208953.2</v>
      </c>
    </row>
    <row r="120" spans="1:25">
      <c r="C120" s="1" t="s">
        <v>235</v>
      </c>
      <c r="D120" s="1" t="s">
        <v>235</v>
      </c>
      <c r="E120" s="1" t="s">
        <v>235</v>
      </c>
      <c r="F120" s="1" t="s">
        <v>235</v>
      </c>
      <c r="G120" s="1" t="s">
        <v>235</v>
      </c>
      <c r="H120" s="1" t="s">
        <v>235</v>
      </c>
      <c r="I120" s="1" t="s">
        <v>235</v>
      </c>
      <c r="J120" s="1" t="s">
        <v>235</v>
      </c>
      <c r="K120" s="1" t="s">
        <v>235</v>
      </c>
      <c r="L120" s="1" t="s">
        <v>235</v>
      </c>
      <c r="M120" s="1" t="s">
        <v>235</v>
      </c>
      <c r="N120" s="1" t="s">
        <v>235</v>
      </c>
      <c r="O120" s="1" t="s">
        <v>235</v>
      </c>
      <c r="P120" s="1" t="s">
        <v>235</v>
      </c>
      <c r="Q120" s="1" t="s">
        <v>235</v>
      </c>
      <c r="R120" s="1" t="s">
        <v>235</v>
      </c>
      <c r="S120" s="1" t="s">
        <v>235</v>
      </c>
      <c r="T120" s="1" t="s">
        <v>235</v>
      </c>
      <c r="U120" s="1" t="s">
        <v>235</v>
      </c>
      <c r="V120" s="1" t="s">
        <v>235</v>
      </c>
      <c r="W120" s="1" t="s">
        <v>235</v>
      </c>
      <c r="X120" s="1" t="s">
        <v>235</v>
      </c>
      <c r="Y120" s="1" t="s">
        <v>235</v>
      </c>
    </row>
    <row r="121" spans="1:25">
      <c r="A121" s="2" t="s">
        <v>235</v>
      </c>
      <c r="B121" s="1" t="s">
        <v>235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6"/>
  <sheetViews>
    <sheetView workbookViewId="0">
      <selection activeCell="G15" sqref="G15"/>
    </sheetView>
  </sheetViews>
  <sheetFormatPr baseColWidth="10" defaultRowHeight="15"/>
  <cols>
    <col min="2" max="2" width="14.42578125" customWidth="1"/>
    <col min="3" max="3" width="19.140625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236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237</v>
      </c>
      <c r="B8" s="34" t="s">
        <v>238</v>
      </c>
      <c r="C8" s="34" t="s">
        <v>239</v>
      </c>
      <c r="D8" s="35" t="s">
        <v>240</v>
      </c>
      <c r="E8" s="34" t="s">
        <v>241</v>
      </c>
      <c r="F8" s="33"/>
      <c r="G8" s="33"/>
      <c r="H8" s="33"/>
      <c r="I8" s="33"/>
      <c r="J8" s="33"/>
    </row>
    <row r="9" spans="1:10">
      <c r="A9" s="27" t="s">
        <v>165</v>
      </c>
      <c r="B9" s="27"/>
      <c r="C9" s="27" t="s">
        <v>242</v>
      </c>
      <c r="D9" s="27">
        <v>1111.2</v>
      </c>
      <c r="E9" s="27" t="s">
        <v>166</v>
      </c>
      <c r="F9" s="27"/>
      <c r="G9" s="27"/>
      <c r="H9" s="27"/>
      <c r="I9" s="27"/>
      <c r="J9" s="27"/>
    </row>
    <row r="10" spans="1:10">
      <c r="A10" s="27" t="s">
        <v>167</v>
      </c>
      <c r="B10" s="27"/>
      <c r="C10" s="27" t="s">
        <v>242</v>
      </c>
      <c r="D10" s="27">
        <v>728.6</v>
      </c>
      <c r="E10" s="27" t="s">
        <v>168</v>
      </c>
      <c r="F10" s="27"/>
      <c r="G10" s="27"/>
      <c r="H10" s="27"/>
      <c r="I10" s="27"/>
      <c r="J10" s="27"/>
    </row>
    <row r="11" spans="1:10">
      <c r="A11" s="27"/>
      <c r="B11" s="27" t="s">
        <v>243</v>
      </c>
      <c r="C11" s="27"/>
      <c r="D11" s="36">
        <v>1839.8</v>
      </c>
      <c r="E11" s="27" t="s">
        <v>244</v>
      </c>
      <c r="F11" s="27"/>
      <c r="G11" s="27"/>
      <c r="H11" s="27"/>
      <c r="I11" s="27"/>
      <c r="J11" s="27"/>
    </row>
    <row r="13" spans="1:10">
      <c r="A13" s="27" t="s">
        <v>143</v>
      </c>
      <c r="B13" s="27">
        <v>56708845760</v>
      </c>
      <c r="C13" s="27" t="s">
        <v>245</v>
      </c>
      <c r="D13" s="27">
        <v>2922.2000000000003</v>
      </c>
      <c r="E13" s="27" t="s">
        <v>144</v>
      </c>
      <c r="F13" s="27"/>
      <c r="G13" s="27"/>
      <c r="H13" s="27"/>
      <c r="I13" s="27"/>
      <c r="J13" s="27"/>
    </row>
    <row r="14" spans="1:10">
      <c r="A14" s="27" t="s">
        <v>145</v>
      </c>
      <c r="B14" s="27">
        <v>56708845774</v>
      </c>
      <c r="C14" s="27" t="s">
        <v>245</v>
      </c>
      <c r="D14" s="27">
        <v>5132.2000000000007</v>
      </c>
      <c r="E14" s="27" t="s">
        <v>146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245</v>
      </c>
      <c r="D15" s="27">
        <v>3153</v>
      </c>
      <c r="E15" s="27" t="s">
        <v>37</v>
      </c>
      <c r="F15" s="27"/>
      <c r="G15" s="27"/>
      <c r="H15" s="27"/>
      <c r="I15" s="27"/>
      <c r="J15" s="27"/>
    </row>
    <row r="16" spans="1:10">
      <c r="A16" s="27" t="s">
        <v>151</v>
      </c>
      <c r="B16" s="27">
        <v>56708845791</v>
      </c>
      <c r="C16" s="27" t="s">
        <v>245</v>
      </c>
      <c r="D16" s="27">
        <v>2582.2000000000003</v>
      </c>
      <c r="E16" s="27" t="s">
        <v>152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245</v>
      </c>
      <c r="D17" s="27">
        <v>151.20000000000002</v>
      </c>
      <c r="E17" s="27" t="s">
        <v>47</v>
      </c>
    </row>
    <row r="18" spans="1:5">
      <c r="A18" s="27" t="s">
        <v>159</v>
      </c>
      <c r="B18" s="27">
        <v>56708845820</v>
      </c>
      <c r="C18" s="27" t="s">
        <v>245</v>
      </c>
      <c r="D18" s="27">
        <v>2001.4</v>
      </c>
      <c r="E18" s="27" t="s">
        <v>160</v>
      </c>
    </row>
    <row r="19" spans="1:5">
      <c r="A19" s="27" t="s">
        <v>161</v>
      </c>
      <c r="B19" s="27">
        <v>56708845834</v>
      </c>
      <c r="C19" s="27" t="s">
        <v>245</v>
      </c>
      <c r="D19" s="27">
        <v>3124.8</v>
      </c>
      <c r="E19" s="27" t="s">
        <v>162</v>
      </c>
    </row>
    <row r="20" spans="1:5">
      <c r="A20" s="27" t="s">
        <v>74</v>
      </c>
      <c r="B20" s="27">
        <v>56708881457</v>
      </c>
      <c r="C20" s="27" t="s">
        <v>245</v>
      </c>
      <c r="D20" s="27">
        <v>5729.8</v>
      </c>
      <c r="E20" s="27" t="s">
        <v>75</v>
      </c>
    </row>
    <row r="21" spans="1:5">
      <c r="A21" s="27" t="s">
        <v>76</v>
      </c>
      <c r="B21" s="27">
        <v>56708845038</v>
      </c>
      <c r="C21" s="27" t="s">
        <v>245</v>
      </c>
      <c r="D21" s="27">
        <v>4873.2</v>
      </c>
      <c r="E21" s="27" t="s">
        <v>77</v>
      </c>
    </row>
    <row r="22" spans="1:5">
      <c r="A22" s="27" t="s">
        <v>179</v>
      </c>
      <c r="B22" s="27">
        <v>56708881915</v>
      </c>
      <c r="C22" s="27" t="s">
        <v>245</v>
      </c>
      <c r="D22" s="27">
        <v>3790</v>
      </c>
      <c r="E22" s="27" t="s">
        <v>180</v>
      </c>
    </row>
    <row r="23" spans="1:5">
      <c r="A23" s="27" t="s">
        <v>183</v>
      </c>
      <c r="B23" s="27">
        <v>56708845865</v>
      </c>
      <c r="C23" s="27" t="s">
        <v>245</v>
      </c>
      <c r="D23" s="27">
        <v>2619.2000000000003</v>
      </c>
      <c r="E23" s="27" t="s">
        <v>184</v>
      </c>
    </row>
    <row r="24" spans="1:5">
      <c r="A24" s="27" t="s">
        <v>185</v>
      </c>
      <c r="B24" s="27">
        <v>56708845879</v>
      </c>
      <c r="C24" s="27" t="s">
        <v>245</v>
      </c>
      <c r="D24" s="27">
        <v>2925.4</v>
      </c>
      <c r="E24" s="27" t="s">
        <v>186</v>
      </c>
    </row>
    <row r="25" spans="1:5">
      <c r="A25" s="27">
        <v>30</v>
      </c>
      <c r="B25" s="27">
        <v>56708881503</v>
      </c>
      <c r="C25" s="27" t="s">
        <v>245</v>
      </c>
      <c r="D25" s="27">
        <v>864.2</v>
      </c>
      <c r="E25" s="27" t="s">
        <v>89</v>
      </c>
    </row>
    <row r="26" spans="1:5">
      <c r="A26" s="27" t="s">
        <v>195</v>
      </c>
      <c r="B26" s="27">
        <v>56708845911</v>
      </c>
      <c r="C26" s="27" t="s">
        <v>245</v>
      </c>
      <c r="D26" s="27">
        <v>2093</v>
      </c>
      <c r="E26" s="27" t="s">
        <v>196</v>
      </c>
    </row>
    <row r="27" spans="1:5">
      <c r="A27" s="27" t="s">
        <v>207</v>
      </c>
      <c r="B27" s="27">
        <v>56708881946</v>
      </c>
      <c r="C27" s="27" t="s">
        <v>245</v>
      </c>
      <c r="D27" s="27">
        <v>2262.4</v>
      </c>
      <c r="E27" s="27" t="s">
        <v>208</v>
      </c>
    </row>
    <row r="28" spans="1:5">
      <c r="A28" s="27" t="s">
        <v>118</v>
      </c>
      <c r="B28" s="27">
        <v>56708881596</v>
      </c>
      <c r="C28" s="27" t="s">
        <v>245</v>
      </c>
      <c r="D28" s="27">
        <v>937</v>
      </c>
      <c r="E28" s="27" t="s">
        <v>119</v>
      </c>
    </row>
    <row r="29" spans="1:5">
      <c r="A29" s="27" t="s">
        <v>215</v>
      </c>
      <c r="B29" s="27">
        <v>56708881963</v>
      </c>
      <c r="C29" s="27" t="s">
        <v>245</v>
      </c>
      <c r="D29" s="27">
        <v>1833.8000000000002</v>
      </c>
      <c r="E29" s="27" t="s">
        <v>216</v>
      </c>
    </row>
    <row r="30" spans="1:5">
      <c r="A30" s="27" t="s">
        <v>225</v>
      </c>
      <c r="B30" s="27">
        <v>60589747903</v>
      </c>
      <c r="C30" s="27" t="s">
        <v>245</v>
      </c>
      <c r="D30" s="27">
        <v>2672.8</v>
      </c>
      <c r="E30" s="27" t="s">
        <v>226</v>
      </c>
    </row>
    <row r="31" spans="1:5">
      <c r="A31" s="27" t="s">
        <v>231</v>
      </c>
      <c r="B31" s="27">
        <v>56708846050</v>
      </c>
      <c r="C31" s="27" t="s">
        <v>245</v>
      </c>
      <c r="D31" s="27">
        <v>3910.4</v>
      </c>
      <c r="E31" s="27" t="s">
        <v>232</v>
      </c>
    </row>
    <row r="32" spans="1:5">
      <c r="A32" s="27" t="s">
        <v>217</v>
      </c>
      <c r="B32" s="27">
        <v>56708845990</v>
      </c>
      <c r="C32" s="27" t="s">
        <v>245</v>
      </c>
      <c r="D32" s="27">
        <v>2076.8000000000002</v>
      </c>
      <c r="E32" s="27" t="s">
        <v>218</v>
      </c>
    </row>
    <row r="33" spans="1:5">
      <c r="A33" s="27" t="s">
        <v>213</v>
      </c>
      <c r="B33" s="27">
        <v>56708845973</v>
      </c>
      <c r="C33" s="27" t="s">
        <v>245</v>
      </c>
      <c r="D33" s="27">
        <v>1526</v>
      </c>
      <c r="E33" s="27" t="s">
        <v>214</v>
      </c>
    </row>
    <row r="34" spans="1:5">
      <c r="A34" s="27" t="s">
        <v>147</v>
      </c>
      <c r="B34" s="27">
        <v>56708845788</v>
      </c>
      <c r="C34" s="27" t="s">
        <v>245</v>
      </c>
      <c r="D34" s="27">
        <v>3924.2000000000003</v>
      </c>
      <c r="E34" s="27" t="s">
        <v>148</v>
      </c>
    </row>
    <row r="35" spans="1:5">
      <c r="A35" s="27" t="s">
        <v>40</v>
      </c>
      <c r="B35" s="27">
        <v>56708844916</v>
      </c>
      <c r="C35" s="27" t="s">
        <v>245</v>
      </c>
      <c r="D35" s="27">
        <v>41</v>
      </c>
      <c r="E35" s="27" t="s">
        <v>41</v>
      </c>
    </row>
    <row r="36" spans="1:5">
      <c r="A36" s="27" t="s">
        <v>197</v>
      </c>
      <c r="B36" s="27">
        <v>56708845925</v>
      </c>
      <c r="C36" s="27" t="s">
        <v>245</v>
      </c>
      <c r="D36" s="27">
        <v>2620.6000000000004</v>
      </c>
      <c r="E36" s="27" t="s">
        <v>198</v>
      </c>
    </row>
    <row r="37" spans="1:5">
      <c r="A37" s="27" t="s">
        <v>177</v>
      </c>
      <c r="B37" s="27">
        <v>56708845851</v>
      </c>
      <c r="C37" s="27" t="s">
        <v>245</v>
      </c>
      <c r="D37" s="27">
        <v>2662.2000000000003</v>
      </c>
      <c r="E37" s="27" t="s">
        <v>178</v>
      </c>
    </row>
    <row r="38" spans="1:5">
      <c r="A38" s="27" t="s">
        <v>34</v>
      </c>
      <c r="B38" s="27">
        <v>56708844887</v>
      </c>
      <c r="C38" s="27" t="s">
        <v>245</v>
      </c>
      <c r="D38" s="27">
        <v>2862.4</v>
      </c>
      <c r="E38" s="27" t="s">
        <v>35</v>
      </c>
    </row>
    <row r="39" spans="1:5">
      <c r="A39" s="27" t="s">
        <v>116</v>
      </c>
      <c r="B39" s="27">
        <v>56708845254</v>
      </c>
      <c r="C39" s="27" t="s">
        <v>245</v>
      </c>
      <c r="D39" s="27">
        <v>3180.4</v>
      </c>
      <c r="E39" s="27" t="s">
        <v>117</v>
      </c>
    </row>
    <row r="40" spans="1:5">
      <c r="A40" s="27" t="s">
        <v>199</v>
      </c>
      <c r="B40" s="27">
        <v>56708845939</v>
      </c>
      <c r="C40" s="27" t="s">
        <v>245</v>
      </c>
      <c r="D40" s="27">
        <v>4545.4000000000005</v>
      </c>
      <c r="E40" s="27" t="s">
        <v>200</v>
      </c>
    </row>
    <row r="41" spans="1:5">
      <c r="A41" s="27" t="s">
        <v>193</v>
      </c>
      <c r="B41" s="27">
        <v>56708881929</v>
      </c>
      <c r="C41" s="27" t="s">
        <v>245</v>
      </c>
      <c r="D41" s="27">
        <v>3374</v>
      </c>
      <c r="E41" s="27" t="s">
        <v>194</v>
      </c>
    </row>
    <row r="42" spans="1:5">
      <c r="A42" s="27" t="s">
        <v>106</v>
      </c>
      <c r="B42" s="27">
        <v>56708845237</v>
      </c>
      <c r="C42" s="27" t="s">
        <v>245</v>
      </c>
      <c r="D42" s="27">
        <v>316.40000000000003</v>
      </c>
      <c r="E42" s="27" t="s">
        <v>107</v>
      </c>
    </row>
    <row r="43" spans="1:5">
      <c r="A43" s="27" t="s">
        <v>50</v>
      </c>
      <c r="B43" s="27">
        <v>56708844950</v>
      </c>
      <c r="C43" s="27" t="s">
        <v>245</v>
      </c>
      <c r="D43" s="27">
        <v>858.80000000000007</v>
      </c>
      <c r="E43" s="27" t="s">
        <v>51</v>
      </c>
    </row>
    <row r="44" spans="1:5">
      <c r="A44" s="27" t="s">
        <v>120</v>
      </c>
      <c r="B44" s="27">
        <v>56708845268</v>
      </c>
      <c r="C44" s="27" t="s">
        <v>245</v>
      </c>
      <c r="D44" s="27">
        <v>1400</v>
      </c>
      <c r="E44" s="27" t="s">
        <v>121</v>
      </c>
    </row>
    <row r="45" spans="1:5">
      <c r="A45" s="27" t="s">
        <v>78</v>
      </c>
      <c r="B45" s="27">
        <v>56708881460</v>
      </c>
      <c r="C45" s="27" t="s">
        <v>245</v>
      </c>
      <c r="D45" s="27">
        <v>148.4</v>
      </c>
      <c r="E45" s="27" t="s">
        <v>79</v>
      </c>
    </row>
    <row r="46" spans="1:5">
      <c r="A46" s="27" t="s">
        <v>169</v>
      </c>
      <c r="B46" s="27">
        <v>56708881901</v>
      </c>
      <c r="C46" s="27" t="s">
        <v>245</v>
      </c>
      <c r="D46" s="27">
        <v>2482.8000000000002</v>
      </c>
      <c r="E46" s="27" t="s">
        <v>170</v>
      </c>
    </row>
    <row r="47" spans="1:5">
      <c r="A47" s="27" t="s">
        <v>110</v>
      </c>
      <c r="B47" s="27">
        <v>56708845240</v>
      </c>
      <c r="C47" s="27" t="s">
        <v>245</v>
      </c>
      <c r="D47" s="27">
        <v>1657.4</v>
      </c>
      <c r="E47" s="27" t="s">
        <v>111</v>
      </c>
    </row>
    <row r="48" spans="1:5">
      <c r="A48" s="27" t="s">
        <v>48</v>
      </c>
      <c r="B48" s="27">
        <v>56708844947</v>
      </c>
      <c r="C48" s="27" t="s">
        <v>245</v>
      </c>
      <c r="D48" s="27">
        <v>1259.8000000000002</v>
      </c>
      <c r="E48" s="27" t="s">
        <v>49</v>
      </c>
    </row>
    <row r="49" spans="1:5">
      <c r="A49" s="27" t="s">
        <v>153</v>
      </c>
      <c r="B49" s="27">
        <v>56708881872</v>
      </c>
      <c r="C49" s="27" t="s">
        <v>245</v>
      </c>
      <c r="D49" s="27">
        <v>2378.4</v>
      </c>
      <c r="E49" s="27" t="s">
        <v>154</v>
      </c>
    </row>
    <row r="50" spans="1:5">
      <c r="A50" s="27" t="s">
        <v>122</v>
      </c>
      <c r="B50" s="27">
        <v>60589939521</v>
      </c>
      <c r="C50" s="27" t="s">
        <v>245</v>
      </c>
      <c r="D50" s="27">
        <v>1280.6000000000001</v>
      </c>
      <c r="E50" s="27" t="s">
        <v>123</v>
      </c>
    </row>
    <row r="51" spans="1:5">
      <c r="A51" s="27" t="s">
        <v>229</v>
      </c>
      <c r="B51" s="27">
        <v>56708846047</v>
      </c>
      <c r="C51" s="27" t="s">
        <v>245</v>
      </c>
      <c r="D51" s="27">
        <v>2137.8000000000002</v>
      </c>
      <c r="E51" s="27" t="s">
        <v>230</v>
      </c>
    </row>
    <row r="52" spans="1:5">
      <c r="A52" s="27" t="s">
        <v>38</v>
      </c>
      <c r="B52" s="27">
        <v>56708881304</v>
      </c>
      <c r="C52" s="27" t="s">
        <v>245</v>
      </c>
      <c r="D52" s="27">
        <v>545.20000000000005</v>
      </c>
      <c r="E52" s="27" t="s">
        <v>39</v>
      </c>
    </row>
    <row r="53" spans="1:5">
      <c r="A53" s="27" t="s">
        <v>108</v>
      </c>
      <c r="B53" s="27">
        <v>56708881579</v>
      </c>
      <c r="C53" s="27" t="s">
        <v>245</v>
      </c>
      <c r="D53" s="27">
        <v>266.40000000000003</v>
      </c>
      <c r="E53" s="27" t="s">
        <v>109</v>
      </c>
    </row>
    <row r="54" spans="1:5">
      <c r="A54" s="27" t="s">
        <v>60</v>
      </c>
      <c r="B54" s="27">
        <v>60590329504</v>
      </c>
      <c r="C54" s="27" t="s">
        <v>245</v>
      </c>
      <c r="D54" s="27">
        <v>1497.2</v>
      </c>
      <c r="E54" s="27" t="s">
        <v>61</v>
      </c>
    </row>
    <row r="55" spans="1:5">
      <c r="A55" s="27" t="s">
        <v>205</v>
      </c>
      <c r="B55" s="27">
        <v>56708845942</v>
      </c>
      <c r="C55" s="27" t="s">
        <v>245</v>
      </c>
      <c r="D55" s="27">
        <v>4461</v>
      </c>
      <c r="E55" s="27" t="s">
        <v>206</v>
      </c>
    </row>
    <row r="56" spans="1:5">
      <c r="A56" s="27" t="s">
        <v>124</v>
      </c>
      <c r="B56" s="27">
        <v>60589627948</v>
      </c>
      <c r="C56" s="27" t="s">
        <v>245</v>
      </c>
      <c r="D56" s="27">
        <v>380.6</v>
      </c>
      <c r="E56" s="27" t="s">
        <v>125</v>
      </c>
    </row>
    <row r="57" spans="1:5">
      <c r="A57" s="27" t="s">
        <v>52</v>
      </c>
      <c r="B57" s="27">
        <v>56708844964</v>
      </c>
      <c r="C57" s="27" t="s">
        <v>245</v>
      </c>
      <c r="D57" s="27">
        <v>2107.8000000000002</v>
      </c>
      <c r="E57" s="27" t="s">
        <v>53</v>
      </c>
    </row>
    <row r="58" spans="1:5">
      <c r="A58" s="27" t="s">
        <v>90</v>
      </c>
      <c r="B58" s="27">
        <v>60589552237</v>
      </c>
      <c r="C58" s="27" t="s">
        <v>245</v>
      </c>
      <c r="D58" s="27">
        <v>2103.8000000000002</v>
      </c>
      <c r="E58" s="27" t="s">
        <v>91</v>
      </c>
    </row>
    <row r="59" spans="1:5">
      <c r="A59" s="27" t="s">
        <v>187</v>
      </c>
      <c r="B59" s="27">
        <v>56708845882</v>
      </c>
      <c r="C59" s="27" t="s">
        <v>245</v>
      </c>
      <c r="D59" s="27">
        <v>1019.8000000000001</v>
      </c>
      <c r="E59" s="27" t="s">
        <v>188</v>
      </c>
    </row>
    <row r="60" spans="1:5">
      <c r="A60" s="27" t="s">
        <v>64</v>
      </c>
      <c r="B60" s="27">
        <v>56708845010</v>
      </c>
      <c r="C60" s="27" t="s">
        <v>245</v>
      </c>
      <c r="D60" s="27">
        <v>2380.8000000000002</v>
      </c>
      <c r="E60" s="27" t="s">
        <v>65</v>
      </c>
    </row>
    <row r="61" spans="1:5">
      <c r="A61" s="27" t="s">
        <v>102</v>
      </c>
      <c r="B61" s="27">
        <v>56708881551</v>
      </c>
      <c r="C61" s="27" t="s">
        <v>245</v>
      </c>
      <c r="D61" s="27">
        <v>4537.4000000000005</v>
      </c>
      <c r="E61" s="27" t="s">
        <v>103</v>
      </c>
    </row>
    <row r="62" spans="1:5">
      <c r="A62" s="27" t="s">
        <v>128</v>
      </c>
      <c r="B62" s="27">
        <v>56708845709</v>
      </c>
      <c r="C62" s="27" t="s">
        <v>245</v>
      </c>
      <c r="D62" s="27">
        <v>2299.4</v>
      </c>
      <c r="E62" s="27" t="s">
        <v>129</v>
      </c>
    </row>
    <row r="63" spans="1:5">
      <c r="A63" s="27" t="s">
        <v>84</v>
      </c>
      <c r="B63" s="27">
        <v>56708845072</v>
      </c>
      <c r="C63" s="27" t="s">
        <v>245</v>
      </c>
      <c r="D63" s="27">
        <v>4555.8</v>
      </c>
      <c r="E63" s="27" t="s">
        <v>85</v>
      </c>
    </row>
    <row r="64" spans="1:5">
      <c r="A64" s="27" t="s">
        <v>136</v>
      </c>
      <c r="B64" s="27">
        <v>60594462438</v>
      </c>
      <c r="C64" s="27" t="s">
        <v>245</v>
      </c>
      <c r="D64" s="27">
        <v>2422.8000000000002</v>
      </c>
      <c r="E64" s="27" t="s">
        <v>137</v>
      </c>
    </row>
    <row r="65" spans="1:5">
      <c r="A65" s="27" t="s">
        <v>227</v>
      </c>
      <c r="B65" s="27">
        <v>60590218306</v>
      </c>
      <c r="C65" s="27" t="s">
        <v>245</v>
      </c>
      <c r="D65" s="27">
        <v>471.6</v>
      </c>
      <c r="E65" s="27" t="s">
        <v>228</v>
      </c>
    </row>
    <row r="66" spans="1:5">
      <c r="A66" s="27" t="s">
        <v>211</v>
      </c>
      <c r="B66" s="27">
        <v>56708881608</v>
      </c>
      <c r="C66" s="27" t="s">
        <v>245</v>
      </c>
      <c r="D66" s="27">
        <v>1765</v>
      </c>
      <c r="E66" s="27" t="s">
        <v>212</v>
      </c>
    </row>
    <row r="67" spans="1:5">
      <c r="A67" s="27" t="s">
        <v>58</v>
      </c>
      <c r="B67" s="27">
        <v>56708881383</v>
      </c>
      <c r="C67" s="27" t="s">
        <v>245</v>
      </c>
      <c r="D67" s="27">
        <v>3173.8</v>
      </c>
      <c r="E67" s="27" t="s">
        <v>59</v>
      </c>
    </row>
    <row r="68" spans="1:5">
      <c r="A68" s="27" t="s">
        <v>114</v>
      </c>
      <c r="B68" s="27">
        <v>56708881582</v>
      </c>
      <c r="C68" s="27" t="s">
        <v>245</v>
      </c>
      <c r="D68" s="27">
        <v>3769.4</v>
      </c>
      <c r="E68" s="27" t="s">
        <v>115</v>
      </c>
    </row>
    <row r="69" spans="1:5">
      <c r="A69" s="27" t="s">
        <v>157</v>
      </c>
      <c r="B69" s="27">
        <v>56710773131</v>
      </c>
      <c r="C69" s="27" t="s">
        <v>245</v>
      </c>
      <c r="D69" s="27">
        <v>2376.4</v>
      </c>
      <c r="E69" s="27" t="s">
        <v>158</v>
      </c>
    </row>
    <row r="70" spans="1:5">
      <c r="A70" s="27" t="s">
        <v>72</v>
      </c>
      <c r="B70" s="27">
        <v>56708881656</v>
      </c>
      <c r="C70" s="27" t="s">
        <v>245</v>
      </c>
      <c r="D70" s="27">
        <v>963.2</v>
      </c>
      <c r="E70" s="27" t="s">
        <v>73</v>
      </c>
    </row>
    <row r="71" spans="1:5">
      <c r="A71" s="27" t="s">
        <v>94</v>
      </c>
      <c r="B71" s="27">
        <v>56708845530</v>
      </c>
      <c r="C71" s="27" t="s">
        <v>245</v>
      </c>
      <c r="D71" s="27">
        <v>1361.2</v>
      </c>
      <c r="E71" s="27" t="s">
        <v>95</v>
      </c>
    </row>
    <row r="72" spans="1:5">
      <c r="A72" s="27" t="s">
        <v>138</v>
      </c>
      <c r="B72" s="27">
        <v>56710784605</v>
      </c>
      <c r="C72" s="27" t="s">
        <v>245</v>
      </c>
      <c r="D72" s="27">
        <v>5630.8</v>
      </c>
      <c r="E72" s="27" t="s">
        <v>139</v>
      </c>
    </row>
    <row r="73" spans="1:5">
      <c r="A73" s="27" t="s">
        <v>189</v>
      </c>
      <c r="B73" s="27">
        <v>60589845501</v>
      </c>
      <c r="C73" s="27" t="s">
        <v>245</v>
      </c>
      <c r="D73" s="27">
        <v>3305.8</v>
      </c>
      <c r="E73" s="27" t="s">
        <v>190</v>
      </c>
    </row>
    <row r="74" spans="1:5">
      <c r="A74" s="27" t="s">
        <v>104</v>
      </c>
      <c r="B74" s="27">
        <v>60589669043</v>
      </c>
      <c r="C74" s="27" t="s">
        <v>245</v>
      </c>
      <c r="D74" s="27">
        <v>932.40000000000009</v>
      </c>
      <c r="E74" s="27" t="s">
        <v>105</v>
      </c>
    </row>
    <row r="75" spans="1:5">
      <c r="A75" s="27" t="s">
        <v>54</v>
      </c>
      <c r="B75" s="27">
        <v>60592609882</v>
      </c>
      <c r="C75" s="27" t="s">
        <v>245</v>
      </c>
      <c r="D75" s="27">
        <v>506.6</v>
      </c>
      <c r="E75" s="27" t="s">
        <v>55</v>
      </c>
    </row>
    <row r="76" spans="1:5">
      <c r="A76" s="27" t="s">
        <v>96</v>
      </c>
      <c r="B76" s="27">
        <v>60589665774</v>
      </c>
      <c r="C76" s="27" t="s">
        <v>245</v>
      </c>
      <c r="D76" s="27">
        <v>1000</v>
      </c>
      <c r="E76" s="27" t="s">
        <v>97</v>
      </c>
    </row>
    <row r="77" spans="1:5">
      <c r="A77" s="27" t="s">
        <v>223</v>
      </c>
      <c r="B77" s="27">
        <v>60589634536</v>
      </c>
      <c r="C77" s="27" t="s">
        <v>245</v>
      </c>
      <c r="D77" s="27">
        <v>890.6</v>
      </c>
      <c r="E77" s="27" t="s">
        <v>224</v>
      </c>
    </row>
    <row r="78" spans="1:5">
      <c r="A78" s="27" t="s">
        <v>149</v>
      </c>
      <c r="B78" s="27">
        <v>60589582591</v>
      </c>
      <c r="C78" s="27" t="s">
        <v>245</v>
      </c>
      <c r="D78" s="27">
        <v>1212.4000000000001</v>
      </c>
      <c r="E78" s="27" t="s">
        <v>150</v>
      </c>
    </row>
    <row r="79" spans="1:5">
      <c r="A79" s="27" t="s">
        <v>155</v>
      </c>
      <c r="B79" s="27">
        <v>60589642468</v>
      </c>
      <c r="C79" s="27" t="s">
        <v>245</v>
      </c>
      <c r="D79" s="27">
        <v>875.6</v>
      </c>
      <c r="E79" s="27" t="s">
        <v>156</v>
      </c>
    </row>
    <row r="80" spans="1:5">
      <c r="A80" s="27" t="s">
        <v>219</v>
      </c>
      <c r="B80" s="27">
        <v>60589597089</v>
      </c>
      <c r="C80" s="27" t="s">
        <v>245</v>
      </c>
      <c r="D80" s="27">
        <v>4716.8</v>
      </c>
      <c r="E80" s="27" t="s">
        <v>220</v>
      </c>
    </row>
    <row r="81" spans="1:5">
      <c r="A81" s="27" t="s">
        <v>201</v>
      </c>
      <c r="B81" s="27">
        <v>60589426888</v>
      </c>
      <c r="C81" s="27" t="s">
        <v>245</v>
      </c>
      <c r="D81" s="27">
        <v>2396.2000000000003</v>
      </c>
      <c r="E81" s="27" t="s">
        <v>202</v>
      </c>
    </row>
    <row r="82" spans="1:5">
      <c r="A82" s="27" t="s">
        <v>68</v>
      </c>
      <c r="B82" s="27">
        <v>60590035188</v>
      </c>
      <c r="C82" s="27" t="s">
        <v>245</v>
      </c>
      <c r="D82" s="27">
        <v>1822.4</v>
      </c>
      <c r="E82" s="27" t="s">
        <v>69</v>
      </c>
    </row>
    <row r="83" spans="1:5">
      <c r="A83" s="27" t="s">
        <v>181</v>
      </c>
      <c r="B83" s="27">
        <v>60589704184</v>
      </c>
      <c r="C83" s="27" t="s">
        <v>245</v>
      </c>
      <c r="D83" s="27">
        <v>3928.6000000000004</v>
      </c>
      <c r="E83" s="27" t="s">
        <v>182</v>
      </c>
    </row>
    <row r="84" spans="1:5">
      <c r="A84" s="27" t="s">
        <v>132</v>
      </c>
      <c r="B84" s="27">
        <v>60590199370</v>
      </c>
      <c r="C84" s="27" t="s">
        <v>245</v>
      </c>
      <c r="D84" s="27">
        <v>1134.4000000000001</v>
      </c>
      <c r="E84" s="27" t="s">
        <v>133</v>
      </c>
    </row>
    <row r="85" spans="1:5">
      <c r="A85" s="27" t="s">
        <v>163</v>
      </c>
      <c r="B85" s="27">
        <v>60590100738</v>
      </c>
      <c r="C85" s="27" t="s">
        <v>245</v>
      </c>
      <c r="D85" s="27">
        <v>2689.2000000000003</v>
      </c>
      <c r="E85" s="27" t="s">
        <v>164</v>
      </c>
    </row>
    <row r="86" spans="1:5">
      <c r="A86" s="27" t="s">
        <v>126</v>
      </c>
      <c r="B86" s="27">
        <v>60590412629</v>
      </c>
      <c r="C86" s="27" t="s">
        <v>245</v>
      </c>
      <c r="D86" s="27">
        <v>2105.8000000000002</v>
      </c>
      <c r="E86" s="27" t="s">
        <v>127</v>
      </c>
    </row>
    <row r="87" spans="1:5">
      <c r="A87" s="27" t="s">
        <v>92</v>
      </c>
      <c r="B87" s="27">
        <v>60590678030</v>
      </c>
      <c r="C87" s="27" t="s">
        <v>245</v>
      </c>
      <c r="D87" s="27">
        <v>2937.2000000000003</v>
      </c>
      <c r="E87" s="27" t="s">
        <v>93</v>
      </c>
    </row>
    <row r="88" spans="1:5">
      <c r="A88" s="27" t="s">
        <v>171</v>
      </c>
      <c r="B88" s="27">
        <v>60592118015</v>
      </c>
      <c r="C88" s="27" t="s">
        <v>245</v>
      </c>
      <c r="D88" s="27">
        <v>2733.4</v>
      </c>
      <c r="E88" s="27" t="s">
        <v>172</v>
      </c>
    </row>
    <row r="89" spans="1:5">
      <c r="A89" s="27" t="s">
        <v>100</v>
      </c>
      <c r="B89" s="27">
        <v>60590340221</v>
      </c>
      <c r="C89" s="27" t="s">
        <v>245</v>
      </c>
      <c r="D89" s="27">
        <v>1521.4</v>
      </c>
      <c r="E89" s="27" t="s">
        <v>101</v>
      </c>
    </row>
    <row r="90" spans="1:5">
      <c r="A90" s="27" t="s">
        <v>56</v>
      </c>
      <c r="B90" s="27">
        <v>60592030048</v>
      </c>
      <c r="C90" s="27" t="s">
        <v>245</v>
      </c>
      <c r="D90" s="27">
        <v>977.80000000000007</v>
      </c>
      <c r="E90" s="27" t="s">
        <v>57</v>
      </c>
    </row>
    <row r="91" spans="1:5">
      <c r="A91" s="27" t="s">
        <v>42</v>
      </c>
      <c r="B91" s="27">
        <v>60592545278</v>
      </c>
      <c r="C91" s="27" t="s">
        <v>245</v>
      </c>
      <c r="D91" s="27">
        <v>1194.2</v>
      </c>
      <c r="E91" s="27" t="s">
        <v>43</v>
      </c>
    </row>
    <row r="92" spans="1:5">
      <c r="A92" s="27" t="s">
        <v>112</v>
      </c>
      <c r="B92" s="27">
        <v>56707771884</v>
      </c>
      <c r="C92" s="27" t="s">
        <v>245</v>
      </c>
      <c r="D92" s="27">
        <v>1421</v>
      </c>
      <c r="E92" s="27" t="s">
        <v>113</v>
      </c>
    </row>
    <row r="93" spans="1:5">
      <c r="A93" s="27" t="s">
        <v>191</v>
      </c>
      <c r="B93" s="27">
        <v>60592420864</v>
      </c>
      <c r="C93" s="27" t="s">
        <v>245</v>
      </c>
      <c r="D93" s="27">
        <v>2652.4</v>
      </c>
      <c r="E93" s="27" t="s">
        <v>192</v>
      </c>
    </row>
    <row r="94" spans="1:5">
      <c r="A94" s="27" t="s">
        <v>209</v>
      </c>
      <c r="B94" s="27">
        <v>60592492890</v>
      </c>
      <c r="C94" s="27" t="s">
        <v>245</v>
      </c>
      <c r="D94" s="27">
        <v>1842</v>
      </c>
      <c r="E94" s="27" t="s">
        <v>210</v>
      </c>
    </row>
    <row r="95" spans="1:5">
      <c r="A95" s="27" t="s">
        <v>175</v>
      </c>
      <c r="B95" s="27">
        <v>56686168111</v>
      </c>
      <c r="C95" s="27" t="s">
        <v>245</v>
      </c>
      <c r="D95" s="27">
        <v>1699.2</v>
      </c>
      <c r="E95" s="27" t="s">
        <v>176</v>
      </c>
    </row>
    <row r="96" spans="1:5">
      <c r="A96" s="27" t="s">
        <v>203</v>
      </c>
      <c r="B96" s="27">
        <v>60592585699</v>
      </c>
      <c r="C96" s="27" t="s">
        <v>245</v>
      </c>
      <c r="D96" s="27">
        <v>1850.6000000000001</v>
      </c>
      <c r="E96" s="27" t="s">
        <v>204</v>
      </c>
    </row>
    <row r="97" spans="1:5">
      <c r="A97" s="27" t="s">
        <v>173</v>
      </c>
      <c r="B97" s="27">
        <v>60592515217</v>
      </c>
      <c r="C97" s="27" t="s">
        <v>245</v>
      </c>
      <c r="D97" s="27">
        <v>1781.2</v>
      </c>
      <c r="E97" s="27" t="s">
        <v>174</v>
      </c>
    </row>
    <row r="98" spans="1:5">
      <c r="A98" s="27" t="s">
        <v>80</v>
      </c>
      <c r="B98" s="27">
        <v>60592636121</v>
      </c>
      <c r="C98" s="27" t="s">
        <v>245</v>
      </c>
      <c r="D98" s="27">
        <v>5136.4000000000005</v>
      </c>
      <c r="E98" s="27" t="s">
        <v>81</v>
      </c>
    </row>
    <row r="99" spans="1:5">
      <c r="A99" s="27" t="s">
        <v>130</v>
      </c>
      <c r="B99" s="27">
        <v>60592631462</v>
      </c>
      <c r="C99" s="27" t="s">
        <v>245</v>
      </c>
      <c r="D99" s="27">
        <v>975.40000000000009</v>
      </c>
      <c r="E99" s="27" t="s">
        <v>131</v>
      </c>
    </row>
    <row r="100" spans="1:5">
      <c r="A100" s="27" t="s">
        <v>70</v>
      </c>
      <c r="B100" s="27">
        <v>60584074827</v>
      </c>
      <c r="C100" s="27" t="s">
        <v>245</v>
      </c>
      <c r="D100" s="27">
        <v>1563.4</v>
      </c>
      <c r="E100" s="27" t="s">
        <v>71</v>
      </c>
    </row>
    <row r="101" spans="1:5">
      <c r="A101" s="27" t="s">
        <v>221</v>
      </c>
      <c r="B101" s="27">
        <v>56708881977</v>
      </c>
      <c r="C101" s="27" t="s">
        <v>245</v>
      </c>
      <c r="D101" s="27">
        <v>1160.8</v>
      </c>
      <c r="E101" s="27" t="s">
        <v>222</v>
      </c>
    </row>
    <row r="102" spans="1:5">
      <c r="A102" s="27" t="s">
        <v>98</v>
      </c>
      <c r="B102" s="27">
        <v>56708881702</v>
      </c>
      <c r="C102" s="27" t="s">
        <v>245</v>
      </c>
      <c r="D102" s="27">
        <v>530.20000000000005</v>
      </c>
      <c r="E102" s="27" t="s">
        <v>99</v>
      </c>
    </row>
    <row r="103" spans="1:5">
      <c r="A103" s="27" t="s">
        <v>62</v>
      </c>
      <c r="B103" s="27">
        <v>60594219460</v>
      </c>
      <c r="C103" s="27" t="s">
        <v>245</v>
      </c>
      <c r="D103" s="27">
        <v>2314.4</v>
      </c>
      <c r="E103" s="27" t="s">
        <v>63</v>
      </c>
    </row>
    <row r="104" spans="1:5">
      <c r="A104" s="27" t="s">
        <v>66</v>
      </c>
      <c r="B104" s="27">
        <v>60594573909</v>
      </c>
      <c r="C104" s="27" t="s">
        <v>245</v>
      </c>
      <c r="D104" s="27">
        <v>934.6</v>
      </c>
      <c r="E104" s="27" t="s">
        <v>67</v>
      </c>
    </row>
    <row r="105" spans="1:5">
      <c r="A105" s="27" t="s">
        <v>86</v>
      </c>
      <c r="B105" s="27">
        <v>60594660888</v>
      </c>
      <c r="C105" s="27" t="s">
        <v>245</v>
      </c>
      <c r="D105" s="27">
        <v>1019.6</v>
      </c>
      <c r="E105" s="27" t="s">
        <v>87</v>
      </c>
    </row>
    <row r="106" spans="1:5">
      <c r="A106" s="27" t="s">
        <v>82</v>
      </c>
      <c r="B106" s="27">
        <v>60594750506</v>
      </c>
      <c r="C106" s="27" t="s">
        <v>245</v>
      </c>
      <c r="D106" s="27">
        <v>851.40000000000009</v>
      </c>
      <c r="E106" s="27" t="s">
        <v>83</v>
      </c>
    </row>
    <row r="107" spans="1:5">
      <c r="A107" s="27" t="s">
        <v>44</v>
      </c>
      <c r="B107" s="27">
        <v>64169451941</v>
      </c>
      <c r="C107" s="27" t="s">
        <v>245</v>
      </c>
      <c r="D107" s="27">
        <v>943.6</v>
      </c>
      <c r="E107" s="27" t="s">
        <v>45</v>
      </c>
    </row>
    <row r="108" spans="1:5">
      <c r="A108" s="27"/>
      <c r="B108" s="27" t="s">
        <v>246</v>
      </c>
      <c r="C108" s="27"/>
      <c r="D108" s="36">
        <v>205958</v>
      </c>
      <c r="E108" s="27" t="s">
        <v>247</v>
      </c>
    </row>
    <row r="110" spans="1:5">
      <c r="A110" s="27" t="s">
        <v>134</v>
      </c>
      <c r="B110" s="27">
        <v>1179675078</v>
      </c>
      <c r="C110" s="27" t="s">
        <v>248</v>
      </c>
      <c r="D110" s="27">
        <v>1155.4000000000001</v>
      </c>
      <c r="E110" s="27" t="s">
        <v>135</v>
      </c>
    </row>
    <row r="111" spans="1:5">
      <c r="A111" s="27"/>
      <c r="B111" s="27" t="s">
        <v>249</v>
      </c>
      <c r="C111" s="27"/>
      <c r="D111" s="36">
        <v>1155.4000000000001</v>
      </c>
      <c r="E111" s="27" t="s">
        <v>250</v>
      </c>
    </row>
    <row r="113" spans="2:5">
      <c r="B113" s="37" t="s">
        <v>243</v>
      </c>
      <c r="C113" s="37"/>
      <c r="D113" s="38">
        <v>1839.8</v>
      </c>
      <c r="E113" s="37" t="s">
        <v>244</v>
      </c>
    </row>
    <row r="114" spans="2:5">
      <c r="B114" s="37" t="s">
        <v>246</v>
      </c>
      <c r="C114" s="37"/>
      <c r="D114" s="38">
        <v>205958</v>
      </c>
      <c r="E114" s="37" t="s">
        <v>247</v>
      </c>
    </row>
    <row r="115" spans="2:5">
      <c r="B115" s="37" t="s">
        <v>249</v>
      </c>
      <c r="C115" s="37"/>
      <c r="D115" s="38">
        <v>1155.4000000000001</v>
      </c>
      <c r="E115" s="37" t="s">
        <v>250</v>
      </c>
    </row>
    <row r="116" spans="2:5">
      <c r="B116" s="37"/>
      <c r="C116" s="37"/>
      <c r="D116" s="38">
        <v>208953.2</v>
      </c>
      <c r="E11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258</v>
      </c>
      <c r="B1" s="49"/>
      <c r="C1" s="50"/>
      <c r="D1" s="51"/>
      <c r="E1" s="51"/>
      <c r="F1" s="52"/>
    </row>
    <row r="2" spans="1:6">
      <c r="A2" s="49" t="s">
        <v>270</v>
      </c>
      <c r="B2" s="49"/>
      <c r="C2" s="50"/>
      <c r="D2" s="51"/>
      <c r="E2" s="51"/>
      <c r="F2" s="52"/>
    </row>
    <row r="3" spans="1:6">
      <c r="A3" s="49" t="s">
        <v>259</v>
      </c>
      <c r="B3" s="53" t="s">
        <v>271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260</v>
      </c>
      <c r="B5" s="50" t="s">
        <v>261</v>
      </c>
      <c r="C5" s="50"/>
      <c r="D5" s="51"/>
      <c r="E5" s="51"/>
      <c r="F5" s="52"/>
    </row>
    <row r="6" spans="1:6">
      <c r="A6" s="51" t="s">
        <v>262</v>
      </c>
      <c r="B6" s="54">
        <v>59396.05</v>
      </c>
      <c r="C6" s="51"/>
      <c r="D6" s="51"/>
      <c r="E6" s="51"/>
      <c r="F6" s="52"/>
    </row>
    <row r="7" spans="1:6">
      <c r="A7" s="51" t="s">
        <v>263</v>
      </c>
      <c r="B7" s="54">
        <v>26848.25</v>
      </c>
      <c r="C7" s="51"/>
      <c r="D7" s="51"/>
      <c r="E7" s="51"/>
      <c r="F7" s="52"/>
    </row>
    <row r="8" spans="1:6">
      <c r="A8" s="51" t="s">
        <v>264</v>
      </c>
      <c r="B8" s="54">
        <v>0</v>
      </c>
      <c r="C8" s="51"/>
      <c r="D8" s="51"/>
      <c r="E8" s="51"/>
      <c r="F8" s="52"/>
    </row>
    <row r="9" spans="1:6">
      <c r="A9" s="51" t="s">
        <v>265</v>
      </c>
      <c r="B9" s="54">
        <v>6070.63</v>
      </c>
      <c r="C9" s="51"/>
      <c r="D9" s="51"/>
      <c r="E9" s="51"/>
      <c r="F9" s="52"/>
    </row>
    <row r="10" spans="1:6">
      <c r="A10" s="51" t="s">
        <v>266</v>
      </c>
      <c r="B10" s="54">
        <v>0</v>
      </c>
      <c r="C10" s="51"/>
      <c r="D10" s="51"/>
      <c r="E10" s="51"/>
      <c r="F10" s="52"/>
    </row>
    <row r="11" spans="1:6">
      <c r="A11" s="51" t="s">
        <v>267</v>
      </c>
      <c r="B11" s="54">
        <v>50736.26</v>
      </c>
      <c r="C11" s="51"/>
      <c r="D11" s="51"/>
      <c r="E11" s="51"/>
      <c r="F11" s="52"/>
    </row>
    <row r="12" spans="1:6">
      <c r="A12" s="51" t="s">
        <v>268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269</v>
      </c>
      <c r="B13" s="59">
        <v>165687.14000000001</v>
      </c>
      <c r="C13" s="51"/>
      <c r="D13" s="51"/>
      <c r="E13" s="51"/>
      <c r="F13" s="52"/>
    </row>
    <row r="14" spans="1:6">
      <c r="A14" s="51"/>
      <c r="B14" s="56">
        <f>SUM(B6:B13)</f>
        <v>308738.33</v>
      </c>
      <c r="C14" s="51"/>
      <c r="D14" s="56"/>
      <c r="E14" s="51"/>
      <c r="F14" s="52"/>
    </row>
    <row r="15" spans="1:6" ht="15.75" thickBot="1">
      <c r="A15" s="51"/>
      <c r="B15" s="57">
        <f>B14*0.16</f>
        <v>49398.132800000007</v>
      </c>
      <c r="C15" s="51"/>
      <c r="D15" s="52"/>
      <c r="E15" s="51"/>
      <c r="F15" s="52"/>
    </row>
    <row r="16" spans="1:6" ht="15.75" thickTop="1">
      <c r="A16" s="51"/>
      <c r="B16" s="58">
        <f>+B14+B15</f>
        <v>358136.46280000004</v>
      </c>
      <c r="C16" s="51"/>
      <c r="D16" s="58"/>
      <c r="E16" s="51"/>
      <c r="F16" s="52"/>
    </row>
    <row r="17" spans="1:6">
      <c r="A17" s="51"/>
      <c r="B17" s="54">
        <v>358136.46</v>
      </c>
      <c r="C17" s="51"/>
      <c r="D17" s="54"/>
      <c r="E17" s="51"/>
      <c r="F17" s="52"/>
    </row>
    <row r="18" spans="1:6">
      <c r="A18" s="51"/>
      <c r="B18" s="54">
        <f>+B16-B17</f>
        <v>2.8000000165775418E-3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2017-09-08T18:24:57Z</dcterms:created>
  <dcterms:modified xsi:type="dcterms:W3CDTF">2017-09-21T17:59:40Z</dcterms:modified>
</cp:coreProperties>
</file>