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D14" i="8"/>
  <c r="G14"/>
  <c r="D9" i="15"/>
  <c r="D10"/>
  <c r="D11"/>
  <c r="D12"/>
  <c r="B11" i="14"/>
  <c r="B12"/>
  <c r="B13"/>
  <c r="B14"/>
  <c r="B15"/>
  <c r="D17" i="8" l="1"/>
  <c r="H17"/>
  <c r="C17"/>
  <c r="E14"/>
  <c r="D17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I15" s="1"/>
  <c r="J15" s="1"/>
  <c r="C17" i="15" s="1"/>
  <c r="C18" s="1"/>
  <c r="C15" i="14"/>
  <c r="E15" s="1"/>
  <c r="B15" i="16"/>
  <c r="B16" s="1"/>
  <c r="E13" i="8"/>
  <c r="C13" i="14" s="1"/>
  <c r="F15" l="1"/>
  <c r="G15" s="1"/>
  <c r="F13" i="8"/>
  <c r="I13" l="1"/>
  <c r="E13" i="14"/>
  <c r="F13" s="1"/>
  <c r="G13" s="1"/>
  <c r="J13" i="8" l="1"/>
  <c r="C11" i="15" s="1"/>
  <c r="E11" i="8"/>
  <c r="C11" i="14" s="1"/>
  <c r="E12" i="8"/>
  <c r="C12" i="14" s="1"/>
  <c r="E17" i="8" l="1"/>
  <c r="E12" i="14"/>
  <c r="F11" i="8"/>
  <c r="F12"/>
  <c r="I12" s="1"/>
  <c r="C17" i="14" l="1"/>
  <c r="E11"/>
  <c r="E17" s="1"/>
  <c r="F17" i="8"/>
  <c r="I11"/>
  <c r="F12" i="14"/>
  <c r="G12" s="1"/>
  <c r="J12" i="8"/>
  <c r="C10" i="15" s="1"/>
  <c r="F11" i="14" l="1"/>
  <c r="G11" s="1"/>
  <c r="G17" s="1"/>
  <c r="J11" i="8"/>
  <c r="C9" i="15" s="1"/>
  <c r="I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F17" i="14"/>
  <c r="J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<sst xmlns="http://schemas.openxmlformats.org/spreadsheetml/2006/main" count="828" uniqueCount="480">
  <si>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</si>
  <si>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</si>
  <si>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</si>
  <si>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</si>
  <si>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</si>
  <si>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</si>
  <si>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</si>
  <si>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</si>
  <si>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</si>
  <si>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</si>
  <si>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</si>
  <si>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</si>
  <si>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</si>
  <si>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</si>
  <si>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</si>
  <si>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</si>
  <si>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</si>
  <si>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</si>
  <si>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</si>
  <si>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</si>
  <si>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</si>
  <si>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</si>
  <si>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</si>
  <si>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</si>
  <si>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</si>
  <si>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</si>
  <si>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</si>
  <si>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</si>
  <si>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</si>
  <si>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</si>
  <si>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</si>
  <si>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</si>
  <si>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</si>
  <si>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</si>
  <si>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</si>
  <si>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</si>
  <si>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</si>
  <si>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</si>
  <si>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</si>
  <si>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</si>
  <si>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</si>
  <si>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</si>
  <si>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</si>
  <si>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</si>
  <si>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</si>
  <si>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</si>
  <si>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</si>
  <si>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</si>
  <si>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</si>
  <si>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</si>
  <si>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</si>
  <si>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</si>
  <si>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</si>
  <si>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</si>
  <si>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</si>
  <si>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</si>
  <si>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</si>
  <si>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</si>
  <si>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</si>
  <si>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</si>
  <si>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</si>
  <si>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</si>
  <si>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</si>
  <si>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</si>
  <si>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</si>
  <si>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</si>
  <si>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</si>
  <si>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</si>
  <si>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</si>
  <si>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</si>
  <si>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</si>
  <si>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</si>
  <si>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</si>
  <si>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</si>
  <si>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</si>
  <si>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</si>
  <si>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</si>
  <si>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</si>
  <si>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</si>
  <si>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</si>
  <si>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</si>
  <si>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</si>
  <si>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</si>
  <si>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</si>
  <si>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</si>
  <si>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</si>
  <si>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</si>
  <si>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</si>
  <si>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</si>
  <si>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</si>
  <si>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</si>
  <si>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</si>
  <si>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</si>
  <si>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</si>
  <si>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</si>
  <si>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</si>
  <si>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</si>
  <si>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</si>
  <si>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</si>
  <si>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</si>
  <si>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</si>
  <si>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</si>
  <si>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</si>
  <si>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</si>
  <si>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</si>
  <si>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</si>
  <si>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</si>
  <si>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</si>
  <si>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</si>
  <si>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</si>
  <si>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</si>
  <si>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</si>
  <si>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</si>
  <si>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</si>
  <si>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</si>
  <si>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</si>
  <si>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</si>
  <si>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</si>
  <si>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</si>
  <si>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</si>
  <si>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</si>
  <si>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</si>
  <si>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</si>
  <si>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</si>
  <si>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</si>
  <si>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</si>
  <si>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</si>
  <si>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</si>
  <si>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</si>
  <si>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</si>
  <si>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</si>
  <si>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</si>
  <si>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</si>
  <si>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</si>
  <si>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</si>
  <si>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</si>
  <si>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</si>
  <si>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</si>
  <si>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</si>
  <si>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</si>
  <si>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</si>
  <si>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</si>
  <si>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</si>
  <si>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</si>
  <si>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</si>
  <si>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</si>
  <si>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</si>
  <si>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</si>
  <si>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</si>
  <si>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</si>
  <si>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</si>
  <si>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</si>
  <si>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</si>
  <si>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</si>
  <si>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</si>
  <si>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</si>
  <si>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</si>
  <si>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</si>
  <si>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</si>
  <si>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</si>
  <si>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</si>
  <si>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</si>
  <si>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</si>
  <si>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</si>
  <si>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</si>
  <si>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</si>
  <si>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</si>
  <si>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</si>
  <si>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</si>
  <si>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</si>
  <si>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</si>
  <si>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</si>
  <si>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</si>
  <si>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</si>
  <si>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</si>
  <si>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</si>
  <si>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</si>
  <si>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</si>
  <si>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</si>
  <si>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</si>
  <si>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</si>
  <si>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</si>
  <si>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</si>
  <si>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</si>
  <si>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</si>
  <si>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</si>
  <si>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</si>
  <si>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</si>
  <si>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</si>
  <si>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</si>
  <si>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</si>
  <si>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</si>
  <si>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</si>
  <si>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</si>
  <si>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</si>
  <si>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</si>
  <si>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</si>
  <si>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</si>
  <si>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</si>
  <si>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</si>
  <si>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</si>
  <si>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</si>
  <si>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</si>
  <si>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</si>
  <si>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</si>
  <si>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</si>
  <si>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</si>
  <si>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</si>
  <si>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</si>
  <si>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</si>
  <si>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</si>
  <si>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</si>
  <si>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</si>
  <si>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</si>
  <si>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</si>
  <si>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</si>
  <si>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</si>
  <si>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</si>
  <si>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</si>
  <si>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</si>
  <si>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</si>
  <si>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</si>
  <si>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</si>
  <si>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</si>
  <si>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</si>
  <si>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</si>
  <si>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</si>
  <si>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</si>
  <si>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</si>
  <si>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</si>
  <si>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</si>
  <si>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</si>
  <si>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</si>
  <si>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</si>
  <si>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</si>
  <si>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</si>
  <si>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</si>
  <si>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</si>
  <si>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</si>
  <si>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</si>
  <si>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</si>
  <si>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</si>
  <si>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</si>
  <si>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</si>
  <si>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</si>
  <si>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</si>
  <si>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</si>
  <si>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</si>
  <si>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</si>
  <si>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</si>
  <si>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</si>
  <si>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</si>
  <si>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</si>
  <si>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</si>
  <si>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</si>
  <si>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</si>
  <si>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</si>
  <si>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</si>
  <si>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</si>
  <si>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</si>
  <si>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</si>
  <si>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</si>
  <si>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</si>
  <si>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</si>
  <si>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</si>
  <si>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</si>
  <si>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</si>
  <si>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</si>
  <si>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</si>
  <si>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</si>
  <si>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</si>
  <si>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</si>
  <si>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</si>
  <si>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</si>
  <si>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</si>
  <si>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</si>
  <si>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</si>
  <si>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</si>
  <si>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</si>
  <si>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</si>
  <si>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</si>
  <si>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</si>
  <si>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</si>
  <si>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</si>
  <si>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</si>
  <si>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</si>
  <si>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</si>
  <si>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</si>
  <si>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</si>
  <si>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</si>
  <si>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</si>
  <si>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</si>
  <si>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</si>
  <si>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</si>
  <si>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</si>
  <si>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</si>
  <si>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</si>
  <si>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</si>
  <si>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</si>
  <si>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</si>
  <si>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</si>
  <si>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</si>
  <si>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</si>
  <si>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</si>
  <si>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</si>
  <si>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</si>
  <si>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</si>
  <si>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</si>
  <si>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</si>
  <si>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</si>
  <si>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</si>
  <si>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</si>
  <si>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</si>
  <si>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</si>
  <si>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</si>
  <si>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</si>
  <si>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</si>
  <si>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</si>
  <si>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</si>
  <si>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</si>
  <si>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</si>
  <si>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</si>
  <si>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</si>
  <si>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</si>
  <si>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</si>
  <si>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</si>
  <si>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</si>
  <si>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</si>
  <si>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</si>
  <si>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</si>
  <si>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</si>
  <si>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</si>
  <si>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</si>
  <si>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</si>
  <si>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</si>
  <si>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</si>
  <si>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</si>
  <si>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</si>
  <si>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</si>
  <si>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</si>
  <si>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</si>
  <si>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</si>
  <si>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</si>
  <si>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</si>
  <si>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</si>
  <si>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</si>
  <si>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</si>
  <si>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</si>
  <si>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</si>
  <si>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</si>
  <si>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</si>
  <si>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</si>
  <si>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</si>
  <si>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</si>
  <si>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</si>
  <si>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</si>
  <si>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</si>
  <si>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</si>
  <si>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</si>
  <si>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</si>
  <si>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</si>
  <si>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</si>
  <si>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</si>
  <si>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</si>
  <si>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</si>
  <si>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</si>
  <si>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</si>
  <si>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</si>
  <si>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</si>
  <si>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</si>
  <si>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</si>
  <si>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</si>
  <si>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</si>
  <si>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</si>
  <si>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</si>
  <si>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</si>
  <si>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</si>
  <si>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</si>
  <si>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</si>
  <si>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</si>
  <si>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</si>
  <si>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</si>
  <si>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</si>
  <si>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</si>
  <si>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</si>
  <si>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</si>
  <si>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</si>
  <si>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</si>
  <si>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</si>
  <si>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</si>
  <si>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</si>
  <si>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</si>
  <si>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</si>
  <si>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</si>
  <si>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</si>
  <si>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</si>
  <si>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</si>
  <si>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</si>
  <si>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</si>
  <si>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</si>
  <si>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</si>
  <si>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</si>
  <si>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</si>
  <si>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</si>
  <si>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</si>
  <si>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</si>
  <si>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</si>
  <si>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</si>
  <si>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</si>
  <si>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</si>
  <si>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</si>
  <si>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</si>
  <si>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</si>
  <si>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</si>
  <si>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</si>
  <si>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</si>
  <si>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</si>
  <si>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</si>
  <si>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</si>
  <si>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</si>
  <si>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</si>
  <si>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</si>
  <si>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</si>
  <si>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</si>
  <si>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</si>
  <si>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</si>
  <si>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</si>
  <si>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</si>
  <si>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</si>
  <si>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</si>
  <si>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</si>
  <si>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</si>
  <si>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</si>
  <si>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</si>
  <si>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</si>
  <si>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</si>
  <si>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</si>
  <si>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</si>
  <si>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</si>
  <si>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</si>
  <si>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</si>
  <si>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</si>
  <si>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</si>
  <si>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</si>
  <si>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</si>
  <si>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</si>
  <si>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</si>
  <si>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</si>
  <si>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</si>
  <si>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</si>
  <si>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</si>
  <si>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</si>
  <si>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</si>
  <si>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</si>
  <si>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</si>
  <si>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</si>
  <si>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</si>
  <si>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</si>
  <si>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</si>
  <si>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</si>
  <si>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</si>
  <si>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</si>
  <si>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</si>
  <si>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</si>
  <si>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</si>
  <si>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</si>
  <si>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</si>
  <si>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</si>
  <si>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</si>
  <si>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</si>
  <si>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</si>
  <si>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</si>
  <si>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</si>
  <si>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</si>
  <si>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</si>
  <si>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DESC CTA 254</t>
  </si>
  <si>
    <t>SEMANA 33</t>
  </si>
  <si>
    <t>Periodo 33 al 33 Semanal del 09/08/2017 al 15/08/2017</t>
  </si>
  <si>
    <t>DESGLOSE DE NOMINA SEMANA 33</t>
  </si>
  <si>
    <t>09/08/2017 AL 15/08/2017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</si>
</sst>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5" sqref="E15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33</v>
      </c>
    </row>
    <row r="4" spans="1:11">
      <c r="A4" s="143"/>
      <c r="B4" s="161" t="str">
        <f>+SINDICATO!B4</f>
        <v>Periodo 33 al 33 Semanal del 09/08/2017 al 15/08/2017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3164.84</v>
      </c>
      <c r="E14" s="164">
        <f t="shared" ref="E14" si="6">+C14</f>
        <v>3164.84</v>
      </c>
      <c r="F14" s="164">
        <f t="shared" ref="F14" si="7">+E14*0.16</f>
        <v>506.37440000000004</v>
      </c>
      <c r="G14" s="164">
        <f>+E14+F14</f>
        <v>3671.2144000000003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1112.83</v>
      </c>
      <c r="E15" s="164">
        <f t="shared" ref="E15" si="8">+C15</f>
        <v>1112.83</v>
      </c>
      <c r="F15" s="164">
        <f t="shared" ref="F15" si="9">+E15*0.16</f>
        <v>178.05279999999999</v>
      </c>
      <c r="G15" s="164">
        <f>+E15+F15</f>
        <v>1290.8827999999999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9643.67</v>
      </c>
      <c r="E17" s="165">
        <f>SUM(E11:E16)</f>
        <v>9643.67</v>
      </c>
      <c r="F17" s="165">
        <f>SUM(F11:F16)</f>
        <v>1542.9872</v>
      </c>
      <c r="G17" s="165">
        <f>SUM(G11:G16)</f>
        <v>11186.6572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G14" sqref="G1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476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477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475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>
        <v>0</v>
      </c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f>1780.85+446.49</f>
        <v>2227.34</v>
      </c>
      <c r="E14" s="167">
        <f>SUM(C14:D14)</f>
        <v>3164.84</v>
      </c>
      <c r="F14" s="167">
        <f>+E14*0.1</f>
        <v>316.48400000000004</v>
      </c>
      <c r="G14" s="167">
        <f>166.66+1602</f>
        <v>1768.66</v>
      </c>
      <c r="H14" s="167">
        <v>0</v>
      </c>
      <c r="I14" s="167">
        <f>SUM(F14:H14)</f>
        <v>2085.1440000000002</v>
      </c>
      <c r="J14" s="167">
        <f>+E14-I14</f>
        <v>1079.6959999999999</v>
      </c>
    </row>
    <row r="15" spans="1:10">
      <c r="A15" s="158"/>
      <c r="B15" s="157" t="s">
        <v>467</v>
      </c>
      <c r="C15" s="159">
        <v>560.28</v>
      </c>
      <c r="D15" s="167">
        <v>552.54999999999995</v>
      </c>
      <c r="E15" s="167">
        <f t="shared" ref="E15" si="7">SUM(C15:D15)</f>
        <v>1112.83</v>
      </c>
      <c r="F15" s="167">
        <f t="shared" ref="F15" si="8">+E15*0.1</f>
        <v>111.283</v>
      </c>
      <c r="G15" s="167"/>
      <c r="H15" s="167">
        <v>0</v>
      </c>
      <c r="I15" s="167">
        <f t="shared" ref="I15" si="9">SUM(F15:H15)</f>
        <v>111.283</v>
      </c>
      <c r="J15" s="167">
        <f t="shared" si="3"/>
        <v>1001.5469999999999</v>
      </c>
    </row>
    <row r="17" spans="3:10" ht="13.5" thickBot="1">
      <c r="C17" s="163">
        <f t="shared" ref="C17:J17" si="10">SUM(C11:C15)</f>
        <v>6863.78</v>
      </c>
      <c r="D17" s="163">
        <f t="shared" si="10"/>
        <v>2779.8900000000003</v>
      </c>
      <c r="E17" s="163">
        <f t="shared" si="10"/>
        <v>9643.67</v>
      </c>
      <c r="F17" s="163">
        <f t="shared" si="10"/>
        <v>964.36700000000008</v>
      </c>
      <c r="G17" s="163"/>
      <c r="H17" s="163">
        <f t="shared" si="10"/>
        <v>150</v>
      </c>
      <c r="I17" s="163">
        <f t="shared" si="10"/>
        <v>2883.027</v>
      </c>
      <c r="J17" s="163">
        <f t="shared" si="10"/>
        <v>6760.6429999999991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33</v>
      </c>
    </row>
    <row r="4" spans="1:5">
      <c r="A4" s="161" t="str">
        <f>+SINDICATO!B4</f>
        <v>Periodo 33 al 33 Semanal del 09/08/2017 al 15/08/2017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1079.6959999999999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5759.0959999999995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+SINDICATO!J15</f>
        <v>1001.5469999999999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1001.5469999999999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6760.6429999999991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2" sqref="A2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478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479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3733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4797.84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1112.83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9643.67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1542.9872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11186.6572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11186.6572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2017-08-23T14:13:49Z</dcterms:modified>
</cp:coreProperties>
</file>