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H17"/>
  <c r="C17"/>
  <c r="E14"/>
  <c r="D17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I15" s="1"/>
  <c r="J15" s="1"/>
  <c r="C17" i="15" s="1"/>
  <c r="C18" s="1"/>
  <c r="C15" i="14"/>
  <c r="E15" s="1"/>
  <c r="B15" i="16"/>
  <c r="B16" s="1"/>
  <c r="E13" i="8"/>
  <c r="C13" i="14" s="1"/>
  <c r="F15" l="1"/>
  <c r="G15" s="1"/>
  <c r="F13" i="8"/>
  <c r="I13" l="1"/>
  <c r="E13" i="14"/>
  <c r="F13" s="1"/>
  <c r="G13" s="1"/>
  <c r="J13" i="8" l="1"/>
  <c r="C11" i="15" s="1"/>
  <c r="E11" i="8"/>
  <c r="C11" i="14" s="1"/>
  <c r="E12" i="8"/>
  <c r="C12" i="14" s="1"/>
  <c r="E17" i="8" l="1"/>
  <c r="E12" i="14"/>
  <c r="F11" i="8"/>
  <c r="F12"/>
  <c r="I12" s="1"/>
  <c r="C17" i="14" l="1"/>
  <c r="E11"/>
  <c r="E17" s="1"/>
  <c r="F17" i="8"/>
  <c r="I11"/>
  <c r="F12" i="14"/>
  <c r="G12" s="1"/>
  <c r="J12" i="8"/>
  <c r="C10" i="15" s="1"/>
  <c r="F11" i="14" l="1"/>
  <c r="G11" s="1"/>
  <c r="G17" s="1"/>
  <c r="J11" i="8"/>
  <c r="C9" i="15" s="1"/>
  <c r="I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J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<sst xmlns="http://schemas.openxmlformats.org/spreadsheetml/2006/main" count="828" uniqueCount="480">
  <si>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</si>
  <si>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</si>
  <si>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</si>
  <si>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</si>
  <si>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</si>
  <si>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</si>
  <si>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</si>
  <si>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</si>
  <si>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</si>
  <si>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</si>
  <si>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</si>
  <si>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</si>
  <si>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</si>
  <si>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</si>
  <si>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</si>
  <si>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</si>
  <si>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</si>
  <si>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</si>
  <si>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</si>
  <si>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</si>
  <si>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</si>
  <si>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</si>
  <si>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</si>
  <si>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</si>
  <si>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</si>
  <si>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</si>
  <si>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</si>
  <si>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</si>
  <si>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</si>
  <si>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</si>
  <si>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</si>
  <si>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</si>
  <si>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</si>
  <si>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</si>
  <si>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</si>
  <si>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</si>
  <si>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</si>
  <si>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</si>
  <si>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</si>
  <si>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</si>
  <si>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</si>
  <si>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</si>
  <si>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</si>
  <si>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</si>
  <si>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</si>
  <si>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</si>
  <si>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</si>
  <si>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</si>
  <si>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</si>
  <si>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</si>
  <si>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</si>
  <si>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</si>
  <si>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</si>
  <si>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</si>
  <si>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</si>
  <si>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</si>
  <si>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</si>
  <si>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</si>
  <si>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</si>
  <si>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</si>
  <si>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</si>
  <si>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</si>
  <si>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</si>
  <si>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</si>
  <si>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</si>
  <si>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</si>
  <si>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</si>
  <si>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</si>
  <si>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</si>
  <si>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</si>
  <si>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</si>
  <si>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</si>
  <si>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</si>
  <si>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</si>
  <si>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</si>
  <si>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</si>
  <si>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</si>
  <si>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</si>
  <si>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</si>
  <si>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</si>
  <si>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</si>
  <si>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</si>
  <si>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</si>
  <si>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</si>
  <si>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</si>
  <si>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</si>
  <si>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</si>
  <si>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</si>
  <si>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</si>
  <si>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</si>
  <si>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</si>
  <si>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</si>
  <si>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</si>
  <si>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</si>
  <si>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</si>
  <si>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</si>
  <si>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</si>
  <si>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</si>
  <si>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</si>
  <si>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</si>
  <si>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</si>
  <si>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</si>
  <si>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</si>
  <si>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</si>
  <si>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</si>
  <si>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</si>
  <si>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</si>
  <si>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</si>
  <si>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</si>
  <si>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</si>
  <si>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</si>
  <si>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</si>
  <si>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</si>
  <si>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</si>
  <si>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</si>
  <si>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</si>
  <si>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</si>
  <si>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</si>
  <si>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</si>
  <si>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</si>
  <si>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</si>
  <si>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</si>
  <si>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</si>
  <si>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</si>
  <si>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</si>
  <si>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</si>
  <si>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</si>
  <si>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</si>
  <si>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</si>
  <si>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</si>
  <si>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</si>
  <si>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</si>
  <si>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</si>
  <si>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</si>
  <si>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</si>
  <si>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</si>
  <si>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</si>
  <si>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</si>
  <si>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</si>
  <si>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</si>
  <si>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</si>
  <si>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</si>
  <si>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</si>
  <si>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</si>
  <si>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</si>
  <si>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</si>
  <si>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</si>
  <si>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</si>
  <si>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</si>
  <si>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</si>
  <si>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</si>
  <si>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</si>
  <si>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</si>
  <si>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</si>
  <si>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</si>
  <si>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</si>
  <si>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</si>
  <si>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</si>
  <si>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</si>
  <si>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</si>
  <si>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</si>
  <si>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</si>
  <si>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</si>
  <si>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</si>
  <si>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</si>
  <si>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</si>
  <si>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</si>
  <si>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</si>
  <si>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</si>
  <si>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</si>
  <si>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</si>
  <si>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</si>
  <si>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</si>
  <si>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</si>
  <si>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</si>
  <si>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</si>
  <si>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</si>
  <si>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</si>
  <si>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</si>
  <si>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</si>
  <si>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</si>
  <si>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</si>
  <si>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</si>
  <si>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</si>
  <si>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</si>
  <si>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</si>
  <si>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</si>
  <si>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</si>
  <si>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</si>
  <si>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</si>
  <si>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</si>
  <si>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</si>
  <si>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</si>
  <si>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</si>
  <si>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</si>
  <si>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</si>
  <si>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</si>
  <si>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</si>
  <si>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</si>
  <si>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</si>
  <si>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</si>
  <si>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</si>
  <si>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</si>
  <si>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</si>
  <si>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</si>
  <si>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</si>
  <si>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</si>
  <si>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</si>
  <si>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</si>
  <si>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</si>
  <si>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</si>
  <si>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</si>
  <si>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</si>
  <si>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</si>
  <si>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</si>
  <si>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</si>
  <si>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</si>
  <si>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</si>
  <si>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</si>
  <si>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</si>
  <si>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</si>
  <si>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</si>
  <si>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</si>
  <si>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</si>
  <si>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</si>
  <si>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</si>
  <si>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</si>
  <si>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</si>
  <si>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</si>
  <si>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</si>
  <si>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</si>
  <si>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</si>
  <si>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</si>
  <si>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</si>
  <si>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</si>
  <si>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</si>
  <si>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</si>
  <si>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</si>
  <si>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</si>
  <si>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</si>
  <si>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</si>
  <si>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</si>
  <si>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</si>
  <si>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</si>
  <si>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</si>
  <si>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</si>
  <si>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</si>
  <si>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</si>
  <si>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</si>
  <si>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</si>
  <si>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</si>
  <si>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</si>
  <si>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</si>
  <si>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</si>
  <si>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</si>
  <si>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</si>
  <si>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</si>
  <si>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</si>
  <si>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</si>
  <si>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</si>
  <si>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</si>
  <si>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</si>
  <si>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</si>
  <si>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</si>
  <si>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</si>
  <si>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</si>
  <si>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</si>
  <si>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</si>
  <si>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</si>
  <si>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</si>
  <si>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</si>
  <si>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</si>
  <si>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</si>
  <si>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</si>
  <si>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</si>
  <si>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</si>
  <si>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</si>
  <si>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</si>
  <si>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</si>
  <si>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</si>
  <si>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</si>
  <si>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</si>
  <si>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</si>
  <si>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</si>
  <si>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</si>
  <si>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</si>
  <si>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</si>
  <si>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</si>
  <si>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</si>
  <si>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</si>
  <si>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</si>
  <si>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</si>
  <si>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</si>
  <si>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</si>
  <si>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</si>
  <si>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</si>
  <si>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</si>
  <si>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</si>
  <si>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</si>
  <si>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</si>
  <si>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</si>
  <si>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</si>
  <si>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</si>
  <si>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</si>
  <si>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</si>
  <si>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</si>
  <si>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</si>
  <si>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</si>
  <si>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</si>
  <si>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</si>
  <si>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</si>
  <si>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</si>
  <si>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</si>
  <si>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</si>
  <si>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</si>
  <si>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</si>
  <si>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</si>
  <si>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</si>
  <si>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</si>
  <si>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</si>
  <si>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</si>
  <si>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</si>
  <si>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</si>
  <si>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</si>
  <si>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</si>
  <si>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</si>
  <si>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</si>
  <si>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</si>
  <si>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</si>
  <si>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</si>
  <si>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</si>
  <si>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</si>
  <si>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</si>
  <si>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</si>
  <si>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</si>
  <si>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</si>
  <si>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</si>
  <si>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</si>
  <si>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</si>
  <si>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</si>
  <si>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</si>
  <si>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</si>
  <si>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</si>
  <si>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</si>
  <si>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</si>
  <si>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</si>
  <si>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</si>
  <si>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</si>
  <si>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</si>
  <si>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</si>
  <si>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</si>
  <si>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</si>
  <si>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</si>
  <si>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</si>
  <si>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</si>
  <si>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</si>
  <si>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</si>
  <si>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</si>
  <si>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</si>
  <si>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</si>
  <si>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</si>
  <si>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</si>
  <si>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</si>
  <si>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</si>
  <si>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</si>
  <si>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</si>
  <si>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</si>
  <si>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</si>
  <si>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</si>
  <si>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</si>
  <si>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</si>
  <si>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</si>
  <si>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</si>
  <si>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</si>
  <si>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</si>
  <si>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</si>
  <si>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</si>
  <si>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</si>
  <si>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</si>
  <si>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</si>
  <si>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</si>
  <si>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</si>
  <si>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</si>
  <si>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</si>
  <si>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</si>
  <si>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</si>
  <si>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</si>
  <si>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</si>
  <si>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</si>
  <si>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</si>
  <si>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</si>
  <si>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</si>
  <si>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</si>
  <si>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</si>
  <si>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</si>
  <si>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</si>
  <si>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</si>
  <si>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</si>
  <si>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</si>
  <si>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</si>
  <si>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</si>
  <si>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</si>
  <si>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</si>
  <si>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</si>
  <si>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</si>
  <si>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</si>
  <si>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</si>
  <si>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</si>
  <si>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</si>
  <si>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</si>
  <si>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</si>
  <si>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</si>
  <si>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</si>
  <si>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</si>
  <si>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</si>
  <si>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</si>
  <si>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</si>
  <si>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</si>
  <si>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</si>
  <si>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</si>
  <si>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</si>
  <si>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</si>
  <si>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</si>
  <si>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</si>
  <si>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</si>
  <si>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</si>
  <si>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</si>
  <si>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</si>
  <si>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</si>
  <si>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</si>
  <si>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</si>
  <si>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</si>
  <si>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</si>
  <si>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</si>
  <si>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</si>
  <si>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</si>
  <si>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</si>
  <si>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</si>
  <si>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</si>
  <si>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</si>
  <si>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</si>
  <si>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</si>
  <si>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</si>
  <si>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</si>
  <si>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</si>
  <si>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</si>
  <si>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</si>
  <si>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</si>
  <si>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</si>
  <si>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</si>
  <si>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</si>
  <si>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</si>
  <si>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</si>
  <si>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</si>
  <si>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</si>
  <si>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</si>
  <si>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</si>
  <si>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</si>
  <si>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</si>
  <si>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</si>
  <si>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</si>
  <si>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</si>
  <si>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</si>
  <si>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</si>
  <si>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</si>
  <si>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</si>
  <si>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</si>
  <si>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</si>
  <si>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</si>
  <si>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</si>
  <si>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</si>
  <si>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</si>
  <si>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</si>
  <si>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</si>
  <si>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</si>
  <si>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DESC CTA 254</t>
  </si>
  <si>
    <t>SEMANA 32</t>
  </si>
  <si>
    <t>Periodo 32 al 32 Semanal del 02/08/2017 al 08/08/2017</t>
  </si>
  <si>
    <t>DESGLOSE DE NOMINA SEMANA 32</t>
  </si>
  <si>
    <t>02/08/2017 AL 08/08/2017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</si>
</sst>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32</v>
      </c>
    </row>
    <row r="4" spans="1:11">
      <c r="A4" s="143"/>
      <c r="B4" s="161" t="str">
        <f>+SINDICATO!B4</f>
        <v>Periodo 32 al 32 Semanal del 02/08/2017 al 08/08/2017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1131.28</v>
      </c>
      <c r="E15" s="164">
        <f t="shared" ref="E15" si="8">+C15</f>
        <v>1131.28</v>
      </c>
      <c r="F15" s="164">
        <f t="shared" ref="F15" si="9">+E15*0.16</f>
        <v>181.00479999999999</v>
      </c>
      <c r="G15" s="164">
        <f>+E15+F15</f>
        <v>1312.2847999999999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7434.78</v>
      </c>
      <c r="E17" s="165">
        <f>SUM(E11:E16)</f>
        <v>7434.78</v>
      </c>
      <c r="F17" s="165">
        <f>SUM(F11:F16)</f>
        <v>1189.5648000000001</v>
      </c>
      <c r="G17" s="165">
        <f>SUM(G11:G16)</f>
        <v>8624.3447999999989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J15" sqref="J1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476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477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475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v>560.28</v>
      </c>
      <c r="D15" s="167">
        <v>571</v>
      </c>
      <c r="E15" s="167">
        <f t="shared" ref="E15" si="7">SUM(C15:D15)</f>
        <v>1131.28</v>
      </c>
      <c r="F15" s="167">
        <f t="shared" ref="F15" si="8">+E15*0.1</f>
        <v>113.128</v>
      </c>
      <c r="G15" s="167"/>
      <c r="H15" s="167">
        <v>0</v>
      </c>
      <c r="I15" s="167">
        <f t="shared" ref="I15" si="9">SUM(F15:H15)</f>
        <v>113.128</v>
      </c>
      <c r="J15" s="167">
        <f t="shared" si="3"/>
        <v>1018.1519999999999</v>
      </c>
    </row>
    <row r="17" spans="3:10" ht="13.5" thickBot="1">
      <c r="C17" s="163">
        <f t="shared" ref="C17:J17" si="10">SUM(C11:C15)</f>
        <v>6863.78</v>
      </c>
      <c r="D17" s="163">
        <f t="shared" si="10"/>
        <v>571</v>
      </c>
      <c r="E17" s="163">
        <f t="shared" si="10"/>
        <v>7434.78</v>
      </c>
      <c r="F17" s="163">
        <f t="shared" si="10"/>
        <v>743.47800000000007</v>
      </c>
      <c r="G17" s="163"/>
      <c r="H17" s="163">
        <f t="shared" si="10"/>
        <v>150</v>
      </c>
      <c r="I17" s="163">
        <f t="shared" si="10"/>
        <v>1060.1379999999999</v>
      </c>
      <c r="J17" s="163">
        <f t="shared" si="10"/>
        <v>6374.6419999999998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32</v>
      </c>
    </row>
    <row r="4" spans="1:5">
      <c r="A4" s="161" t="str">
        <f>+SINDICATO!B4</f>
        <v>Periodo 32 al 32 Semanal del 02/08/2017 al 08/08/2017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5356.49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+SINDICATO!J15</f>
        <v>1018.1519999999999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1018.1519999999999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6374.6419999999998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2" sqref="A2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478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479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3733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1131.28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7434.78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1189.5647999999999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8624.3447999999989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8624.3447999999989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2017-08-23T14:12:47Z</dcterms:modified>
</cp:coreProperties>
</file>