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D9" i="15"/>
  <c r="D10"/>
  <c r="D11"/>
  <c r="D12"/>
  <c r="B11" i="14"/>
  <c r="B12"/>
  <c r="B13"/>
  <c r="B14"/>
  <c r="B15"/>
  <c r="D17" i="8" l="1"/>
  <c r="H17"/>
  <c r="C17"/>
  <c r="E14"/>
  <c r="D17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I15" s="1"/>
  <c r="J15" s="1"/>
  <c r="C17" i="15" s="1"/>
  <c r="C18" s="1"/>
  <c r="C15" i="14"/>
  <c r="E15" s="1"/>
  <c r="B15" i="16"/>
  <c r="B16" s="1"/>
  <c r="E13" i="8"/>
  <c r="C13" i="14" s="1"/>
  <c r="F15" l="1"/>
  <c r="G15" s="1"/>
  <c r="F13" i="8"/>
  <c r="I13" l="1"/>
  <c r="E13" i="14"/>
  <c r="F13" s="1"/>
  <c r="G13" s="1"/>
  <c r="J13" i="8" l="1"/>
  <c r="C11" i="15" s="1"/>
  <c r="E11" i="8"/>
  <c r="C11" i="14" s="1"/>
  <c r="E12" i="8"/>
  <c r="C12" i="14" s="1"/>
  <c r="E17" i="8" l="1"/>
  <c r="E12" i="14"/>
  <c r="F11" i="8"/>
  <c r="F12"/>
  <c r="I12" s="1"/>
  <c r="C17" i="14" l="1"/>
  <c r="E11"/>
  <c r="E17" s="1"/>
  <c r="F17" i="8"/>
  <c r="I11"/>
  <c r="F12" i="14"/>
  <c r="G12" s="1"/>
  <c r="J12" i="8"/>
  <c r="C10" i="15" s="1"/>
  <c r="F11" i="14" l="1"/>
  <c r="G11" s="1"/>
  <c r="G17" s="1"/>
  <c r="J11" i="8"/>
  <c r="C9" i="15" s="1"/>
  <c r="I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F17" i="14"/>
  <c r="J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<sst xmlns="http://schemas.openxmlformats.org/spreadsheetml/2006/main" count="828" uniqueCount="480">
  <si>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</si>
  <si>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</si>
  <si>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</si>
  <si>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</si>
  <si>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</si>
  <si>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</si>
  <si>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</si>
  <si>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</si>
  <si>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</si>
  <si>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</si>
  <si>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</si>
  <si>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</si>
  <si>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</si>
  <si>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</si>
  <si>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</si>
  <si>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</si>
  <si>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</si>
  <si>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</si>
  <si>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</si>
  <si>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</si>
  <si>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</si>
  <si>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</si>
  <si>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</si>
  <si>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</si>
  <si>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</si>
  <si>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</si>
  <si>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</si>
  <si>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</si>
  <si>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</si>
  <si>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</si>
  <si>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</si>
  <si>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</si>
  <si>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</si>
  <si>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</si>
  <si>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</si>
  <si>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</si>
  <si>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</si>
  <si>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</si>
  <si>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</si>
  <si>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</si>
  <si>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</si>
  <si>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</si>
  <si>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</si>
  <si>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</si>
  <si>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</si>
  <si>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</si>
  <si>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</si>
  <si>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</si>
  <si>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</si>
  <si>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</si>
  <si>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</si>
  <si>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</si>
  <si>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</si>
  <si>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</si>
  <si>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</si>
  <si>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</si>
  <si>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</si>
  <si>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</si>
  <si>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</si>
  <si>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</si>
  <si>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</si>
  <si>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</si>
  <si>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</si>
  <si>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</si>
  <si>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</si>
  <si>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</si>
  <si>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</si>
  <si>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</si>
  <si>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</si>
  <si>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</si>
  <si>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</si>
  <si>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</si>
  <si>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</si>
  <si>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</si>
  <si>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</si>
  <si>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</si>
  <si>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</si>
  <si>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</si>
  <si>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</si>
  <si>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</si>
  <si>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</si>
  <si>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</si>
  <si>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</si>
  <si>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</si>
  <si>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</si>
  <si>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</si>
  <si>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</si>
  <si>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</si>
  <si>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</si>
  <si>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</si>
  <si>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</si>
  <si>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</si>
  <si>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</si>
  <si>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</si>
  <si>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</si>
  <si>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</si>
  <si>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</si>
  <si>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</si>
  <si>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</si>
  <si>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</si>
  <si>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</si>
  <si>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</si>
  <si>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</si>
  <si>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</si>
  <si>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</si>
  <si>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</si>
  <si>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</si>
  <si>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</si>
  <si>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</si>
  <si>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</si>
  <si>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</si>
  <si>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</si>
  <si>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</si>
  <si>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</si>
  <si>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</si>
  <si>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</si>
  <si>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</si>
  <si>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</si>
  <si>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</si>
  <si>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</si>
  <si>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</si>
  <si>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</si>
  <si>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</si>
  <si>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</si>
  <si>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</si>
  <si>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</si>
  <si>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</si>
  <si>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</si>
  <si>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</si>
  <si>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</si>
  <si>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</si>
  <si>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</si>
  <si>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</si>
  <si>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</si>
  <si>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</si>
  <si>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</si>
  <si>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</si>
  <si>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</si>
  <si>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</si>
  <si>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</si>
  <si>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</si>
  <si>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</si>
  <si>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</si>
  <si>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</si>
  <si>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</si>
  <si>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</si>
  <si>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</si>
  <si>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</si>
  <si>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</si>
  <si>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</si>
  <si>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</si>
  <si>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</si>
  <si>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</si>
  <si>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</si>
  <si>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</si>
  <si>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</si>
  <si>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</si>
  <si>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</si>
  <si>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</si>
  <si>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</si>
  <si>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</si>
  <si>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</si>
  <si>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</si>
  <si>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</si>
  <si>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</si>
  <si>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</si>
  <si>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</si>
  <si>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</si>
  <si>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</si>
  <si>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</si>
  <si>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</si>
  <si>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</si>
  <si>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</si>
  <si>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</si>
  <si>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</si>
  <si>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</si>
  <si>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</si>
  <si>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</si>
  <si>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</si>
  <si>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</si>
  <si>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</si>
  <si>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</si>
  <si>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</si>
  <si>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</si>
  <si>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</si>
  <si>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</si>
  <si>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</si>
  <si>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</si>
  <si>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</si>
  <si>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</si>
  <si>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</si>
  <si>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</si>
  <si>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</si>
  <si>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</si>
  <si>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</si>
  <si>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</si>
  <si>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</si>
  <si>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</si>
  <si>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</si>
  <si>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</si>
  <si>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</si>
  <si>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</si>
  <si>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</si>
  <si>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</si>
  <si>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</si>
  <si>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</si>
  <si>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</si>
  <si>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</si>
  <si>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</si>
  <si>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</si>
  <si>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</si>
  <si>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</si>
  <si>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</si>
  <si>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</si>
  <si>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</si>
  <si>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</si>
  <si>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</si>
  <si>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</si>
  <si>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</si>
  <si>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</si>
  <si>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</si>
  <si>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</si>
  <si>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</si>
  <si>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</si>
  <si>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</si>
  <si>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</si>
  <si>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</si>
  <si>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</si>
  <si>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</si>
  <si>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</si>
  <si>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</si>
  <si>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</si>
  <si>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</si>
  <si>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</si>
  <si>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</si>
  <si>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</si>
  <si>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</si>
  <si>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</si>
  <si>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</si>
  <si>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</si>
  <si>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</si>
  <si>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</si>
  <si>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</si>
  <si>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</si>
  <si>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</si>
  <si>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</si>
  <si>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</si>
  <si>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</si>
  <si>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</si>
  <si>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</si>
  <si>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</si>
  <si>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</si>
  <si>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</si>
  <si>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</si>
  <si>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</si>
  <si>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</si>
  <si>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</si>
  <si>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</si>
  <si>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</si>
  <si>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</si>
  <si>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</si>
  <si>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</si>
  <si>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</si>
  <si>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</si>
  <si>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</si>
  <si>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</si>
  <si>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</si>
  <si>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</si>
  <si>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</si>
  <si>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</si>
  <si>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</si>
  <si>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</si>
  <si>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</si>
  <si>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</si>
  <si>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</si>
  <si>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</si>
  <si>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</si>
  <si>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</si>
  <si>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</si>
  <si>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</si>
  <si>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</si>
  <si>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</si>
  <si>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</si>
  <si>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</si>
  <si>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</si>
  <si>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</si>
  <si>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</si>
  <si>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</si>
  <si>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</si>
  <si>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</si>
  <si>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</si>
  <si>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</si>
  <si>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</si>
  <si>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</si>
  <si>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</si>
  <si>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</si>
  <si>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</si>
  <si>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</si>
  <si>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</si>
  <si>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</si>
  <si>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</si>
  <si>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</si>
  <si>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</si>
  <si>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</si>
  <si>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</si>
  <si>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</si>
  <si>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</si>
  <si>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</si>
  <si>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</si>
  <si>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</si>
  <si>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</si>
  <si>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</si>
  <si>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</si>
  <si>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</si>
  <si>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</si>
  <si>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</si>
  <si>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</si>
  <si>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</si>
  <si>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</si>
  <si>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</si>
  <si>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</si>
  <si>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</si>
  <si>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</si>
  <si>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</si>
  <si>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</si>
  <si>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</si>
  <si>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</si>
  <si>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</si>
  <si>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</si>
  <si>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</si>
  <si>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</si>
  <si>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</si>
  <si>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</si>
  <si>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</si>
  <si>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</si>
  <si>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</si>
  <si>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</si>
  <si>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</si>
  <si>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</si>
  <si>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</si>
  <si>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</si>
  <si>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</si>
  <si>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</si>
  <si>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</si>
  <si>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</si>
  <si>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</si>
  <si>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</si>
  <si>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</si>
  <si>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</si>
  <si>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</si>
  <si>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</si>
  <si>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</si>
  <si>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</si>
  <si>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</si>
  <si>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</si>
  <si>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</si>
  <si>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</si>
  <si>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</si>
  <si>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</si>
  <si>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</si>
  <si>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</si>
  <si>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</si>
  <si>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</si>
  <si>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</si>
  <si>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</si>
  <si>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</si>
  <si>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</si>
  <si>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</si>
  <si>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</si>
  <si>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</si>
  <si>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</si>
  <si>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</si>
  <si>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</si>
  <si>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</si>
  <si>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</si>
  <si>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</si>
  <si>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</si>
  <si>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</si>
  <si>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</si>
  <si>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</si>
  <si>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</si>
  <si>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</si>
  <si>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</si>
  <si>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</si>
  <si>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</si>
  <si>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</si>
  <si>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</si>
  <si>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</si>
  <si>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</si>
  <si>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</si>
  <si>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</si>
  <si>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</si>
  <si>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</si>
  <si>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</si>
  <si>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</si>
  <si>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</si>
  <si>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</si>
  <si>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</si>
  <si>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</si>
  <si>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</si>
  <si>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</si>
  <si>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</si>
  <si>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</si>
  <si>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</si>
  <si>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</si>
  <si>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</si>
  <si>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</si>
  <si>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</si>
  <si>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</si>
  <si>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</si>
  <si>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</si>
  <si>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</si>
  <si>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</si>
  <si>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</si>
  <si>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</si>
  <si>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</si>
  <si>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</si>
  <si>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</si>
  <si>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</si>
  <si>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</si>
  <si>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</si>
  <si>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</si>
  <si>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</si>
  <si>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</si>
  <si>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</si>
  <si>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</si>
  <si>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</si>
  <si>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</si>
  <si>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</si>
  <si>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</si>
  <si>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</si>
  <si>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</si>
  <si>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</si>
  <si>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</si>
  <si>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</si>
  <si>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</si>
  <si>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</si>
  <si>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</si>
  <si>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</si>
  <si>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</si>
  <si>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</si>
  <si>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</si>
  <si>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</si>
  <si>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</si>
  <si>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</si>
  <si>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</si>
  <si>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</si>
  <si>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</si>
  <si>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</si>
  <si>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</si>
  <si>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</si>
  <si>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</si>
  <si>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</si>
  <si>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</si>
  <si>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</si>
  <si>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</si>
  <si>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</si>
  <si>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</si>
  <si>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</si>
  <si>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</si>
  <si>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</si>
  <si>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</si>
  <si>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</si>
  <si>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</si>
  <si>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</si>
  <si>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</si>
  <si>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</si>
  <si>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</si>
  <si>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</si>
  <si>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</si>
  <si>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</si>
  <si>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</si>
  <si>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</si>
  <si>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</si>
  <si>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</si>
  <si>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DESC CTA 254</t>
  </si>
  <si>
    <t>SEMANA 30</t>
  </si>
  <si>
    <t>Periodo 30 al 30 Semanal del 19/07/2017 al 25/07/2017</t>
  </si>
  <si>
    <t>DESGLOSE DE NOMINA SEMANA 29</t>
  </si>
  <si>
    <t>19/07/2017 AL 25/07/2017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</si>
</sst>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30</v>
      </c>
    </row>
    <row r="4" spans="1:11">
      <c r="A4" s="143"/>
      <c r="B4" s="161" t="str">
        <f>+SINDICATO!B4</f>
        <v>Periodo 30 al 30 Semanal del 19/07/2017 al 25/07/2017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2033</v>
      </c>
      <c r="E11" s="164">
        <f t="shared" ref="E11" si="0">+C11</f>
        <v>2033</v>
      </c>
      <c r="F11" s="164">
        <f t="shared" ref="F11:F12" si="1">+E11*0.16</f>
        <v>325.28000000000003</v>
      </c>
      <c r="G11" s="164">
        <f t="shared" ref="G11" si="2">+E11+F11</f>
        <v>2358.2800000000002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1103.8699999999999</v>
      </c>
      <c r="E15" s="164">
        <f t="shared" ref="E15" si="8">+C15</f>
        <v>1103.8699999999999</v>
      </c>
      <c r="F15" s="164">
        <f t="shared" ref="F15" si="9">+E15*0.16</f>
        <v>176.61919999999998</v>
      </c>
      <c r="G15" s="164">
        <f>+E15+F15</f>
        <v>1280.4892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7807.37</v>
      </c>
      <c r="E17" s="165">
        <f>SUM(E11:E16)</f>
        <v>7807.37</v>
      </c>
      <c r="F17" s="165">
        <f>SUM(F11:F16)</f>
        <v>1249.1792</v>
      </c>
      <c r="G17" s="165">
        <f>SUM(G11:G16)</f>
        <v>9056.5492000000013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D15" sqref="D1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476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477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475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400</v>
      </c>
      <c r="E11" s="167">
        <f t="shared" ref="E11:E12" si="0">SUM(C11:D11)</f>
        <v>2033</v>
      </c>
      <c r="F11" s="167">
        <f t="shared" ref="F11:F12" si="1">+E11*0.1</f>
        <v>203.3</v>
      </c>
      <c r="G11" s="167"/>
      <c r="H11" s="160">
        <v>150</v>
      </c>
      <c r="I11" s="167">
        <f t="shared" ref="I11:I12" si="2">SUM(F11:H11)</f>
        <v>353.3</v>
      </c>
      <c r="J11" s="167">
        <f t="shared" ref="J11:J15" si="3">+E11-I11</f>
        <v>1679.7</v>
      </c>
    </row>
    <row r="12" spans="1:10">
      <c r="A12" s="158"/>
      <c r="B12" s="157" t="s">
        <v>187</v>
      </c>
      <c r="C12" s="159">
        <v>1633</v>
      </c>
      <c r="D12" s="167">
        <v>0</v>
      </c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166.66</v>
      </c>
      <c r="H14" s="167">
        <v>0</v>
      </c>
      <c r="I14" s="167">
        <f>SUM(F14:H14)</f>
        <v>260.40999999999997</v>
      </c>
      <c r="J14" s="167">
        <f>+E14-I14</f>
        <v>677.09</v>
      </c>
    </row>
    <row r="15" spans="1:10">
      <c r="A15" s="158"/>
      <c r="B15" s="157" t="s">
        <v>467</v>
      </c>
      <c r="C15" s="159">
        <v>560.28</v>
      </c>
      <c r="D15" s="167">
        <v>543.59</v>
      </c>
      <c r="E15" s="167">
        <f t="shared" ref="E15" si="7">SUM(C15:D15)</f>
        <v>1103.8699999999999</v>
      </c>
      <c r="F15" s="167">
        <f t="shared" ref="F15" si="8">+E15*0.1</f>
        <v>110.387</v>
      </c>
      <c r="G15" s="167"/>
      <c r="H15" s="167">
        <v>0</v>
      </c>
      <c r="I15" s="167">
        <f t="shared" ref="I15" si="9">SUM(F15:H15)</f>
        <v>110.387</v>
      </c>
      <c r="J15" s="167">
        <f t="shared" si="3"/>
        <v>993.48299999999995</v>
      </c>
    </row>
    <row r="17" spans="3:10" ht="13.5" thickBot="1">
      <c r="C17" s="163">
        <f t="shared" ref="C17:J17" si="10">SUM(C11:C15)</f>
        <v>6863.78</v>
      </c>
      <c r="D17" s="163">
        <f t="shared" si="10"/>
        <v>943.59</v>
      </c>
      <c r="E17" s="163">
        <f t="shared" si="10"/>
        <v>7807.37</v>
      </c>
      <c r="F17" s="163">
        <f t="shared" si="10"/>
        <v>780.73700000000008</v>
      </c>
      <c r="G17" s="163"/>
      <c r="H17" s="163">
        <f t="shared" si="10"/>
        <v>150</v>
      </c>
      <c r="I17" s="163">
        <f t="shared" si="10"/>
        <v>1097.3969999999999</v>
      </c>
      <c r="J17" s="163">
        <f t="shared" si="10"/>
        <v>6709.973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30</v>
      </c>
    </row>
    <row r="4" spans="1:5">
      <c r="A4" s="161" t="str">
        <f>+SINDICATO!B4</f>
        <v>Periodo 30 al 30 Semanal del 19/07/2017 al 25/07/2017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1679.7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5716.49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+SINDICATO!J15</f>
        <v>993.48299999999995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993.48299999999995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6709.973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2" sqref="A2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478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479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4133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1103.8699999999999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7807.37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1249.1792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9056.5491999999995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9056.5492000000013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2017-07-31T18:43:39Z</dcterms:modified>
</cp:coreProperties>
</file>