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FACTURACION!$A$11:$N$75</definedName>
  </definedNames>
  <calcPr calcId="124519"/>
</workbook>
</file>

<file path=xl/calcChain.xml><?xml version="1.0" encoding="utf-8"?>
<calcChain xmlns="http://schemas.openxmlformats.org/spreadsheetml/2006/main">
  <c r="B14" i="4"/>
  <c r="B15" s="1"/>
  <c r="F123" i="3"/>
  <c r="G123"/>
  <c r="E123"/>
  <c r="E79"/>
  <c r="F79"/>
  <c r="G79"/>
  <c r="H79"/>
  <c r="E80"/>
  <c r="F80"/>
  <c r="G80"/>
  <c r="H80"/>
  <c r="E81"/>
  <c r="G81" s="1"/>
  <c r="H81"/>
  <c r="E82"/>
  <c r="G82" s="1"/>
  <c r="F82"/>
  <c r="H82"/>
  <c r="E83"/>
  <c r="F83"/>
  <c r="G83"/>
  <c r="H83"/>
  <c r="E84"/>
  <c r="F84"/>
  <c r="G84"/>
  <c r="H84"/>
  <c r="E85"/>
  <c r="G85" s="1"/>
  <c r="H85"/>
  <c r="E86"/>
  <c r="G86" s="1"/>
  <c r="F86"/>
  <c r="I86" s="1"/>
  <c r="H86"/>
  <c r="E87"/>
  <c r="F87"/>
  <c r="I87" s="1"/>
  <c r="G87"/>
  <c r="H87"/>
  <c r="E88"/>
  <c r="F88"/>
  <c r="I88" s="1"/>
  <c r="G88"/>
  <c r="H88"/>
  <c r="E89"/>
  <c r="G89" s="1"/>
  <c r="H89"/>
  <c r="E90"/>
  <c r="G90" s="1"/>
  <c r="F90"/>
  <c r="H90"/>
  <c r="E91"/>
  <c r="F91"/>
  <c r="I91" s="1"/>
  <c r="G91"/>
  <c r="H91"/>
  <c r="E92"/>
  <c r="F92"/>
  <c r="I92" s="1"/>
  <c r="G92"/>
  <c r="H92"/>
  <c r="E93"/>
  <c r="G93" s="1"/>
  <c r="H93"/>
  <c r="E94"/>
  <c r="G94" s="1"/>
  <c r="F94"/>
  <c r="H94"/>
  <c r="E95"/>
  <c r="F95"/>
  <c r="G95"/>
  <c r="H95"/>
  <c r="E96"/>
  <c r="F96"/>
  <c r="G96"/>
  <c r="H96"/>
  <c r="E97"/>
  <c r="G97" s="1"/>
  <c r="H97"/>
  <c r="E98"/>
  <c r="G98" s="1"/>
  <c r="F98"/>
  <c r="H98"/>
  <c r="E99"/>
  <c r="F99"/>
  <c r="G99"/>
  <c r="H99"/>
  <c r="E100"/>
  <c r="F100"/>
  <c r="G100"/>
  <c r="H100"/>
  <c r="E101"/>
  <c r="G101" s="1"/>
  <c r="H101"/>
  <c r="E102"/>
  <c r="G102" s="1"/>
  <c r="F102"/>
  <c r="I102" s="1"/>
  <c r="H102"/>
  <c r="E103"/>
  <c r="F103"/>
  <c r="I103" s="1"/>
  <c r="G103"/>
  <c r="H103"/>
  <c r="E104"/>
  <c r="F104"/>
  <c r="I104" s="1"/>
  <c r="G104"/>
  <c r="H104"/>
  <c r="E105"/>
  <c r="G105" s="1"/>
  <c r="H105"/>
  <c r="E106"/>
  <c r="G106" s="1"/>
  <c r="F106"/>
  <c r="H106"/>
  <c r="E107"/>
  <c r="F107"/>
  <c r="I107" s="1"/>
  <c r="G107"/>
  <c r="H107"/>
  <c r="E108"/>
  <c r="F108"/>
  <c r="I108" s="1"/>
  <c r="G108"/>
  <c r="H108"/>
  <c r="E109"/>
  <c r="G109" s="1"/>
  <c r="H109"/>
  <c r="E110"/>
  <c r="G110" s="1"/>
  <c r="F110"/>
  <c r="H110"/>
  <c r="E111"/>
  <c r="F111"/>
  <c r="G111"/>
  <c r="H111"/>
  <c r="E112"/>
  <c r="F112"/>
  <c r="G112"/>
  <c r="H112"/>
  <c r="E113"/>
  <c r="G113" s="1"/>
  <c r="H113"/>
  <c r="E114"/>
  <c r="G114" s="1"/>
  <c r="F114"/>
  <c r="H114"/>
  <c r="E115"/>
  <c r="F115"/>
  <c r="G115"/>
  <c r="H115"/>
  <c r="E116"/>
  <c r="F116"/>
  <c r="G116"/>
  <c r="H116"/>
  <c r="E117"/>
  <c r="G117" s="1"/>
  <c r="H117"/>
  <c r="E118"/>
  <c r="G118" s="1"/>
  <c r="F118"/>
  <c r="I118" s="1"/>
  <c r="H118"/>
  <c r="E119"/>
  <c r="F119"/>
  <c r="I119" s="1"/>
  <c r="G119"/>
  <c r="H119"/>
  <c r="E120"/>
  <c r="F120"/>
  <c r="I120" s="1"/>
  <c r="G120"/>
  <c r="H120"/>
  <c r="E121"/>
  <c r="G121" s="1"/>
  <c r="H121"/>
  <c r="I78"/>
  <c r="J78" s="1"/>
  <c r="H78"/>
  <c r="H123" s="1"/>
  <c r="G78"/>
  <c r="F78"/>
  <c r="E78"/>
  <c r="E13"/>
  <c r="G13" s="1"/>
  <c r="H13"/>
  <c r="E14"/>
  <c r="G14" s="1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F21" s="1"/>
  <c r="H21"/>
  <c r="E22"/>
  <c r="F22" s="1"/>
  <c r="H22"/>
  <c r="E23"/>
  <c r="G23" s="1"/>
  <c r="H23"/>
  <c r="E24"/>
  <c r="G24" s="1"/>
  <c r="H24"/>
  <c r="E25"/>
  <c r="F25" s="1"/>
  <c r="H25"/>
  <c r="E26"/>
  <c r="F26" s="1"/>
  <c r="G26"/>
  <c r="H26"/>
  <c r="E27"/>
  <c r="H27"/>
  <c r="E28"/>
  <c r="G28" s="1"/>
  <c r="H28"/>
  <c r="E29"/>
  <c r="G29" s="1"/>
  <c r="H29"/>
  <c r="E30"/>
  <c r="G30" s="1"/>
  <c r="F30"/>
  <c r="H30"/>
  <c r="E31"/>
  <c r="H31"/>
  <c r="E32"/>
  <c r="G32" s="1"/>
  <c r="H32"/>
  <c r="E33"/>
  <c r="G33" s="1"/>
  <c r="H33"/>
  <c r="E34"/>
  <c r="G34" s="1"/>
  <c r="H34"/>
  <c r="E35"/>
  <c r="H35"/>
  <c r="E36"/>
  <c r="G36" s="1"/>
  <c r="H36"/>
  <c r="E37"/>
  <c r="G37" s="1"/>
  <c r="H37"/>
  <c r="E38"/>
  <c r="G38" s="1"/>
  <c r="H38"/>
  <c r="E39"/>
  <c r="H39"/>
  <c r="E40"/>
  <c r="G40" s="1"/>
  <c r="H40"/>
  <c r="E41"/>
  <c r="F41" s="1"/>
  <c r="H41"/>
  <c r="E42"/>
  <c r="F42" s="1"/>
  <c r="H42"/>
  <c r="E43"/>
  <c r="F43" s="1"/>
  <c r="H43"/>
  <c r="E44"/>
  <c r="G44" s="1"/>
  <c r="H44"/>
  <c r="E45"/>
  <c r="G45" s="1"/>
  <c r="H45"/>
  <c r="E46"/>
  <c r="F46" s="1"/>
  <c r="H46"/>
  <c r="E47"/>
  <c r="F47" s="1"/>
  <c r="H47"/>
  <c r="E48"/>
  <c r="G48" s="1"/>
  <c r="H48"/>
  <c r="E49"/>
  <c r="F49" s="1"/>
  <c r="H49"/>
  <c r="E50"/>
  <c r="F50" s="1"/>
  <c r="H50"/>
  <c r="E51"/>
  <c r="F51" s="1"/>
  <c r="H51"/>
  <c r="E52"/>
  <c r="G52" s="1"/>
  <c r="H52"/>
  <c r="E53"/>
  <c r="F53" s="1"/>
  <c r="H53"/>
  <c r="E54"/>
  <c r="F54" s="1"/>
  <c r="H54"/>
  <c r="E55"/>
  <c r="F55" s="1"/>
  <c r="H55"/>
  <c r="E56"/>
  <c r="G56" s="1"/>
  <c r="H56"/>
  <c r="E57"/>
  <c r="G57" s="1"/>
  <c r="H57"/>
  <c r="E58"/>
  <c r="G58" s="1"/>
  <c r="H58"/>
  <c r="E59"/>
  <c r="F59" s="1"/>
  <c r="H59"/>
  <c r="E60"/>
  <c r="G60" s="1"/>
  <c r="H60"/>
  <c r="E61"/>
  <c r="H61"/>
  <c r="E62"/>
  <c r="F62" s="1"/>
  <c r="H62"/>
  <c r="E63"/>
  <c r="F63" s="1"/>
  <c r="H63"/>
  <c r="E64"/>
  <c r="G64" s="1"/>
  <c r="H64"/>
  <c r="E65"/>
  <c r="G65" s="1"/>
  <c r="H65"/>
  <c r="E66"/>
  <c r="G66" s="1"/>
  <c r="H66"/>
  <c r="E67"/>
  <c r="F67" s="1"/>
  <c r="H67"/>
  <c r="E68"/>
  <c r="G68" s="1"/>
  <c r="H68"/>
  <c r="E69"/>
  <c r="F69" s="1"/>
  <c r="H69"/>
  <c r="E70"/>
  <c r="G70" s="1"/>
  <c r="H70"/>
  <c r="E71"/>
  <c r="F71" s="1"/>
  <c r="H71"/>
  <c r="E72"/>
  <c r="G72" s="1"/>
  <c r="H72"/>
  <c r="E73"/>
  <c r="G73" s="1"/>
  <c r="H73"/>
  <c r="H12"/>
  <c r="H75" s="1"/>
  <c r="H126" s="1"/>
  <c r="E12"/>
  <c r="E75" s="1"/>
  <c r="E126" s="1"/>
  <c r="F70" l="1"/>
  <c r="G25"/>
  <c r="G46"/>
  <c r="F29"/>
  <c r="F66"/>
  <c r="F57"/>
  <c r="G21"/>
  <c r="F14"/>
  <c r="G49"/>
  <c r="G42"/>
  <c r="F60"/>
  <c r="G53"/>
  <c r="F24"/>
  <c r="G62"/>
  <c r="G54"/>
  <c r="G22"/>
  <c r="G71"/>
  <c r="F68"/>
  <c r="I68" s="1"/>
  <c r="F58"/>
  <c r="G50"/>
  <c r="G47"/>
  <c r="G41"/>
  <c r="F20"/>
  <c r="I20" s="1"/>
  <c r="F13"/>
  <c r="G63"/>
  <c r="G55"/>
  <c r="I55" s="1"/>
  <c r="J55" s="1"/>
  <c r="K55" s="1"/>
  <c r="I47"/>
  <c r="J47" s="1"/>
  <c r="F40"/>
  <c r="I40" s="1"/>
  <c r="J40" s="1"/>
  <c r="I14"/>
  <c r="I13"/>
  <c r="G12"/>
  <c r="I12" s="1"/>
  <c r="F73"/>
  <c r="G69"/>
  <c r="F65"/>
  <c r="I65" s="1"/>
  <c r="J65" s="1"/>
  <c r="K65" s="1"/>
  <c r="I63"/>
  <c r="J63" s="1"/>
  <c r="F52"/>
  <c r="F44"/>
  <c r="I44" s="1"/>
  <c r="F38"/>
  <c r="F37"/>
  <c r="F34"/>
  <c r="I34" s="1"/>
  <c r="F33"/>
  <c r="F28"/>
  <c r="I28" s="1"/>
  <c r="J28" s="1"/>
  <c r="F18"/>
  <c r="F17"/>
  <c r="I17" s="1"/>
  <c r="J17" s="1"/>
  <c r="K17" s="1"/>
  <c r="F12"/>
  <c r="I52"/>
  <c r="J52" s="1"/>
  <c r="F32"/>
  <c r="I32" s="1"/>
  <c r="J32" s="1"/>
  <c r="F16"/>
  <c r="B16" i="4"/>
  <c r="B18" s="1"/>
  <c r="I18" i="3"/>
  <c r="J18" s="1"/>
  <c r="K18" s="1"/>
  <c r="I110"/>
  <c r="I94"/>
  <c r="I71"/>
  <c r="J71" s="1"/>
  <c r="K71" s="1"/>
  <c r="I69"/>
  <c r="J69" s="1"/>
  <c r="K69" s="1"/>
  <c r="K78"/>
  <c r="I84"/>
  <c r="I83"/>
  <c r="I62"/>
  <c r="J62" s="1"/>
  <c r="I53"/>
  <c r="J53" s="1"/>
  <c r="K53" s="1"/>
  <c r="I116"/>
  <c r="I115"/>
  <c r="J115" s="1"/>
  <c r="I100"/>
  <c r="I99"/>
  <c r="I57"/>
  <c r="I46"/>
  <c r="J46" s="1"/>
  <c r="I73"/>
  <c r="J73" s="1"/>
  <c r="I60"/>
  <c r="J60" s="1"/>
  <c r="K60" s="1"/>
  <c r="I49"/>
  <c r="I30"/>
  <c r="J30" s="1"/>
  <c r="I29"/>
  <c r="J29" s="1"/>
  <c r="K29" s="1"/>
  <c r="I25"/>
  <c r="I22"/>
  <c r="I21"/>
  <c r="J21" s="1"/>
  <c r="K21" s="1"/>
  <c r="I112"/>
  <c r="J112" s="1"/>
  <c r="K112" s="1"/>
  <c r="I111"/>
  <c r="J111" s="1"/>
  <c r="K111" s="1"/>
  <c r="I96"/>
  <c r="I95"/>
  <c r="I80"/>
  <c r="I79"/>
  <c r="J118"/>
  <c r="K118" s="1"/>
  <c r="J108"/>
  <c r="K108" s="1"/>
  <c r="J107"/>
  <c r="K107" s="1"/>
  <c r="J102"/>
  <c r="K102" s="1"/>
  <c r="J92"/>
  <c r="K92"/>
  <c r="J91"/>
  <c r="K91" s="1"/>
  <c r="J86"/>
  <c r="K86"/>
  <c r="J120"/>
  <c r="K120" s="1"/>
  <c r="J119"/>
  <c r="K119" s="1"/>
  <c r="I114"/>
  <c r="J104"/>
  <c r="K104" s="1"/>
  <c r="J103"/>
  <c r="K103" s="1"/>
  <c r="I98"/>
  <c r="J88"/>
  <c r="K88" s="1"/>
  <c r="J87"/>
  <c r="K87" s="1"/>
  <c r="I82"/>
  <c r="J116"/>
  <c r="K116" s="1"/>
  <c r="J110"/>
  <c r="K110" s="1"/>
  <c r="J99"/>
  <c r="K99" s="1"/>
  <c r="J94"/>
  <c r="K94" s="1"/>
  <c r="J84"/>
  <c r="K84" s="1"/>
  <c r="J83"/>
  <c r="K83" s="1"/>
  <c r="I106"/>
  <c r="J96"/>
  <c r="K96" s="1"/>
  <c r="I90"/>
  <c r="J79"/>
  <c r="K79" s="1"/>
  <c r="I97"/>
  <c r="F121"/>
  <c r="I121" s="1"/>
  <c r="F117"/>
  <c r="I117" s="1"/>
  <c r="F113"/>
  <c r="I113" s="1"/>
  <c r="F109"/>
  <c r="F105"/>
  <c r="I105" s="1"/>
  <c r="F101"/>
  <c r="I101" s="1"/>
  <c r="F97"/>
  <c r="F93"/>
  <c r="I93" s="1"/>
  <c r="F89"/>
  <c r="I89" s="1"/>
  <c r="F85"/>
  <c r="F81"/>
  <c r="I81" s="1"/>
  <c r="I109"/>
  <c r="I85"/>
  <c r="J44"/>
  <c r="K44" s="1"/>
  <c r="J49"/>
  <c r="K49" s="1"/>
  <c r="J57"/>
  <c r="K57" s="1"/>
  <c r="I70"/>
  <c r="G61"/>
  <c r="I54"/>
  <c r="F72"/>
  <c r="I72" s="1"/>
  <c r="G67"/>
  <c r="K63"/>
  <c r="F61"/>
  <c r="I58"/>
  <c r="F56"/>
  <c r="I56" s="1"/>
  <c r="G51"/>
  <c r="I51" s="1"/>
  <c r="K47"/>
  <c r="F45"/>
  <c r="I45" s="1"/>
  <c r="I42"/>
  <c r="I33"/>
  <c r="J22"/>
  <c r="K22" s="1"/>
  <c r="I16"/>
  <c r="K40"/>
  <c r="F31"/>
  <c r="G31"/>
  <c r="K52"/>
  <c r="I67"/>
  <c r="I66"/>
  <c r="F64"/>
  <c r="I64" s="1"/>
  <c r="G59"/>
  <c r="I59" s="1"/>
  <c r="I50"/>
  <c r="F48"/>
  <c r="I48" s="1"/>
  <c r="G43"/>
  <c r="I43" s="1"/>
  <c r="I41"/>
  <c r="I37"/>
  <c r="F36"/>
  <c r="I36" s="1"/>
  <c r="F35"/>
  <c r="G35"/>
  <c r="K30"/>
  <c r="I26"/>
  <c r="I24"/>
  <c r="J14"/>
  <c r="K14" s="1"/>
  <c r="J13"/>
  <c r="K13" s="1"/>
  <c r="G39"/>
  <c r="F39"/>
  <c r="I38"/>
  <c r="G27"/>
  <c r="F27"/>
  <c r="J20"/>
  <c r="K20" s="1"/>
  <c r="F23"/>
  <c r="I23" s="1"/>
  <c r="F19"/>
  <c r="I19" s="1"/>
  <c r="F15"/>
  <c r="I15" s="1"/>
  <c r="I31" l="1"/>
  <c r="K62"/>
  <c r="J68"/>
  <c r="K68" s="1"/>
  <c r="J12"/>
  <c r="K12" s="1"/>
  <c r="I27"/>
  <c r="F75"/>
  <c r="F126" s="1"/>
  <c r="K73"/>
  <c r="K46"/>
  <c r="I61"/>
  <c r="J61" s="1"/>
  <c r="K61" s="1"/>
  <c r="G75"/>
  <c r="G126" s="1"/>
  <c r="K95"/>
  <c r="J95"/>
  <c r="I123"/>
  <c r="K32"/>
  <c r="K80"/>
  <c r="K28"/>
  <c r="J80"/>
  <c r="J100"/>
  <c r="K100" s="1"/>
  <c r="J25"/>
  <c r="K25" s="1"/>
  <c r="K115"/>
  <c r="J121"/>
  <c r="K121" s="1"/>
  <c r="K105"/>
  <c r="J105"/>
  <c r="J81"/>
  <c r="K81" s="1"/>
  <c r="J113"/>
  <c r="K113" s="1"/>
  <c r="J98"/>
  <c r="K98" s="1"/>
  <c r="J85"/>
  <c r="K85" s="1"/>
  <c r="J106"/>
  <c r="K106" s="1"/>
  <c r="J101"/>
  <c r="K101" s="1"/>
  <c r="J117"/>
  <c r="K117" s="1"/>
  <c r="J90"/>
  <c r="K90" s="1"/>
  <c r="J114"/>
  <c r="K114" s="1"/>
  <c r="J89"/>
  <c r="K89" s="1"/>
  <c r="J109"/>
  <c r="K109" s="1"/>
  <c r="K93"/>
  <c r="J93"/>
  <c r="J97"/>
  <c r="K97" s="1"/>
  <c r="J82"/>
  <c r="K82" s="1"/>
  <c r="J36"/>
  <c r="K36" s="1"/>
  <c r="J48"/>
  <c r="K48" s="1"/>
  <c r="J56"/>
  <c r="K56" s="1"/>
  <c r="J59"/>
  <c r="K59" s="1"/>
  <c r="J64"/>
  <c r="K64" s="1"/>
  <c r="J51"/>
  <c r="K51" s="1"/>
  <c r="J15"/>
  <c r="K15" s="1"/>
  <c r="J31"/>
  <c r="K31" s="1"/>
  <c r="J37"/>
  <c r="K37" s="1"/>
  <c r="J45"/>
  <c r="K45" s="1"/>
  <c r="J33"/>
  <c r="K33" s="1"/>
  <c r="J54"/>
  <c r="K54" s="1"/>
  <c r="J19"/>
  <c r="K19" s="1"/>
  <c r="J38"/>
  <c r="K38" s="1"/>
  <c r="J24"/>
  <c r="K24" s="1"/>
  <c r="J41"/>
  <c r="K41" s="1"/>
  <c r="J58"/>
  <c r="K58" s="1"/>
  <c r="J23"/>
  <c r="K23" s="1"/>
  <c r="I39"/>
  <c r="J26"/>
  <c r="K26" s="1"/>
  <c r="I35"/>
  <c r="J67"/>
  <c r="K67" s="1"/>
  <c r="J42"/>
  <c r="K42" s="1"/>
  <c r="J70"/>
  <c r="K70" s="1"/>
  <c r="J72"/>
  <c r="K72" s="1"/>
  <c r="J16"/>
  <c r="K16" s="1"/>
  <c r="J43"/>
  <c r="K43" s="1"/>
  <c r="J34"/>
  <c r="K34" s="1"/>
  <c r="J50"/>
  <c r="K50" s="1"/>
  <c r="J27"/>
  <c r="K27" s="1"/>
  <c r="J66"/>
  <c r="K66" s="1"/>
  <c r="I75" l="1"/>
  <c r="I126" s="1"/>
  <c r="K123"/>
  <c r="J123"/>
  <c r="J39"/>
  <c r="K39" s="1"/>
  <c r="J35"/>
  <c r="J75" l="1"/>
  <c r="J126" s="1"/>
  <c r="K35"/>
  <c r="K75" s="1"/>
  <c r="K126" s="1"/>
</calcChain>
</file>

<file path=xl/sharedStrings.xml><?xml version="1.0" encoding="utf-8"?>
<sst xmlns="http://schemas.openxmlformats.org/spreadsheetml/2006/main" count="1080" uniqueCount="355">
  <si>
    <t>CONTPAQ i</t>
  </si>
  <si>
    <t xml:space="preserve">      NÓMINAS</t>
  </si>
  <si>
    <t>011 INGENIERIA FISCAL LABORAL SC</t>
  </si>
  <si>
    <t>Lista de Raya (forma tabular)</t>
  </si>
  <si>
    <t>Periodo 29 al 29 Semanal del 12/07/2017 al 18/07/2017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</si>
  <si>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</si>
  <si>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</si>
  <si>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</si>
  <si>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</si>
  <si>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</si>
  <si>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</si>
  <si>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</si>
  <si>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</si>
  <si>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</si>
  <si>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</si>
  <si>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</si>
  <si>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</si>
  <si>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</si>
  <si>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</si>
  <si>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</si>
  <si>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</si>
  <si>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</si>
  <si>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</si>
  <si>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</si>
  <si>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</si>
  <si>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</si>
  <si>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</si>
  <si>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</si>
  <si>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</si>
  <si>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</si>
  <si>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</si>
  <si>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</si>
  <si>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</si>
  <si>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</si>
  <si>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</si>
  <si>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</si>
  <si>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</si>
  <si>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</si>
  <si>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</si>
  <si>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</si>
  <si>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</si>
  <si>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</si>
  <si>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</si>
  <si>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</si>
  <si>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</si>
  <si>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</si>
  <si>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</si>
  <si>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</si>
  <si>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</si>
  <si>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</si>
  <si>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</si>
  <si>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</si>
  <si>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</si>
  <si>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</si>
  <si>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</si>
  <si>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</si>
  <si>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</si>
  <si>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</si>
  <si>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</si>
  <si>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</si>
  <si>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</si>
  <si>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</si>
  <si>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</si>
  <si>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</si>
  <si>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</si>
  <si>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</si>
  <si>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</si>
  <si>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</si>
  <si>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</si>
  <si>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</si>
  <si>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</si>
  <si>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</si>
  <si>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</si>
  <si>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</si>
  <si>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</si>
  <si>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</si>
  <si>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</si>
  <si>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</si>
  <si>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</si>
  <si>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</si>
  <si>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</si>
  <si>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</si>
  <si>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</si>
  <si>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</si>
  <si>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</si>
  <si>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</si>
  <si>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</si>
  <si>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</si>
  <si>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</si>
  <si>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</si>
  <si>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</si>
  <si>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</si>
  <si>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</si>
  <si>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</si>
  <si>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</si>
  <si>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</si>
  <si>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</si>
  <si>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00030</t>
  </si>
  <si>
    <t>Melendez Padilla Claudia Cristina</t>
  </si>
  <si>
    <t>MSA27</t>
  </si>
  <si>
    <t>Morales Sanchez Angel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</si>
  <si>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</si>
  <si>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</si>
  <si>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</si>
  <si>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</si>
  <si>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</si>
  <si>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</si>
  <si>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</si>
  <si>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</si>
  <si>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</si>
  <si>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</si>
  <si>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</si>
  <si>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</si>
  <si>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</si>
  <si>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</si>
  <si>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QIL21</t>
  </si>
  <si>
    <t>Quintanilla Infante Luis Fernando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</si>
  <si>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</si>
  <si>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</si>
  <si>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</si>
  <si>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</si>
  <si>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</si>
  <si>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</si>
  <si>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</si>
  <si>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</si>
  <si>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</si>
  <si>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</si>
  <si>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</si>
  <si>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</si>
  <si>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</si>
  <si>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</si>
  <si>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</si>
  <si>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</si>
  <si>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</si>
  <si>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</si>
  <si>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</si>
  <si>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</si>
  <si>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</si>
  <si>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</si>
  <si>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</si>
  <si>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</si>
  <si>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</si>
  <si>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</si>
  <si>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</si>
  <si>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</si>
  <si>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</si>
  <si>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</si>
  <si>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</si>
  <si>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</si>
  <si>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</si>
  <si>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</si>
  <si>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</si>
  <si>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</si>
  <si>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</si>
  <si>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</si>
  <si>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VRG10</t>
  </si>
  <si>
    <t>Venegas Del Castillo Rojas Gabriel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</si>
  <si>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</si>
  <si>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</si>
  <si>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</si>
  <si>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</si>
  <si>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</si>
  <si>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</si>
  <si>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</si>
  <si>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</si>
  <si>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</si>
  <si>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</si>
  <si>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</si>
  <si>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</si>
  <si>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</si>
  <si>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</si>
  <si>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</si>
  <si>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</si>
  <si>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</si>
  <si>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</si>
  <si>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</si>
  <si>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</si>
  <si>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</si>
  <si>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</si>
  <si>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</si>
  <si>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</si>
  <si>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</si>
  <si>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</si>
  <si>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</si>
  <si>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</si>
  <si>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</si>
  <si>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</si>
  <si>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</si>
  <si>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</si>
  <si>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</si>
  <si>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</si>
  <si>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</si>
  <si>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</si>
  <si>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</si>
  <si>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</si>
  <si>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</si>
  <si>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</si>
  <si>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</si>
  <si>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</si>
  <si>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</si>
  <si>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</si>
  <si>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</si>
  <si>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</si>
  <si>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</si>
  <si>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</si>
  <si>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</si>
  <si>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</si>
  <si>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</si>
  <si>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</si>
  <si>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</si>
  <si>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</si>
  <si>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</si>
  <si>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</si>
  <si>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</si>
  <si>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</si>
  <si>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</si>
  <si>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</si>
  <si>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</si>
  <si>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</si>
  <si>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</si>
  <si>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</si>
  <si>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</si>
  <si>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</si>
  <si>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</si>
  <si>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</si>
  <si>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</si>
  <si>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</si>
  <si>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</si>
  <si>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</si>
  <si>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</si>
  <si>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</si>
  <si>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</si>
  <si>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</si>
  <si>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</si>
  <si>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</si>
  <si>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</si>
  <si>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</si>
  <si>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</si>
  <si>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</si>
  <si>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</si>
  <si>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</si>
  <si>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</si>
  <si>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</si>
  <si>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</si>
  <si>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</si>
  <si>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</si>
  <si>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</si>
  <si>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</si>
  <si>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</si>
  <si>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</si>
  <si>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</si>
  <si>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29 del 2017-07-12 al 2017-07-18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</si>
  <si>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</si>
  <si>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</si>
  <si>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</si>
  <si>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</si>
  <si>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</si>
  <si>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</si>
  <si>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</si>
  <si>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4</t>
  </si>
  <si>
    <t>28 Tarjeta de Débito</t>
  </si>
  <si>
    <t>Total Tarjeta de Débito</t>
  </si>
  <si>
    <t>Total de movimientos 100</t>
  </si>
  <si>
    <t>99 Otros</t>
  </si>
  <si>
    <t>Total Otros</t>
  </si>
  <si>
    <t>Total de movimientos 2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</si>
  <si>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</si>
  <si>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</si>
  <si>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</si>
  <si>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</si>
  <si>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</si>
  <si>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</si>
  <si>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</si>
  <si>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</si>
  <si>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</si>
  <si>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</si>
  <si>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</si>
  <si>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</si>
  <si>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</si>
  <si>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</si>
  <si>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</si>
  <si>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</si>
  <si>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</si>
  <si>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</si>
  <si>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</si>
  <si>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29</t>
  </si>
  <si>
    <t>12/07/2017 AL 18/07/2017</t>
  </si>
  <si>
    <t>SERVICIO</t>
  </si>
  <si>
    <t>AGUILAR BRAVO CRISTIAN SAUL</t>
  </si>
  <si>
    <t>VENTAS</t>
  </si>
  <si>
    <t>AGUILAR GONZALEZ ANAEL</t>
  </si>
  <si>
    <t>AGUILAR HERNANDEZ CARLA CECILIA</t>
  </si>
  <si>
    <t>ALVIZAR ORGANISTA EDUARDO</t>
  </si>
  <si>
    <t>ARENAS VARGAS MOISES</t>
  </si>
  <si>
    <t>ARROYO ZARAZUA GILBERTO</t>
  </si>
  <si>
    <t>BERDEJA LEON FRANCISCO GERARDO</t>
  </si>
  <si>
    <t>BOCANEGRA PEGUERO MARIA GUADALUPE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</si>
  <si>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</si>
  <si>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</si>
  <si>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</si>
  <si>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</si>
  <si>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</si>
  <si>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</si>
  <si>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</si>
  <si>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</si>
  <si>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RAMIREZ JOSE</t>
  </si>
  <si>
    <t>GALLEGOS ROMERO CRISTIAN</t>
  </si>
  <si>
    <t>GONZALEZ RODRIGUEZ ERIK</t>
  </si>
  <si>
    <t>GRANADOS PEREZ BRENDA LAURA</t>
  </si>
  <si>
    <t>GUERRERO GOMEZ MARVIN NOE</t>
  </si>
  <si>
    <t>HERNANDEZ ARREOLA RODOLFO MAYOLO</t>
  </si>
  <si>
    <t xml:space="preserve">HERNANDEZ CHAVEZ PEDRO 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</si>
  <si>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</si>
  <si>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</si>
  <si>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</si>
  <si>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</si>
  <si>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</si>
  <si>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</si>
  <si>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</si>
  <si>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</si>
  <si>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</si>
  <si>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LARA OVIEDO SORAYA</t>
  </si>
  <si>
    <t>LOBATO RECAMIER ROSELLIN</t>
  </si>
  <si>
    <t>LUPERCIO ESPINO ALAN JAIRO</t>
  </si>
  <si>
    <t>MEDINA CASTRO CARLOS MANUEL</t>
  </si>
  <si>
    <t>MELENDEZ PADILLA CLAUDIA CRISTINA</t>
  </si>
  <si>
    <t>MORALES SANCHEZ ANGEL</t>
  </si>
  <si>
    <t>MORENO VALERA NORMA</t>
  </si>
  <si>
    <t>MUÑOZ RODRIGUEZ CONRADO ISRAEL</t>
  </si>
  <si>
    <t>NAVARRO ARENAS ANDREA ARELI</t>
  </si>
  <si>
    <t>OLIVAS MANCILLA JESUS SADIEL</t>
  </si>
  <si>
    <t>ONTIVEROS PLIEGO LUIS GERARDO</t>
  </si>
  <si>
    <t>PADILLA RUIZ JOSE ANTONIO</t>
  </si>
  <si>
    <t>PATIÑO NAVARRO OSCAR MARTIN</t>
  </si>
  <si>
    <t>QUINTANILLA INFANTE LUIS FERNANDO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</si>
  <si>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</si>
  <si>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</si>
  <si>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</si>
  <si>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</si>
  <si>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</si>
  <si>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</si>
  <si>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</si>
  <si>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</si>
  <si>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</si>
  <si>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</si>
  <si>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</si>
  <si>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</si>
  <si>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</si>
  <si>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</si>
  <si>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</si>
  <si>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</si>
  <si>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</si>
  <si>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</si>
  <si>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</si>
  <si>
    <t>VENEGAS DEL CASTILLO ROJAS GABRIEL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</si>
</sst>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5" fillId="0" borderId="0"/>
    <xf numFmtId="43" fontId="14" fillId="0" borderId="0" applyFill="0" applyBorder="0" applyAlignment="0" applyProtection="0"/>
    <xf numFmtId="0" fontId="14" fillId="0" borderId="0"/>
    <xf numFmtId="0" fontId="1" fillId="0" borderId="0"/>
    <xf numFmtId="0" fontId="14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/>
    <xf numFmtId="0" fontId="22" fillId="0" borderId="0" xfId="0" applyFont="1"/>
    <xf numFmtId="0" fontId="21" fillId="0" borderId="3" xfId="0" applyFont="1" applyFill="1" applyBorder="1" applyAlignment="1">
      <alignment horizontal="centerContinuous"/>
    </xf>
    <xf numFmtId="165" fontId="21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16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29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2" sqref="I12:I71"/>
    </sheetView>
  </sheetViews>
  <sheetFormatPr baseColWidth="10" defaultRowHeight="11.25"/>
  <cols>
    <col min="1" max="1" width="7.42578125" style="2" customWidth="1"/>
    <col min="2" max="2" width="26.85546875" style="1" customWidth="1"/>
    <col min="3" max="3" width="15" style="1" bestFit="1" customWidth="1"/>
    <col min="4" max="4" width="11.42578125" style="1"/>
    <col min="5" max="5" width="15.28515625" style="1" customWidth="1"/>
    <col min="6" max="16384" width="11.42578125" style="1"/>
  </cols>
  <sheetData>
    <row r="1" spans="1:14" ht="18" customHeight="1">
      <c r="A1" s="3" t="s">
        <v>0</v>
      </c>
      <c r="B1" s="26" t="s">
        <v>250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6" t="s">
        <v>266</v>
      </c>
      <c r="F7" s="47"/>
      <c r="G7" s="47"/>
      <c r="H7" s="47"/>
      <c r="I7" s="47"/>
      <c r="J7" s="47"/>
      <c r="K7" s="48"/>
    </row>
    <row r="8" spans="1:14" s="5" customFormat="1" ht="23.25" thickBot="1">
      <c r="A8" s="8" t="s">
        <v>7</v>
      </c>
      <c r="B8" s="9" t="s">
        <v>8</v>
      </c>
      <c r="C8" s="10" t="s">
        <v>14</v>
      </c>
      <c r="E8" s="42" t="s">
        <v>14</v>
      </c>
      <c r="F8" s="42" t="s">
        <v>267</v>
      </c>
      <c r="G8" s="42" t="s">
        <v>268</v>
      </c>
      <c r="H8" s="42" t="s">
        <v>269</v>
      </c>
      <c r="I8" s="42" t="s">
        <v>270</v>
      </c>
      <c r="J8" s="42" t="s">
        <v>271</v>
      </c>
      <c r="K8" s="42" t="s">
        <v>272</v>
      </c>
    </row>
    <row r="9" spans="1:14" ht="12" thickTop="1">
      <c r="A9" s="13" t="s">
        <v>31</v>
      </c>
    </row>
    <row r="11" spans="1:14">
      <c r="A11" s="12" t="s">
        <v>32</v>
      </c>
    </row>
    <row r="12" spans="1:14" ht="15">
      <c r="A12" s="2" t="s">
        <v>33</v>
      </c>
      <c r="B12" s="1" t="s">
        <v>34</v>
      </c>
      <c r="C12" s="14">
        <v>3991.79</v>
      </c>
      <c r="E12" s="43">
        <f>+C12</f>
        <v>3991.79</v>
      </c>
      <c r="F12" s="43">
        <f>+E12*2%</f>
        <v>79.835800000000006</v>
      </c>
      <c r="G12" s="43">
        <f>+E12*7.5%</f>
        <v>299.38425000000001</v>
      </c>
      <c r="H12" s="43">
        <f>+INGENIERIA!P12</f>
        <v>0</v>
      </c>
      <c r="I12" s="43">
        <f>SUM(E12:H12)</f>
        <v>4371.0100499999999</v>
      </c>
      <c r="J12" s="43">
        <f>+I12*16%</f>
        <v>699.36160800000005</v>
      </c>
      <c r="K12" s="43">
        <f>+I12+J12</f>
        <v>5070.371658</v>
      </c>
      <c r="M12" s="62" t="s">
        <v>287</v>
      </c>
      <c r="N12" s="63" t="s">
        <v>288</v>
      </c>
    </row>
    <row r="13" spans="1:14" ht="15" hidden="1">
      <c r="A13" s="2" t="s">
        <v>35</v>
      </c>
      <c r="B13" s="1" t="s">
        <v>36</v>
      </c>
      <c r="C13" s="14">
        <v>4666.6899999999996</v>
      </c>
      <c r="E13" s="43">
        <f t="shared" ref="E13:E73" si="0">+C13</f>
        <v>4666.6899999999996</v>
      </c>
      <c r="F13" s="43">
        <f t="shared" ref="F13:F73" si="1">+E13*2%</f>
        <v>93.333799999999997</v>
      </c>
      <c r="G13" s="43">
        <f t="shared" ref="G13:G73" si="2">+E13*7.5%</f>
        <v>350.00174999999996</v>
      </c>
      <c r="H13" s="43">
        <f>+INGENIERIA!P13</f>
        <v>0</v>
      </c>
      <c r="I13" s="43">
        <f t="shared" ref="I13:I73" si="3">SUM(E13:H13)</f>
        <v>5110.0255500000003</v>
      </c>
      <c r="J13" s="43">
        <f t="shared" ref="J13:J73" si="4">+I13*16%</f>
        <v>817.60408800000005</v>
      </c>
      <c r="K13" s="43">
        <f t="shared" ref="K13:K73" si="5">+I13+J13</f>
        <v>5927.6296380000003</v>
      </c>
      <c r="M13" s="62" t="s">
        <v>289</v>
      </c>
      <c r="N13" s="63" t="s">
        <v>290</v>
      </c>
    </row>
    <row r="14" spans="1:14" ht="15">
      <c r="A14" s="2" t="s">
        <v>37</v>
      </c>
      <c r="B14" s="1" t="s">
        <v>38</v>
      </c>
      <c r="C14" s="14">
        <v>4170.93</v>
      </c>
      <c r="E14" s="43">
        <f t="shared" si="0"/>
        <v>4170.93</v>
      </c>
      <c r="F14" s="43">
        <f t="shared" si="1"/>
        <v>83.418600000000012</v>
      </c>
      <c r="G14" s="43">
        <f t="shared" si="2"/>
        <v>312.81975</v>
      </c>
      <c r="H14" s="43">
        <f>+INGENIERIA!P14</f>
        <v>0</v>
      </c>
      <c r="I14" s="43">
        <f t="shared" si="3"/>
        <v>4567.1683499999999</v>
      </c>
      <c r="J14" s="43">
        <f t="shared" si="4"/>
        <v>730.74693600000001</v>
      </c>
      <c r="K14" s="43">
        <f t="shared" si="5"/>
        <v>5297.9152859999995</v>
      </c>
      <c r="M14" s="62" t="s">
        <v>287</v>
      </c>
      <c r="N14" s="63" t="s">
        <v>291</v>
      </c>
    </row>
    <row r="15" spans="1:14" ht="15">
      <c r="A15" s="2" t="s">
        <v>39</v>
      </c>
      <c r="B15" s="1" t="s">
        <v>40</v>
      </c>
      <c r="C15" s="14">
        <v>6393.38</v>
      </c>
      <c r="E15" s="43">
        <f t="shared" si="0"/>
        <v>6393.38</v>
      </c>
      <c r="F15" s="43">
        <f t="shared" si="1"/>
        <v>127.86760000000001</v>
      </c>
      <c r="G15" s="43">
        <f t="shared" si="2"/>
        <v>479.50349999999997</v>
      </c>
      <c r="H15" s="43">
        <f>+INGENIERIA!P15</f>
        <v>0</v>
      </c>
      <c r="I15" s="43">
        <f t="shared" si="3"/>
        <v>7000.7510999999995</v>
      </c>
      <c r="J15" s="43">
        <f t="shared" si="4"/>
        <v>1120.1201759999999</v>
      </c>
      <c r="K15" s="43">
        <f t="shared" si="5"/>
        <v>8120.8712759999999</v>
      </c>
      <c r="M15" s="62" t="s">
        <v>287</v>
      </c>
      <c r="N15" s="63" t="s">
        <v>292</v>
      </c>
    </row>
    <row r="16" spans="1:14" ht="15" hidden="1">
      <c r="A16" s="2" t="s">
        <v>41</v>
      </c>
      <c r="B16" s="1" t="s">
        <v>42</v>
      </c>
      <c r="C16" s="14">
        <v>4666.6899999999996</v>
      </c>
      <c r="E16" s="43">
        <f t="shared" si="0"/>
        <v>4666.6899999999996</v>
      </c>
      <c r="F16" s="43">
        <f t="shared" si="1"/>
        <v>93.333799999999997</v>
      </c>
      <c r="G16" s="43">
        <f t="shared" si="2"/>
        <v>350.00174999999996</v>
      </c>
      <c r="H16" s="43">
        <f>+INGENIERIA!P16</f>
        <v>0</v>
      </c>
      <c r="I16" s="43">
        <f t="shared" si="3"/>
        <v>5110.0255500000003</v>
      </c>
      <c r="J16" s="43">
        <f t="shared" si="4"/>
        <v>817.60408800000005</v>
      </c>
      <c r="K16" s="43">
        <f t="shared" si="5"/>
        <v>5927.6296380000003</v>
      </c>
      <c r="M16" s="62" t="s">
        <v>289</v>
      </c>
      <c r="N16" s="63" t="s">
        <v>293</v>
      </c>
    </row>
    <row r="17" spans="1:14" ht="15" hidden="1">
      <c r="A17" s="2" t="s">
        <v>43</v>
      </c>
      <c r="B17" s="1" t="s">
        <v>44</v>
      </c>
      <c r="C17" s="14">
        <v>1026.69</v>
      </c>
      <c r="E17" s="43">
        <f t="shared" si="0"/>
        <v>1026.69</v>
      </c>
      <c r="F17" s="43">
        <f t="shared" si="1"/>
        <v>20.533800000000003</v>
      </c>
      <c r="G17" s="43">
        <f t="shared" si="2"/>
        <v>77.001750000000001</v>
      </c>
      <c r="H17" s="43">
        <f>+INGENIERIA!P17</f>
        <v>0</v>
      </c>
      <c r="I17" s="43">
        <f t="shared" si="3"/>
        <v>1124.2255499999999</v>
      </c>
      <c r="J17" s="43">
        <f t="shared" si="4"/>
        <v>179.87608799999998</v>
      </c>
      <c r="K17" s="43">
        <f t="shared" si="5"/>
        <v>1304.1016379999999</v>
      </c>
      <c r="M17" s="62" t="s">
        <v>289</v>
      </c>
      <c r="N17" s="63" t="s">
        <v>294</v>
      </c>
    </row>
    <row r="18" spans="1:14" ht="15" hidden="1">
      <c r="A18" s="2" t="s">
        <v>45</v>
      </c>
      <c r="B18" s="1" t="s">
        <v>46</v>
      </c>
      <c r="C18" s="14">
        <v>6603.51</v>
      </c>
      <c r="E18" s="43">
        <f t="shared" si="0"/>
        <v>6603.51</v>
      </c>
      <c r="F18" s="43">
        <f t="shared" si="1"/>
        <v>132.0702</v>
      </c>
      <c r="G18" s="43">
        <f t="shared" si="2"/>
        <v>495.26324999999997</v>
      </c>
      <c r="H18" s="43">
        <f>+INGENIERIA!P18</f>
        <v>0</v>
      </c>
      <c r="I18" s="43">
        <f t="shared" si="3"/>
        <v>7230.8434500000003</v>
      </c>
      <c r="J18" s="43">
        <f t="shared" si="4"/>
        <v>1156.9349520000001</v>
      </c>
      <c r="K18" s="43">
        <f t="shared" si="5"/>
        <v>8387.7784019999999</v>
      </c>
      <c r="M18" s="62" t="s">
        <v>289</v>
      </c>
      <c r="N18" s="63" t="s">
        <v>295</v>
      </c>
    </row>
    <row r="19" spans="1:14" ht="15" hidden="1">
      <c r="A19" s="2" t="s">
        <v>47</v>
      </c>
      <c r="B19" s="1" t="s">
        <v>48</v>
      </c>
      <c r="C19" s="14">
        <v>1499.96</v>
      </c>
      <c r="E19" s="43">
        <f t="shared" si="0"/>
        <v>1499.96</v>
      </c>
      <c r="F19" s="43">
        <f t="shared" si="1"/>
        <v>29.999200000000002</v>
      </c>
      <c r="G19" s="43">
        <f t="shared" si="2"/>
        <v>112.497</v>
      </c>
      <c r="H19" s="43">
        <f>+INGENIERIA!P19</f>
        <v>0</v>
      </c>
      <c r="I19" s="43">
        <f t="shared" si="3"/>
        <v>1642.4562000000001</v>
      </c>
      <c r="J19" s="43">
        <f t="shared" si="4"/>
        <v>262.79299200000003</v>
      </c>
      <c r="K19" s="43">
        <f t="shared" si="5"/>
        <v>1905.2491920000002</v>
      </c>
      <c r="M19" s="62" t="s">
        <v>289</v>
      </c>
      <c r="N19" s="63" t="s">
        <v>296</v>
      </c>
    </row>
    <row r="20" spans="1:14" ht="15" hidden="1">
      <c r="A20" s="2" t="s">
        <v>49</v>
      </c>
      <c r="B20" s="1" t="s">
        <v>50</v>
      </c>
      <c r="C20" s="14">
        <v>4666.6899999999996</v>
      </c>
      <c r="E20" s="43">
        <f t="shared" si="0"/>
        <v>4666.6899999999996</v>
      </c>
      <c r="F20" s="43">
        <f t="shared" si="1"/>
        <v>93.333799999999997</v>
      </c>
      <c r="G20" s="43">
        <f t="shared" si="2"/>
        <v>350.00174999999996</v>
      </c>
      <c r="H20" s="43">
        <f>+INGENIERIA!P20</f>
        <v>0</v>
      </c>
      <c r="I20" s="43">
        <f t="shared" si="3"/>
        <v>5110.0255500000003</v>
      </c>
      <c r="J20" s="43">
        <f t="shared" si="4"/>
        <v>817.60408800000005</v>
      </c>
      <c r="K20" s="43">
        <f t="shared" si="5"/>
        <v>5927.6296380000003</v>
      </c>
      <c r="M20" s="62" t="s">
        <v>289</v>
      </c>
      <c r="N20" s="63" t="s">
        <v>297</v>
      </c>
    </row>
    <row r="21" spans="1:14" ht="15" hidden="1">
      <c r="A21" s="2" t="s">
        <v>51</v>
      </c>
      <c r="B21" s="1" t="s">
        <v>52</v>
      </c>
      <c r="C21" s="14">
        <v>2839.22</v>
      </c>
      <c r="E21" s="43">
        <f t="shared" si="0"/>
        <v>2839.22</v>
      </c>
      <c r="F21" s="43">
        <f t="shared" si="1"/>
        <v>56.784399999999998</v>
      </c>
      <c r="G21" s="43">
        <f t="shared" si="2"/>
        <v>212.94149999999999</v>
      </c>
      <c r="H21" s="43">
        <f>+INGENIERIA!P21</f>
        <v>0</v>
      </c>
      <c r="I21" s="43">
        <f t="shared" si="3"/>
        <v>3108.9458999999997</v>
      </c>
      <c r="J21" s="43">
        <f t="shared" si="4"/>
        <v>497.43134399999997</v>
      </c>
      <c r="K21" s="43">
        <f t="shared" si="5"/>
        <v>3606.3772439999998</v>
      </c>
      <c r="M21" s="62" t="s">
        <v>298</v>
      </c>
      <c r="N21" s="63" t="s">
        <v>299</v>
      </c>
    </row>
    <row r="22" spans="1:14" ht="15" hidden="1">
      <c r="A22" s="2" t="s">
        <v>53</v>
      </c>
      <c r="B22" s="1" t="s">
        <v>54</v>
      </c>
      <c r="C22" s="14">
        <v>2369.5</v>
      </c>
      <c r="E22" s="43">
        <f t="shared" si="0"/>
        <v>2369.5</v>
      </c>
      <c r="F22" s="43">
        <f t="shared" si="1"/>
        <v>47.39</v>
      </c>
      <c r="G22" s="43">
        <f t="shared" si="2"/>
        <v>177.71250000000001</v>
      </c>
      <c r="H22" s="43">
        <f>+INGENIERIA!P22</f>
        <v>0</v>
      </c>
      <c r="I22" s="43">
        <f t="shared" si="3"/>
        <v>2594.6025</v>
      </c>
      <c r="J22" s="43">
        <f t="shared" si="4"/>
        <v>415.13639999999998</v>
      </c>
      <c r="K22" s="43">
        <f t="shared" si="5"/>
        <v>3009.7388999999998</v>
      </c>
      <c r="M22" s="62" t="s">
        <v>300</v>
      </c>
      <c r="N22" s="63" t="s">
        <v>301</v>
      </c>
    </row>
    <row r="23" spans="1:14" ht="15" hidden="1">
      <c r="A23" s="2" t="s">
        <v>55</v>
      </c>
      <c r="B23" s="1" t="s">
        <v>56</v>
      </c>
      <c r="C23" s="14">
        <v>1869</v>
      </c>
      <c r="E23" s="43">
        <f t="shared" si="0"/>
        <v>1869</v>
      </c>
      <c r="F23" s="43">
        <f t="shared" si="1"/>
        <v>37.380000000000003</v>
      </c>
      <c r="G23" s="43">
        <f t="shared" si="2"/>
        <v>140.17499999999998</v>
      </c>
      <c r="H23" s="43">
        <f>+INGENIERIA!P23</f>
        <v>0</v>
      </c>
      <c r="I23" s="43">
        <f t="shared" si="3"/>
        <v>2046.5550000000001</v>
      </c>
      <c r="J23" s="43">
        <f t="shared" si="4"/>
        <v>327.44880000000001</v>
      </c>
      <c r="K23" s="43">
        <f t="shared" si="5"/>
        <v>2374.0038</v>
      </c>
      <c r="M23" s="62" t="s">
        <v>300</v>
      </c>
      <c r="N23" s="63" t="s">
        <v>302</v>
      </c>
    </row>
    <row r="24" spans="1:14" ht="15" hidden="1">
      <c r="A24" s="2" t="s">
        <v>57</v>
      </c>
      <c r="B24" s="1" t="s">
        <v>58</v>
      </c>
      <c r="C24" s="14">
        <v>1026.69</v>
      </c>
      <c r="E24" s="43">
        <f t="shared" si="0"/>
        <v>1026.69</v>
      </c>
      <c r="F24" s="43">
        <f t="shared" si="1"/>
        <v>20.533800000000003</v>
      </c>
      <c r="G24" s="43">
        <f t="shared" si="2"/>
        <v>77.001750000000001</v>
      </c>
      <c r="H24" s="43">
        <f>+INGENIERIA!P24</f>
        <v>0</v>
      </c>
      <c r="I24" s="43">
        <f t="shared" si="3"/>
        <v>1124.2255499999999</v>
      </c>
      <c r="J24" s="43">
        <f t="shared" si="4"/>
        <v>179.87608799999998</v>
      </c>
      <c r="K24" s="43">
        <f t="shared" si="5"/>
        <v>1304.1016379999999</v>
      </c>
      <c r="M24" s="62" t="s">
        <v>289</v>
      </c>
      <c r="N24" s="63" t="s">
        <v>303</v>
      </c>
    </row>
    <row r="25" spans="1:14" ht="15" hidden="1">
      <c r="A25" s="2" t="s">
        <v>59</v>
      </c>
      <c r="B25" s="1" t="s">
        <v>60</v>
      </c>
      <c r="C25" s="14">
        <v>6105.46</v>
      </c>
      <c r="E25" s="43">
        <f t="shared" si="0"/>
        <v>6105.46</v>
      </c>
      <c r="F25" s="43">
        <f t="shared" si="1"/>
        <v>122.1092</v>
      </c>
      <c r="G25" s="43">
        <f t="shared" si="2"/>
        <v>457.90949999999998</v>
      </c>
      <c r="H25" s="43">
        <f>+INGENIERIA!P25</f>
        <v>0</v>
      </c>
      <c r="I25" s="43">
        <f t="shared" si="3"/>
        <v>6685.4786999999997</v>
      </c>
      <c r="J25" s="43">
        <f t="shared" si="4"/>
        <v>1069.676592</v>
      </c>
      <c r="K25" s="43">
        <f t="shared" si="5"/>
        <v>7755.1552919999995</v>
      </c>
      <c r="M25" s="62" t="s">
        <v>289</v>
      </c>
      <c r="N25" s="63" t="s">
        <v>304</v>
      </c>
    </row>
    <row r="26" spans="1:14" ht="15">
      <c r="A26" s="2" t="s">
        <v>61</v>
      </c>
      <c r="B26" s="1" t="s">
        <v>62</v>
      </c>
      <c r="C26" s="14">
        <v>4249.33</v>
      </c>
      <c r="E26" s="43">
        <f t="shared" si="0"/>
        <v>4249.33</v>
      </c>
      <c r="F26" s="43">
        <f t="shared" si="1"/>
        <v>84.986599999999996</v>
      </c>
      <c r="G26" s="43">
        <f t="shared" si="2"/>
        <v>318.69974999999999</v>
      </c>
      <c r="H26" s="43">
        <f>+INGENIERIA!P26</f>
        <v>0</v>
      </c>
      <c r="I26" s="43">
        <f t="shared" si="3"/>
        <v>4653.0163499999999</v>
      </c>
      <c r="J26" s="43">
        <f t="shared" si="4"/>
        <v>744.48261600000001</v>
      </c>
      <c r="K26" s="43">
        <f t="shared" si="5"/>
        <v>5397.4989660000001</v>
      </c>
      <c r="M26" s="62" t="s">
        <v>287</v>
      </c>
      <c r="N26" s="63" t="s">
        <v>305</v>
      </c>
    </row>
    <row r="27" spans="1:14" ht="15" hidden="1">
      <c r="A27" s="2" t="s">
        <v>63</v>
      </c>
      <c r="B27" s="1" t="s">
        <v>64</v>
      </c>
      <c r="C27" s="14">
        <v>4666.6899999999996</v>
      </c>
      <c r="E27" s="43">
        <f t="shared" si="0"/>
        <v>4666.6899999999996</v>
      </c>
      <c r="F27" s="43">
        <f t="shared" si="1"/>
        <v>93.333799999999997</v>
      </c>
      <c r="G27" s="43">
        <f t="shared" si="2"/>
        <v>350.00174999999996</v>
      </c>
      <c r="H27" s="43">
        <f>+INGENIERIA!P27</f>
        <v>0</v>
      </c>
      <c r="I27" s="43">
        <f t="shared" si="3"/>
        <v>5110.0255500000003</v>
      </c>
      <c r="J27" s="43">
        <f t="shared" si="4"/>
        <v>817.60408800000005</v>
      </c>
      <c r="K27" s="43">
        <f t="shared" si="5"/>
        <v>5927.6296380000003</v>
      </c>
      <c r="M27" s="62" t="s">
        <v>289</v>
      </c>
      <c r="N27" s="63" t="s">
        <v>306</v>
      </c>
    </row>
    <row r="28" spans="1:14" ht="15" hidden="1">
      <c r="A28" s="2" t="s">
        <v>65</v>
      </c>
      <c r="B28" s="1" t="s">
        <v>66</v>
      </c>
      <c r="C28" s="14">
        <v>1026.69</v>
      </c>
      <c r="E28" s="43">
        <f t="shared" si="0"/>
        <v>1026.69</v>
      </c>
      <c r="F28" s="43">
        <f t="shared" si="1"/>
        <v>20.533800000000003</v>
      </c>
      <c r="G28" s="43">
        <f t="shared" si="2"/>
        <v>77.001750000000001</v>
      </c>
      <c r="H28" s="43">
        <f>+INGENIERIA!P28</f>
        <v>0</v>
      </c>
      <c r="I28" s="43">
        <f t="shared" si="3"/>
        <v>1124.2255499999999</v>
      </c>
      <c r="J28" s="43">
        <f t="shared" si="4"/>
        <v>179.87608799999998</v>
      </c>
      <c r="K28" s="43">
        <f t="shared" si="5"/>
        <v>1304.1016379999999</v>
      </c>
      <c r="M28" s="62" t="s">
        <v>289</v>
      </c>
      <c r="N28" s="63" t="s">
        <v>307</v>
      </c>
    </row>
    <row r="29" spans="1:14" ht="15" hidden="1">
      <c r="A29" s="2" t="s">
        <v>67</v>
      </c>
      <c r="B29" s="1" t="s">
        <v>68</v>
      </c>
      <c r="C29" s="14">
        <v>2199.0300000000002</v>
      </c>
      <c r="E29" s="43">
        <f t="shared" si="0"/>
        <v>2199.0300000000002</v>
      </c>
      <c r="F29" s="43">
        <f t="shared" si="1"/>
        <v>43.980600000000003</v>
      </c>
      <c r="G29" s="43">
        <f t="shared" si="2"/>
        <v>164.92725000000002</v>
      </c>
      <c r="H29" s="43">
        <f>+INGENIERIA!P29</f>
        <v>0</v>
      </c>
      <c r="I29" s="43">
        <f t="shared" si="3"/>
        <v>2407.9378500000003</v>
      </c>
      <c r="J29" s="43">
        <f t="shared" si="4"/>
        <v>385.27005600000007</v>
      </c>
      <c r="K29" s="43">
        <f t="shared" si="5"/>
        <v>2793.2079060000005</v>
      </c>
      <c r="M29" s="62" t="s">
        <v>289</v>
      </c>
      <c r="N29" s="63" t="s">
        <v>308</v>
      </c>
    </row>
    <row r="30" spans="1:14" ht="15" hidden="1">
      <c r="A30" s="2" t="s">
        <v>69</v>
      </c>
      <c r="B30" s="1" t="s">
        <v>70</v>
      </c>
      <c r="C30" s="14">
        <v>855.57</v>
      </c>
      <c r="E30" s="43">
        <f t="shared" si="0"/>
        <v>855.57</v>
      </c>
      <c r="F30" s="43">
        <f t="shared" si="1"/>
        <v>17.1114</v>
      </c>
      <c r="G30" s="43">
        <f t="shared" si="2"/>
        <v>64.167749999999998</v>
      </c>
      <c r="H30" s="43">
        <f>+INGENIERIA!P30</f>
        <v>0</v>
      </c>
      <c r="I30" s="43">
        <f t="shared" si="3"/>
        <v>936.84915000000001</v>
      </c>
      <c r="J30" s="43">
        <f t="shared" si="4"/>
        <v>149.89586400000002</v>
      </c>
      <c r="K30" s="43">
        <f t="shared" si="5"/>
        <v>1086.7450140000001</v>
      </c>
      <c r="M30" s="62" t="s">
        <v>289</v>
      </c>
      <c r="N30" s="63" t="s">
        <v>309</v>
      </c>
    </row>
    <row r="31" spans="1:14" ht="15" hidden="1">
      <c r="A31" s="2" t="s">
        <v>71</v>
      </c>
      <c r="B31" s="1" t="s">
        <v>72</v>
      </c>
      <c r="C31" s="14">
        <v>2800</v>
      </c>
      <c r="E31" s="43">
        <f t="shared" si="0"/>
        <v>2800</v>
      </c>
      <c r="F31" s="43">
        <f t="shared" si="1"/>
        <v>56</v>
      </c>
      <c r="G31" s="43">
        <f t="shared" si="2"/>
        <v>210</v>
      </c>
      <c r="H31" s="43">
        <f>+INGENIERIA!P31</f>
        <v>0</v>
      </c>
      <c r="I31" s="43">
        <f t="shared" si="3"/>
        <v>3066</v>
      </c>
      <c r="J31" s="43">
        <f t="shared" si="4"/>
        <v>490.56</v>
      </c>
      <c r="K31" s="43">
        <f t="shared" si="5"/>
        <v>3556.56</v>
      </c>
      <c r="M31" s="62" t="s">
        <v>289</v>
      </c>
      <c r="N31" s="63" t="s">
        <v>310</v>
      </c>
    </row>
    <row r="32" spans="1:14" ht="15" hidden="1">
      <c r="A32" s="2" t="s">
        <v>73</v>
      </c>
      <c r="B32" s="1" t="s">
        <v>74</v>
      </c>
      <c r="C32" s="14">
        <v>1026.69</v>
      </c>
      <c r="E32" s="43">
        <f t="shared" si="0"/>
        <v>1026.69</v>
      </c>
      <c r="F32" s="43">
        <f t="shared" si="1"/>
        <v>20.533800000000003</v>
      </c>
      <c r="G32" s="43">
        <f t="shared" si="2"/>
        <v>77.001750000000001</v>
      </c>
      <c r="H32" s="43">
        <f>+INGENIERIA!P32</f>
        <v>0</v>
      </c>
      <c r="I32" s="43">
        <f t="shared" si="3"/>
        <v>1124.2255499999999</v>
      </c>
      <c r="J32" s="43">
        <f t="shared" si="4"/>
        <v>179.87608799999998</v>
      </c>
      <c r="K32" s="43">
        <f t="shared" si="5"/>
        <v>1304.1016379999999</v>
      </c>
      <c r="M32" s="62" t="s">
        <v>289</v>
      </c>
      <c r="N32" s="63" t="s">
        <v>311</v>
      </c>
    </row>
    <row r="33" spans="1:14" ht="15" hidden="1">
      <c r="A33" s="2" t="s">
        <v>75</v>
      </c>
      <c r="B33" s="1" t="s">
        <v>76</v>
      </c>
      <c r="C33" s="14">
        <v>1733.31</v>
      </c>
      <c r="E33" s="43">
        <f t="shared" si="0"/>
        <v>1733.31</v>
      </c>
      <c r="F33" s="43">
        <f t="shared" si="1"/>
        <v>34.666199999999996</v>
      </c>
      <c r="G33" s="43">
        <f t="shared" si="2"/>
        <v>129.99824999999998</v>
      </c>
      <c r="H33" s="43">
        <f>+INGENIERIA!P33</f>
        <v>0</v>
      </c>
      <c r="I33" s="43">
        <f t="shared" si="3"/>
        <v>1897.9744499999997</v>
      </c>
      <c r="J33" s="43">
        <f t="shared" si="4"/>
        <v>303.67591199999998</v>
      </c>
      <c r="K33" s="43">
        <f t="shared" si="5"/>
        <v>2201.6503619999999</v>
      </c>
      <c r="M33" s="62" t="s">
        <v>312</v>
      </c>
      <c r="N33" s="63" t="s">
        <v>313</v>
      </c>
    </row>
    <row r="34" spans="1:14" ht="15" hidden="1">
      <c r="A34" s="2" t="s">
        <v>77</v>
      </c>
      <c r="B34" s="1" t="s">
        <v>78</v>
      </c>
      <c r="C34" s="14">
        <v>1026.69</v>
      </c>
      <c r="E34" s="43">
        <f t="shared" si="0"/>
        <v>1026.69</v>
      </c>
      <c r="F34" s="43">
        <f t="shared" si="1"/>
        <v>20.533800000000003</v>
      </c>
      <c r="G34" s="43">
        <f t="shared" si="2"/>
        <v>77.001750000000001</v>
      </c>
      <c r="H34" s="43">
        <f>+INGENIERIA!P34</f>
        <v>0</v>
      </c>
      <c r="I34" s="43">
        <f t="shared" si="3"/>
        <v>1124.2255499999999</v>
      </c>
      <c r="J34" s="43">
        <f t="shared" si="4"/>
        <v>179.87608799999998</v>
      </c>
      <c r="K34" s="43">
        <f t="shared" si="5"/>
        <v>1304.1016379999999</v>
      </c>
      <c r="M34" s="62" t="s">
        <v>298</v>
      </c>
      <c r="N34" s="63" t="s">
        <v>314</v>
      </c>
    </row>
    <row r="35" spans="1:14" ht="15" hidden="1">
      <c r="A35" s="2" t="s">
        <v>79</v>
      </c>
      <c r="B35" s="1" t="s">
        <v>80</v>
      </c>
      <c r="C35" s="14">
        <v>1026.69</v>
      </c>
      <c r="E35" s="43">
        <f t="shared" si="0"/>
        <v>1026.69</v>
      </c>
      <c r="F35" s="43">
        <f t="shared" si="1"/>
        <v>20.533800000000003</v>
      </c>
      <c r="G35" s="43">
        <f t="shared" si="2"/>
        <v>77.001750000000001</v>
      </c>
      <c r="H35" s="43">
        <f>+INGENIERIA!P35</f>
        <v>0</v>
      </c>
      <c r="I35" s="43">
        <f t="shared" si="3"/>
        <v>1124.2255499999999</v>
      </c>
      <c r="J35" s="43">
        <f t="shared" si="4"/>
        <v>179.87608799999998</v>
      </c>
      <c r="K35" s="43">
        <f t="shared" si="5"/>
        <v>1304.1016379999999</v>
      </c>
      <c r="M35" s="62" t="s">
        <v>289</v>
      </c>
      <c r="N35" s="63" t="s">
        <v>315</v>
      </c>
    </row>
    <row r="36" spans="1:14" ht="15" hidden="1">
      <c r="A36" s="2" t="s">
        <v>81</v>
      </c>
      <c r="B36" s="1" t="s">
        <v>82</v>
      </c>
      <c r="C36" s="14">
        <v>1026.69</v>
      </c>
      <c r="E36" s="43">
        <f t="shared" si="0"/>
        <v>1026.69</v>
      </c>
      <c r="F36" s="43">
        <f t="shared" si="1"/>
        <v>20.533800000000003</v>
      </c>
      <c r="G36" s="43">
        <f t="shared" si="2"/>
        <v>77.001750000000001</v>
      </c>
      <c r="H36" s="43">
        <f>+INGENIERIA!P36</f>
        <v>0</v>
      </c>
      <c r="I36" s="43">
        <f t="shared" si="3"/>
        <v>1124.2255499999999</v>
      </c>
      <c r="J36" s="43">
        <f t="shared" si="4"/>
        <v>179.87608799999998</v>
      </c>
      <c r="K36" s="43">
        <f t="shared" si="5"/>
        <v>1304.1016379999999</v>
      </c>
      <c r="M36" s="62" t="s">
        <v>289</v>
      </c>
      <c r="N36" s="63" t="s">
        <v>316</v>
      </c>
    </row>
    <row r="37" spans="1:14" ht="15">
      <c r="A37" s="2" t="s">
        <v>83</v>
      </c>
      <c r="B37" s="1" t="s">
        <v>84</v>
      </c>
      <c r="C37" s="14">
        <v>9104.23</v>
      </c>
      <c r="E37" s="43">
        <f t="shared" si="0"/>
        <v>9104.23</v>
      </c>
      <c r="F37" s="43">
        <f t="shared" si="1"/>
        <v>182.08459999999999</v>
      </c>
      <c r="G37" s="43">
        <f t="shared" si="2"/>
        <v>682.81724999999994</v>
      </c>
      <c r="H37" s="43">
        <f>+INGENIERIA!P37</f>
        <v>0</v>
      </c>
      <c r="I37" s="43">
        <f t="shared" si="3"/>
        <v>9969.1318499999998</v>
      </c>
      <c r="J37" s="43">
        <f t="shared" si="4"/>
        <v>1595.0610959999999</v>
      </c>
      <c r="K37" s="43">
        <f t="shared" si="5"/>
        <v>11564.192945999999</v>
      </c>
      <c r="M37" s="62" t="s">
        <v>317</v>
      </c>
      <c r="N37" s="63" t="s">
        <v>318</v>
      </c>
    </row>
    <row r="38" spans="1:14" ht="15" hidden="1">
      <c r="A38" s="2" t="s">
        <v>85</v>
      </c>
      <c r="B38" s="1" t="s">
        <v>86</v>
      </c>
      <c r="C38" s="14">
        <v>1733.25</v>
      </c>
      <c r="E38" s="43">
        <f t="shared" si="0"/>
        <v>1733.25</v>
      </c>
      <c r="F38" s="43">
        <f t="shared" si="1"/>
        <v>34.664999999999999</v>
      </c>
      <c r="G38" s="43">
        <f t="shared" si="2"/>
        <v>129.99375000000001</v>
      </c>
      <c r="H38" s="43">
        <f>+INGENIERIA!P38</f>
        <v>0</v>
      </c>
      <c r="I38" s="43">
        <f t="shared" si="3"/>
        <v>1897.9087500000001</v>
      </c>
      <c r="J38" s="43">
        <f t="shared" si="4"/>
        <v>303.66540000000003</v>
      </c>
      <c r="K38" s="43">
        <f t="shared" si="5"/>
        <v>2201.5741499999999</v>
      </c>
      <c r="M38" s="62" t="s">
        <v>289</v>
      </c>
      <c r="N38" s="63" t="s">
        <v>319</v>
      </c>
    </row>
    <row r="39" spans="1:14" ht="15" hidden="1">
      <c r="A39" s="2" t="s">
        <v>87</v>
      </c>
      <c r="B39" s="1" t="s">
        <v>88</v>
      </c>
      <c r="C39" s="14">
        <v>5586.69</v>
      </c>
      <c r="E39" s="43">
        <f t="shared" si="0"/>
        <v>5586.69</v>
      </c>
      <c r="F39" s="43">
        <f t="shared" si="1"/>
        <v>111.73379999999999</v>
      </c>
      <c r="G39" s="43">
        <f t="shared" si="2"/>
        <v>419.00174999999996</v>
      </c>
      <c r="H39" s="43">
        <f>+INGENIERIA!P39</f>
        <v>0</v>
      </c>
      <c r="I39" s="43">
        <f t="shared" si="3"/>
        <v>6117.4255499999999</v>
      </c>
      <c r="J39" s="43">
        <f t="shared" si="4"/>
        <v>978.78808800000002</v>
      </c>
      <c r="K39" s="43">
        <f t="shared" si="5"/>
        <v>7096.2136380000002</v>
      </c>
      <c r="M39" s="62" t="s">
        <v>298</v>
      </c>
      <c r="N39" s="63" t="s">
        <v>320</v>
      </c>
    </row>
    <row r="40" spans="1:14" ht="15" hidden="1">
      <c r="A40" s="2" t="s">
        <v>89</v>
      </c>
      <c r="B40" s="1" t="s">
        <v>90</v>
      </c>
      <c r="C40" s="14">
        <v>1026.69</v>
      </c>
      <c r="E40" s="43">
        <f t="shared" si="0"/>
        <v>1026.69</v>
      </c>
      <c r="F40" s="43">
        <f t="shared" si="1"/>
        <v>20.533800000000003</v>
      </c>
      <c r="G40" s="43">
        <f t="shared" si="2"/>
        <v>77.001750000000001</v>
      </c>
      <c r="H40" s="43">
        <f>+INGENIERIA!P40</f>
        <v>0</v>
      </c>
      <c r="I40" s="43">
        <f t="shared" si="3"/>
        <v>1124.2255499999999</v>
      </c>
      <c r="J40" s="43">
        <f t="shared" si="4"/>
        <v>179.87608799999998</v>
      </c>
      <c r="K40" s="43">
        <f t="shared" si="5"/>
        <v>1304.1016379999999</v>
      </c>
      <c r="M40" s="62" t="s">
        <v>298</v>
      </c>
      <c r="N40" s="63" t="s">
        <v>321</v>
      </c>
    </row>
    <row r="41" spans="1:14" ht="15" hidden="1">
      <c r="A41" s="2" t="s">
        <v>91</v>
      </c>
      <c r="B41" s="1" t="s">
        <v>92</v>
      </c>
      <c r="C41" s="14">
        <v>1026.69</v>
      </c>
      <c r="E41" s="43">
        <f t="shared" si="0"/>
        <v>1026.69</v>
      </c>
      <c r="F41" s="43">
        <f t="shared" si="1"/>
        <v>20.533800000000003</v>
      </c>
      <c r="G41" s="43">
        <f t="shared" si="2"/>
        <v>77.001750000000001</v>
      </c>
      <c r="H41" s="43">
        <f>+INGENIERIA!P41</f>
        <v>0</v>
      </c>
      <c r="I41" s="43">
        <f t="shared" si="3"/>
        <v>1124.2255499999999</v>
      </c>
      <c r="J41" s="43">
        <f t="shared" si="4"/>
        <v>179.87608799999998</v>
      </c>
      <c r="K41" s="43">
        <f t="shared" si="5"/>
        <v>1304.1016379999999</v>
      </c>
      <c r="M41" s="62" t="s">
        <v>289</v>
      </c>
      <c r="N41" s="63" t="s">
        <v>322</v>
      </c>
    </row>
    <row r="42" spans="1:14" ht="15" hidden="1">
      <c r="A42" s="2" t="s">
        <v>93</v>
      </c>
      <c r="B42" s="1" t="s">
        <v>94</v>
      </c>
      <c r="C42" s="14">
        <v>4329.67</v>
      </c>
      <c r="E42" s="43">
        <f t="shared" si="0"/>
        <v>4329.67</v>
      </c>
      <c r="F42" s="43">
        <f t="shared" si="1"/>
        <v>86.593400000000003</v>
      </c>
      <c r="G42" s="43">
        <f t="shared" si="2"/>
        <v>324.72525000000002</v>
      </c>
      <c r="H42" s="43">
        <f>+INGENIERIA!P42</f>
        <v>0</v>
      </c>
      <c r="I42" s="43">
        <f t="shared" si="3"/>
        <v>4740.9886500000002</v>
      </c>
      <c r="J42" s="43">
        <f t="shared" si="4"/>
        <v>758.5581840000001</v>
      </c>
      <c r="K42" s="43">
        <f t="shared" si="5"/>
        <v>5499.5468340000007</v>
      </c>
      <c r="M42" s="62" t="s">
        <v>298</v>
      </c>
      <c r="N42" s="63" t="s">
        <v>323</v>
      </c>
    </row>
    <row r="43" spans="1:14" ht="15" hidden="1">
      <c r="A43" s="2" t="s">
        <v>95</v>
      </c>
      <c r="B43" s="1" t="s">
        <v>96</v>
      </c>
      <c r="C43" s="14">
        <v>10032.83</v>
      </c>
      <c r="E43" s="43">
        <f t="shared" si="0"/>
        <v>10032.83</v>
      </c>
      <c r="F43" s="43">
        <f t="shared" si="1"/>
        <v>200.6566</v>
      </c>
      <c r="G43" s="43">
        <f t="shared" si="2"/>
        <v>752.46224999999993</v>
      </c>
      <c r="H43" s="43">
        <f>+INGENIERIA!P43</f>
        <v>0</v>
      </c>
      <c r="I43" s="43">
        <f t="shared" si="3"/>
        <v>10985.948850000001</v>
      </c>
      <c r="J43" s="43">
        <f t="shared" si="4"/>
        <v>1757.7518160000002</v>
      </c>
      <c r="K43" s="43">
        <f t="shared" si="5"/>
        <v>12743.700666000001</v>
      </c>
      <c r="M43" s="62" t="s">
        <v>289</v>
      </c>
      <c r="N43" s="63" t="s">
        <v>324</v>
      </c>
    </row>
    <row r="44" spans="1:14" ht="15" hidden="1">
      <c r="A44" s="2" t="s">
        <v>97</v>
      </c>
      <c r="B44" s="1" t="s">
        <v>98</v>
      </c>
      <c r="C44" s="14">
        <v>1207.01</v>
      </c>
      <c r="E44" s="43">
        <f t="shared" si="0"/>
        <v>1207.01</v>
      </c>
      <c r="F44" s="43">
        <f t="shared" si="1"/>
        <v>24.1402</v>
      </c>
      <c r="G44" s="43">
        <f t="shared" si="2"/>
        <v>90.525750000000002</v>
      </c>
      <c r="H44" s="43">
        <f>+INGENIERIA!P44</f>
        <v>0</v>
      </c>
      <c r="I44" s="43">
        <f t="shared" si="3"/>
        <v>1321.6759500000001</v>
      </c>
      <c r="J44" s="43">
        <f t="shared" si="4"/>
        <v>211.468152</v>
      </c>
      <c r="K44" s="43">
        <f t="shared" si="5"/>
        <v>1533.144102</v>
      </c>
      <c r="M44" s="62" t="s">
        <v>289</v>
      </c>
      <c r="N44" s="63" t="s">
        <v>325</v>
      </c>
    </row>
    <row r="45" spans="1:14" ht="15" hidden="1">
      <c r="A45" s="2" t="s">
        <v>99</v>
      </c>
      <c r="B45" s="1" t="s">
        <v>100</v>
      </c>
      <c r="C45" s="14">
        <v>1869</v>
      </c>
      <c r="E45" s="43">
        <f t="shared" si="0"/>
        <v>1869</v>
      </c>
      <c r="F45" s="43">
        <f t="shared" si="1"/>
        <v>37.380000000000003</v>
      </c>
      <c r="G45" s="43">
        <f t="shared" si="2"/>
        <v>140.17499999999998</v>
      </c>
      <c r="H45" s="43">
        <f>+INGENIERIA!P45</f>
        <v>0</v>
      </c>
      <c r="I45" s="43">
        <f t="shared" si="3"/>
        <v>2046.5550000000001</v>
      </c>
      <c r="J45" s="43">
        <f t="shared" si="4"/>
        <v>327.44880000000001</v>
      </c>
      <c r="K45" s="43">
        <f t="shared" si="5"/>
        <v>2374.0038</v>
      </c>
      <c r="M45" s="62" t="s">
        <v>289</v>
      </c>
      <c r="N45" s="63" t="s">
        <v>326</v>
      </c>
    </row>
    <row r="46" spans="1:14" ht="15" hidden="1">
      <c r="A46" s="2" t="s">
        <v>101</v>
      </c>
      <c r="B46" s="1" t="s">
        <v>102</v>
      </c>
      <c r="C46" s="14">
        <v>1026.69</v>
      </c>
      <c r="E46" s="43">
        <f t="shared" si="0"/>
        <v>1026.69</v>
      </c>
      <c r="F46" s="43">
        <f t="shared" si="1"/>
        <v>20.533800000000003</v>
      </c>
      <c r="G46" s="43">
        <f t="shared" si="2"/>
        <v>77.001750000000001</v>
      </c>
      <c r="H46" s="43">
        <f>+INGENIERIA!P46</f>
        <v>0</v>
      </c>
      <c r="I46" s="43">
        <f t="shared" si="3"/>
        <v>1124.2255499999999</v>
      </c>
      <c r="J46" s="43">
        <f t="shared" si="4"/>
        <v>179.87608799999998</v>
      </c>
      <c r="K46" s="43">
        <f t="shared" si="5"/>
        <v>1304.1016379999999</v>
      </c>
      <c r="M46" s="62" t="s">
        <v>298</v>
      </c>
      <c r="N46" s="63" t="s">
        <v>327</v>
      </c>
    </row>
    <row r="47" spans="1:14" ht="15" hidden="1">
      <c r="A47" s="2" t="s">
        <v>103</v>
      </c>
      <c r="B47" s="1" t="s">
        <v>104</v>
      </c>
      <c r="C47" s="14">
        <v>1026.69</v>
      </c>
      <c r="E47" s="43">
        <f t="shared" si="0"/>
        <v>1026.69</v>
      </c>
      <c r="F47" s="43">
        <f t="shared" si="1"/>
        <v>20.533800000000003</v>
      </c>
      <c r="G47" s="43">
        <f t="shared" si="2"/>
        <v>77.001750000000001</v>
      </c>
      <c r="H47" s="43">
        <f>+INGENIERIA!P47</f>
        <v>0</v>
      </c>
      <c r="I47" s="43">
        <f t="shared" si="3"/>
        <v>1124.2255499999999</v>
      </c>
      <c r="J47" s="43">
        <f t="shared" si="4"/>
        <v>179.87608799999998</v>
      </c>
      <c r="K47" s="43">
        <f t="shared" si="5"/>
        <v>1304.1016379999999</v>
      </c>
      <c r="M47" s="62" t="s">
        <v>289</v>
      </c>
      <c r="N47" s="63" t="s">
        <v>328</v>
      </c>
    </row>
    <row r="48" spans="1:14" ht="15" hidden="1">
      <c r="A48" s="2" t="s">
        <v>105</v>
      </c>
      <c r="B48" s="1" t="s">
        <v>106</v>
      </c>
      <c r="C48" s="14">
        <v>2640.18</v>
      </c>
      <c r="E48" s="43">
        <f t="shared" si="0"/>
        <v>2640.18</v>
      </c>
      <c r="F48" s="43">
        <f t="shared" si="1"/>
        <v>52.803599999999996</v>
      </c>
      <c r="G48" s="43">
        <f t="shared" si="2"/>
        <v>198.01349999999999</v>
      </c>
      <c r="H48" s="43">
        <f>+INGENIERIA!P48</f>
        <v>0</v>
      </c>
      <c r="I48" s="43">
        <f t="shared" si="3"/>
        <v>2890.9971</v>
      </c>
      <c r="J48" s="43">
        <f t="shared" si="4"/>
        <v>462.55953600000004</v>
      </c>
      <c r="K48" s="43">
        <f t="shared" si="5"/>
        <v>3353.5566360000003</v>
      </c>
      <c r="M48" s="62" t="s">
        <v>298</v>
      </c>
      <c r="N48" s="63" t="s">
        <v>329</v>
      </c>
    </row>
    <row r="49" spans="1:14" ht="15" hidden="1">
      <c r="A49" s="2" t="s">
        <v>107</v>
      </c>
      <c r="B49" s="1" t="s">
        <v>108</v>
      </c>
      <c r="C49" s="14">
        <v>6454.65</v>
      </c>
      <c r="E49" s="43">
        <f t="shared" si="0"/>
        <v>6454.65</v>
      </c>
      <c r="F49" s="43">
        <f t="shared" si="1"/>
        <v>129.09299999999999</v>
      </c>
      <c r="G49" s="43">
        <f t="shared" si="2"/>
        <v>484.09874999999994</v>
      </c>
      <c r="H49" s="43">
        <f>+INGENIERIA!P49</f>
        <v>0</v>
      </c>
      <c r="I49" s="43">
        <f t="shared" si="3"/>
        <v>7067.8417499999996</v>
      </c>
      <c r="J49" s="43">
        <f t="shared" si="4"/>
        <v>1130.8546799999999</v>
      </c>
      <c r="K49" s="43">
        <f t="shared" si="5"/>
        <v>8198.69643</v>
      </c>
      <c r="M49" s="62" t="s">
        <v>289</v>
      </c>
      <c r="N49" s="63" t="s">
        <v>330</v>
      </c>
    </row>
    <row r="50" spans="1:14" ht="15" hidden="1">
      <c r="A50" s="2" t="s">
        <v>109</v>
      </c>
      <c r="B50" s="1" t="s">
        <v>110</v>
      </c>
      <c r="C50" s="14">
        <v>3584.06</v>
      </c>
      <c r="E50" s="43">
        <f t="shared" si="0"/>
        <v>3584.06</v>
      </c>
      <c r="F50" s="43">
        <f t="shared" si="1"/>
        <v>71.681200000000004</v>
      </c>
      <c r="G50" s="43">
        <f t="shared" si="2"/>
        <v>268.80449999999996</v>
      </c>
      <c r="H50" s="43">
        <f>+INGENIERIA!P50</f>
        <v>0</v>
      </c>
      <c r="I50" s="43">
        <f t="shared" si="3"/>
        <v>3924.5456999999997</v>
      </c>
      <c r="J50" s="43">
        <f t="shared" si="4"/>
        <v>627.92731199999992</v>
      </c>
      <c r="K50" s="43">
        <f t="shared" si="5"/>
        <v>4552.4730119999995</v>
      </c>
      <c r="M50" s="62" t="s">
        <v>289</v>
      </c>
      <c r="N50" s="63" t="s">
        <v>331</v>
      </c>
    </row>
    <row r="51" spans="1:14" ht="15" hidden="1">
      <c r="A51" s="2" t="s">
        <v>111</v>
      </c>
      <c r="B51" s="1" t="s">
        <v>112</v>
      </c>
      <c r="C51" s="14">
        <v>1633.31</v>
      </c>
      <c r="E51" s="43">
        <f t="shared" si="0"/>
        <v>1633.31</v>
      </c>
      <c r="F51" s="43">
        <f t="shared" si="1"/>
        <v>32.666199999999996</v>
      </c>
      <c r="G51" s="43">
        <f t="shared" si="2"/>
        <v>122.49824999999998</v>
      </c>
      <c r="H51" s="43">
        <f>+INGENIERIA!P51</f>
        <v>0</v>
      </c>
      <c r="I51" s="43">
        <f t="shared" si="3"/>
        <v>1788.4744499999997</v>
      </c>
      <c r="J51" s="43">
        <f t="shared" si="4"/>
        <v>286.15591199999994</v>
      </c>
      <c r="K51" s="43">
        <f t="shared" si="5"/>
        <v>2074.6303619999999</v>
      </c>
      <c r="M51" s="62" t="s">
        <v>312</v>
      </c>
      <c r="N51" s="63" t="s">
        <v>332</v>
      </c>
    </row>
    <row r="52" spans="1:14" ht="15">
      <c r="A52" s="2" t="s">
        <v>113</v>
      </c>
      <c r="B52" s="1" t="s">
        <v>114</v>
      </c>
      <c r="C52" s="14">
        <v>4202.5600000000004</v>
      </c>
      <c r="E52" s="43">
        <f t="shared" si="0"/>
        <v>4202.5600000000004</v>
      </c>
      <c r="F52" s="43">
        <f t="shared" si="1"/>
        <v>84.051200000000009</v>
      </c>
      <c r="G52" s="43">
        <f t="shared" si="2"/>
        <v>315.19200000000001</v>
      </c>
      <c r="H52" s="43">
        <f>+INGENIERIA!P52</f>
        <v>0</v>
      </c>
      <c r="I52" s="43">
        <f t="shared" si="3"/>
        <v>4601.8032000000003</v>
      </c>
      <c r="J52" s="43">
        <f t="shared" si="4"/>
        <v>736.28851200000008</v>
      </c>
      <c r="K52" s="43">
        <f t="shared" si="5"/>
        <v>5338.0917120000004</v>
      </c>
      <c r="M52" s="62" t="s">
        <v>287</v>
      </c>
      <c r="N52" s="63" t="s">
        <v>333</v>
      </c>
    </row>
    <row r="53" spans="1:14" ht="15" hidden="1">
      <c r="A53" s="2" t="s">
        <v>115</v>
      </c>
      <c r="B53" s="1" t="s">
        <v>116</v>
      </c>
      <c r="C53" s="14">
        <v>1022.56</v>
      </c>
      <c r="E53" s="43">
        <f t="shared" si="0"/>
        <v>1022.56</v>
      </c>
      <c r="F53" s="43">
        <f t="shared" si="1"/>
        <v>20.4512</v>
      </c>
      <c r="G53" s="43">
        <f t="shared" si="2"/>
        <v>76.691999999999993</v>
      </c>
      <c r="H53" s="43">
        <f>+INGENIERIA!P53</f>
        <v>0</v>
      </c>
      <c r="I53" s="43">
        <f t="shared" si="3"/>
        <v>1119.7031999999999</v>
      </c>
      <c r="J53" s="43">
        <f t="shared" si="4"/>
        <v>179.152512</v>
      </c>
      <c r="K53" s="43">
        <f t="shared" si="5"/>
        <v>1298.855712</v>
      </c>
      <c r="M53" s="62" t="s">
        <v>289</v>
      </c>
      <c r="N53" s="63" t="s">
        <v>334</v>
      </c>
    </row>
    <row r="54" spans="1:14" ht="15" hidden="1">
      <c r="A54" s="2" t="s">
        <v>117</v>
      </c>
      <c r="B54" s="1" t="s">
        <v>118</v>
      </c>
      <c r="C54" s="14">
        <v>342.23</v>
      </c>
      <c r="E54" s="43">
        <f t="shared" si="0"/>
        <v>342.23</v>
      </c>
      <c r="F54" s="43">
        <f t="shared" si="1"/>
        <v>6.8446000000000007</v>
      </c>
      <c r="G54" s="43">
        <f t="shared" si="2"/>
        <v>25.667249999999999</v>
      </c>
      <c r="H54" s="43">
        <f>+INGENIERIA!P54</f>
        <v>0</v>
      </c>
      <c r="I54" s="43">
        <f t="shared" si="3"/>
        <v>374.74185000000006</v>
      </c>
      <c r="J54" s="43">
        <f t="shared" si="4"/>
        <v>59.95869600000001</v>
      </c>
      <c r="K54" s="43">
        <f t="shared" si="5"/>
        <v>434.70054600000009</v>
      </c>
      <c r="M54" s="62" t="s">
        <v>289</v>
      </c>
      <c r="N54" s="63" t="s">
        <v>335</v>
      </c>
    </row>
    <row r="55" spans="1:14" ht="15" hidden="1">
      <c r="A55" s="2" t="s">
        <v>119</v>
      </c>
      <c r="B55" s="1" t="s">
        <v>120</v>
      </c>
      <c r="C55" s="14">
        <v>15588.22</v>
      </c>
      <c r="E55" s="43">
        <f t="shared" si="0"/>
        <v>15588.22</v>
      </c>
      <c r="F55" s="43">
        <f t="shared" si="1"/>
        <v>311.76439999999997</v>
      </c>
      <c r="G55" s="43">
        <f t="shared" si="2"/>
        <v>1169.1164999999999</v>
      </c>
      <c r="H55" s="43">
        <f>+INGENIERIA!P55</f>
        <v>0</v>
      </c>
      <c r="I55" s="43">
        <f t="shared" si="3"/>
        <v>17069.100899999998</v>
      </c>
      <c r="J55" s="43">
        <f t="shared" si="4"/>
        <v>2731.0561439999997</v>
      </c>
      <c r="K55" s="43">
        <f t="shared" si="5"/>
        <v>19800.157043999996</v>
      </c>
      <c r="M55" s="62" t="s">
        <v>289</v>
      </c>
      <c r="N55" s="63" t="s">
        <v>336</v>
      </c>
    </row>
    <row r="56" spans="1:14" ht="15" hidden="1">
      <c r="A56" s="2" t="s">
        <v>121</v>
      </c>
      <c r="B56" s="1" t="s">
        <v>122</v>
      </c>
      <c r="C56" s="14">
        <v>5368.39</v>
      </c>
      <c r="E56" s="43">
        <f t="shared" si="0"/>
        <v>5368.39</v>
      </c>
      <c r="F56" s="43">
        <f t="shared" si="1"/>
        <v>107.3678</v>
      </c>
      <c r="G56" s="43">
        <f t="shared" si="2"/>
        <v>402.62925000000001</v>
      </c>
      <c r="H56" s="43">
        <f>+INGENIERIA!P56</f>
        <v>0</v>
      </c>
      <c r="I56" s="43">
        <f t="shared" si="3"/>
        <v>5878.3870500000003</v>
      </c>
      <c r="J56" s="43">
        <f t="shared" si="4"/>
        <v>940.5419280000001</v>
      </c>
      <c r="K56" s="43">
        <f t="shared" si="5"/>
        <v>6818.9289779999999</v>
      </c>
      <c r="M56" s="62" t="s">
        <v>289</v>
      </c>
      <c r="N56" s="63" t="s">
        <v>337</v>
      </c>
    </row>
    <row r="57" spans="1:14" ht="15">
      <c r="A57" s="2" t="s">
        <v>123</v>
      </c>
      <c r="B57" s="1" t="s">
        <v>124</v>
      </c>
      <c r="C57" s="14">
        <v>1869</v>
      </c>
      <c r="E57" s="43">
        <f t="shared" si="0"/>
        <v>1869</v>
      </c>
      <c r="F57" s="43">
        <f t="shared" si="1"/>
        <v>37.380000000000003</v>
      </c>
      <c r="G57" s="43">
        <f t="shared" si="2"/>
        <v>140.17499999999998</v>
      </c>
      <c r="H57" s="43">
        <f>+INGENIERIA!P57</f>
        <v>0</v>
      </c>
      <c r="I57" s="43">
        <f t="shared" si="3"/>
        <v>2046.5550000000001</v>
      </c>
      <c r="J57" s="43">
        <f t="shared" si="4"/>
        <v>327.44880000000001</v>
      </c>
      <c r="K57" s="43">
        <f t="shared" si="5"/>
        <v>2374.0038</v>
      </c>
      <c r="M57" s="62" t="s">
        <v>287</v>
      </c>
      <c r="N57" s="63" t="s">
        <v>338</v>
      </c>
    </row>
    <row r="58" spans="1:14" ht="15" hidden="1">
      <c r="A58" s="2" t="s">
        <v>125</v>
      </c>
      <c r="B58" s="1" t="s">
        <v>126</v>
      </c>
      <c r="C58" s="14">
        <v>1516.69</v>
      </c>
      <c r="E58" s="43">
        <f t="shared" si="0"/>
        <v>1516.69</v>
      </c>
      <c r="F58" s="43">
        <f t="shared" si="1"/>
        <v>30.3338</v>
      </c>
      <c r="G58" s="43">
        <f t="shared" si="2"/>
        <v>113.75175</v>
      </c>
      <c r="H58" s="43">
        <f>+INGENIERIA!P58</f>
        <v>0</v>
      </c>
      <c r="I58" s="43">
        <f t="shared" si="3"/>
        <v>1660.7755500000001</v>
      </c>
      <c r="J58" s="43">
        <f t="shared" si="4"/>
        <v>265.72408799999999</v>
      </c>
      <c r="K58" s="43">
        <f t="shared" si="5"/>
        <v>1926.499638</v>
      </c>
      <c r="M58" s="62" t="s">
        <v>298</v>
      </c>
      <c r="N58" s="63" t="s">
        <v>339</v>
      </c>
    </row>
    <row r="59" spans="1:14" ht="15">
      <c r="A59" s="2" t="s">
        <v>127</v>
      </c>
      <c r="B59" s="1" t="s">
        <v>128</v>
      </c>
      <c r="C59" s="14">
        <v>2562.17</v>
      </c>
      <c r="E59" s="43">
        <f t="shared" si="0"/>
        <v>2562.17</v>
      </c>
      <c r="F59" s="43">
        <f t="shared" si="1"/>
        <v>51.243400000000001</v>
      </c>
      <c r="G59" s="43">
        <f t="shared" si="2"/>
        <v>192.16274999999999</v>
      </c>
      <c r="H59" s="43">
        <f>+INGENIERIA!P59</f>
        <v>0</v>
      </c>
      <c r="I59" s="43">
        <f t="shared" si="3"/>
        <v>2805.5761499999999</v>
      </c>
      <c r="J59" s="43">
        <f t="shared" si="4"/>
        <v>448.89218399999999</v>
      </c>
      <c r="K59" s="43">
        <f t="shared" si="5"/>
        <v>3254.4683339999997</v>
      </c>
      <c r="M59" s="62" t="s">
        <v>287</v>
      </c>
      <c r="N59" s="63" t="s">
        <v>340</v>
      </c>
    </row>
    <row r="60" spans="1:14" ht="15">
      <c r="A60" s="2" t="s">
        <v>129</v>
      </c>
      <c r="B60" s="1" t="s">
        <v>130</v>
      </c>
      <c r="C60" s="14">
        <v>2847.03</v>
      </c>
      <c r="E60" s="43">
        <f t="shared" si="0"/>
        <v>2847.03</v>
      </c>
      <c r="F60" s="43">
        <f t="shared" si="1"/>
        <v>56.940600000000003</v>
      </c>
      <c r="G60" s="43">
        <f t="shared" si="2"/>
        <v>213.52725000000001</v>
      </c>
      <c r="H60" s="43">
        <f>+INGENIERIA!P60</f>
        <v>0</v>
      </c>
      <c r="I60" s="43">
        <f t="shared" si="3"/>
        <v>3117.4978500000002</v>
      </c>
      <c r="J60" s="43">
        <f t="shared" si="4"/>
        <v>498.79965600000003</v>
      </c>
      <c r="K60" s="43">
        <f t="shared" si="5"/>
        <v>3616.2975060000003</v>
      </c>
      <c r="M60" s="62" t="s">
        <v>287</v>
      </c>
      <c r="N60" s="63" t="s">
        <v>341</v>
      </c>
    </row>
    <row r="61" spans="1:14" ht="15" hidden="1">
      <c r="A61" s="2" t="s">
        <v>131</v>
      </c>
      <c r="B61" s="1" t="s">
        <v>132</v>
      </c>
      <c r="C61" s="14">
        <v>4603.46</v>
      </c>
      <c r="E61" s="43">
        <f t="shared" si="0"/>
        <v>4603.46</v>
      </c>
      <c r="F61" s="43">
        <f t="shared" si="1"/>
        <v>92.069200000000009</v>
      </c>
      <c r="G61" s="43">
        <f t="shared" si="2"/>
        <v>345.2595</v>
      </c>
      <c r="H61" s="43">
        <f>+INGENIERIA!P61</f>
        <v>0</v>
      </c>
      <c r="I61" s="43">
        <f t="shared" si="3"/>
        <v>5040.7887000000001</v>
      </c>
      <c r="J61" s="43">
        <f t="shared" si="4"/>
        <v>806.52619200000004</v>
      </c>
      <c r="K61" s="43">
        <f t="shared" si="5"/>
        <v>5847.3148920000003</v>
      </c>
      <c r="M61" s="62" t="s">
        <v>289</v>
      </c>
      <c r="N61" s="63" t="s">
        <v>342</v>
      </c>
    </row>
    <row r="62" spans="1:14" ht="15">
      <c r="A62" s="2" t="s">
        <v>133</v>
      </c>
      <c r="B62" s="1" t="s">
        <v>134</v>
      </c>
      <c r="C62" s="14">
        <v>1500.03</v>
      </c>
      <c r="E62" s="43">
        <f t="shared" si="0"/>
        <v>1500.03</v>
      </c>
      <c r="F62" s="43">
        <f t="shared" si="1"/>
        <v>30.000599999999999</v>
      </c>
      <c r="G62" s="43">
        <f t="shared" si="2"/>
        <v>112.50224999999999</v>
      </c>
      <c r="H62" s="43">
        <f>+INGENIERIA!P62</f>
        <v>0</v>
      </c>
      <c r="I62" s="43">
        <f t="shared" si="3"/>
        <v>1642.5328500000001</v>
      </c>
      <c r="J62" s="43">
        <f t="shared" si="4"/>
        <v>262.80525599999999</v>
      </c>
      <c r="K62" s="43">
        <f t="shared" si="5"/>
        <v>1905.3381060000002</v>
      </c>
      <c r="M62" s="62" t="s">
        <v>317</v>
      </c>
      <c r="N62" s="63" t="s">
        <v>343</v>
      </c>
    </row>
    <row r="63" spans="1:14" ht="15" hidden="1">
      <c r="A63" s="2" t="s">
        <v>135</v>
      </c>
      <c r="B63" s="1" t="s">
        <v>136</v>
      </c>
      <c r="C63" s="14">
        <v>1869</v>
      </c>
      <c r="E63" s="43">
        <f t="shared" si="0"/>
        <v>1869</v>
      </c>
      <c r="F63" s="43">
        <f t="shared" si="1"/>
        <v>37.380000000000003</v>
      </c>
      <c r="G63" s="43">
        <f t="shared" si="2"/>
        <v>140.17499999999998</v>
      </c>
      <c r="H63" s="43">
        <f>+INGENIERIA!P63</f>
        <v>0</v>
      </c>
      <c r="I63" s="43">
        <f t="shared" si="3"/>
        <v>2046.5550000000001</v>
      </c>
      <c r="J63" s="43">
        <f t="shared" si="4"/>
        <v>327.44880000000001</v>
      </c>
      <c r="K63" s="43">
        <f t="shared" si="5"/>
        <v>2374.0038</v>
      </c>
      <c r="M63" s="62" t="s">
        <v>312</v>
      </c>
      <c r="N63" s="63" t="s">
        <v>344</v>
      </c>
    </row>
    <row r="64" spans="1:14" ht="15" hidden="1">
      <c r="A64" s="2" t="s">
        <v>137</v>
      </c>
      <c r="B64" s="1" t="s">
        <v>138</v>
      </c>
      <c r="C64" s="14">
        <v>4564.62</v>
      </c>
      <c r="E64" s="43">
        <f t="shared" si="0"/>
        <v>4564.62</v>
      </c>
      <c r="F64" s="43">
        <f t="shared" si="1"/>
        <v>91.292400000000001</v>
      </c>
      <c r="G64" s="43">
        <f t="shared" si="2"/>
        <v>342.34649999999999</v>
      </c>
      <c r="H64" s="43">
        <f>+INGENIERIA!P64</f>
        <v>0</v>
      </c>
      <c r="I64" s="43">
        <f t="shared" si="3"/>
        <v>4998.2588999999998</v>
      </c>
      <c r="J64" s="43">
        <f t="shared" si="4"/>
        <v>799.72142399999996</v>
      </c>
      <c r="K64" s="43">
        <f t="shared" si="5"/>
        <v>5797.9803240000001</v>
      </c>
      <c r="M64" s="62" t="s">
        <v>289</v>
      </c>
      <c r="N64" s="63" t="s">
        <v>345</v>
      </c>
    </row>
    <row r="65" spans="1:14" ht="15">
      <c r="A65" s="2" t="s">
        <v>139</v>
      </c>
      <c r="B65" s="1" t="s">
        <v>140</v>
      </c>
      <c r="C65" s="14">
        <v>2188.39</v>
      </c>
      <c r="E65" s="43">
        <f t="shared" si="0"/>
        <v>2188.39</v>
      </c>
      <c r="F65" s="43">
        <f t="shared" si="1"/>
        <v>43.767800000000001</v>
      </c>
      <c r="G65" s="43">
        <f t="shared" si="2"/>
        <v>164.12924999999998</v>
      </c>
      <c r="H65" s="43">
        <f>+INGENIERIA!P65</f>
        <v>0</v>
      </c>
      <c r="I65" s="43">
        <f t="shared" si="3"/>
        <v>2396.2870499999999</v>
      </c>
      <c r="J65" s="43">
        <f t="shared" si="4"/>
        <v>383.40592800000002</v>
      </c>
      <c r="K65" s="43">
        <f t="shared" si="5"/>
        <v>2779.692978</v>
      </c>
      <c r="M65" s="62" t="s">
        <v>317</v>
      </c>
      <c r="N65" s="63" t="s">
        <v>346</v>
      </c>
    </row>
    <row r="66" spans="1:14" ht="15">
      <c r="A66" s="2" t="s">
        <v>141</v>
      </c>
      <c r="B66" s="1" t="s">
        <v>142</v>
      </c>
      <c r="C66" s="14">
        <v>2577.7600000000002</v>
      </c>
      <c r="E66" s="43">
        <f t="shared" si="0"/>
        <v>2577.7600000000002</v>
      </c>
      <c r="F66" s="43">
        <f t="shared" si="1"/>
        <v>51.555200000000006</v>
      </c>
      <c r="G66" s="43">
        <f t="shared" si="2"/>
        <v>193.33200000000002</v>
      </c>
      <c r="H66" s="43">
        <f>+INGENIERIA!P66</f>
        <v>0</v>
      </c>
      <c r="I66" s="43">
        <f t="shared" si="3"/>
        <v>2822.6471999999999</v>
      </c>
      <c r="J66" s="43">
        <f t="shared" si="4"/>
        <v>451.62355200000002</v>
      </c>
      <c r="K66" s="43">
        <f t="shared" si="5"/>
        <v>3274.2707519999999</v>
      </c>
      <c r="M66" s="62" t="s">
        <v>317</v>
      </c>
      <c r="N66" s="63" t="s">
        <v>347</v>
      </c>
    </row>
    <row r="67" spans="1:14" ht="15" hidden="1">
      <c r="A67" s="2" t="s">
        <v>143</v>
      </c>
      <c r="B67" s="1" t="s">
        <v>144</v>
      </c>
      <c r="C67" s="14">
        <v>9046.69</v>
      </c>
      <c r="E67" s="43">
        <f t="shared" si="0"/>
        <v>9046.69</v>
      </c>
      <c r="F67" s="43">
        <f t="shared" si="1"/>
        <v>180.93380000000002</v>
      </c>
      <c r="G67" s="43">
        <f t="shared" si="2"/>
        <v>678.50175000000002</v>
      </c>
      <c r="H67" s="43">
        <f>+INGENIERIA!P67</f>
        <v>0</v>
      </c>
      <c r="I67" s="43">
        <f t="shared" si="3"/>
        <v>9906.1255500000007</v>
      </c>
      <c r="J67" s="43">
        <f t="shared" si="4"/>
        <v>1584.9800880000003</v>
      </c>
      <c r="K67" s="43">
        <f t="shared" si="5"/>
        <v>11491.105638000001</v>
      </c>
      <c r="M67" s="62" t="s">
        <v>298</v>
      </c>
      <c r="N67" s="63" t="s">
        <v>348</v>
      </c>
    </row>
    <row r="68" spans="1:14" ht="15" hidden="1">
      <c r="A68" s="2" t="s">
        <v>145</v>
      </c>
      <c r="B68" s="1" t="s">
        <v>146</v>
      </c>
      <c r="C68" s="14">
        <v>1026.69</v>
      </c>
      <c r="E68" s="43">
        <f t="shared" si="0"/>
        <v>1026.69</v>
      </c>
      <c r="F68" s="43">
        <f t="shared" si="1"/>
        <v>20.533800000000003</v>
      </c>
      <c r="G68" s="43">
        <f t="shared" si="2"/>
        <v>77.001750000000001</v>
      </c>
      <c r="H68" s="43">
        <f>+INGENIERIA!P68</f>
        <v>0</v>
      </c>
      <c r="I68" s="43">
        <f t="shared" si="3"/>
        <v>1124.2255499999999</v>
      </c>
      <c r="J68" s="43">
        <f t="shared" si="4"/>
        <v>179.87608799999998</v>
      </c>
      <c r="K68" s="43">
        <f t="shared" si="5"/>
        <v>1304.1016379999999</v>
      </c>
      <c r="M68" s="62" t="s">
        <v>289</v>
      </c>
      <c r="N68" s="63" t="s">
        <v>349</v>
      </c>
    </row>
    <row r="69" spans="1:14" ht="15" hidden="1">
      <c r="A69" s="2" t="s">
        <v>147</v>
      </c>
      <c r="B69" s="1" t="s">
        <v>148</v>
      </c>
      <c r="C69" s="14">
        <v>7373.28</v>
      </c>
      <c r="E69" s="43">
        <f t="shared" si="0"/>
        <v>7373.28</v>
      </c>
      <c r="F69" s="43">
        <f t="shared" si="1"/>
        <v>147.46559999999999</v>
      </c>
      <c r="G69" s="43">
        <f t="shared" si="2"/>
        <v>552.99599999999998</v>
      </c>
      <c r="H69" s="43">
        <f>+INGENIERIA!P69</f>
        <v>0</v>
      </c>
      <c r="I69" s="43">
        <f t="shared" si="3"/>
        <v>8073.7416000000003</v>
      </c>
      <c r="J69" s="43">
        <f t="shared" si="4"/>
        <v>1291.7986560000002</v>
      </c>
      <c r="K69" s="43">
        <f t="shared" si="5"/>
        <v>9365.5402560000002</v>
      </c>
      <c r="M69" s="62" t="s">
        <v>289</v>
      </c>
      <c r="N69" s="63" t="s">
        <v>350</v>
      </c>
    </row>
    <row r="70" spans="1:14" ht="15">
      <c r="A70" s="2" t="s">
        <v>149</v>
      </c>
      <c r="B70" s="1" t="s">
        <v>150</v>
      </c>
      <c r="C70" s="14">
        <v>2607.7600000000002</v>
      </c>
      <c r="E70" s="43">
        <f t="shared" si="0"/>
        <v>2607.7600000000002</v>
      </c>
      <c r="F70" s="43">
        <f t="shared" si="1"/>
        <v>52.155200000000008</v>
      </c>
      <c r="G70" s="43">
        <f t="shared" si="2"/>
        <v>195.58200000000002</v>
      </c>
      <c r="H70" s="43">
        <f>+INGENIERIA!P70</f>
        <v>0</v>
      </c>
      <c r="I70" s="43">
        <f t="shared" si="3"/>
        <v>2855.4972000000002</v>
      </c>
      <c r="J70" s="43">
        <f t="shared" si="4"/>
        <v>456.87955200000005</v>
      </c>
      <c r="K70" s="43">
        <f t="shared" si="5"/>
        <v>3312.3767520000001</v>
      </c>
      <c r="M70" s="62" t="s">
        <v>317</v>
      </c>
      <c r="N70" s="63" t="s">
        <v>351</v>
      </c>
    </row>
    <row r="71" spans="1:14" ht="15">
      <c r="A71" s="2" t="s">
        <v>151</v>
      </c>
      <c r="B71" s="1" t="s">
        <v>152</v>
      </c>
      <c r="C71" s="14">
        <v>4922.43</v>
      </c>
      <c r="E71" s="43">
        <f t="shared" si="0"/>
        <v>4922.43</v>
      </c>
      <c r="F71" s="43">
        <f t="shared" si="1"/>
        <v>98.448600000000013</v>
      </c>
      <c r="G71" s="43">
        <f t="shared" si="2"/>
        <v>369.18225000000001</v>
      </c>
      <c r="H71" s="43">
        <f>+INGENIERIA!P71</f>
        <v>0</v>
      </c>
      <c r="I71" s="43">
        <f t="shared" si="3"/>
        <v>5390.0608499999998</v>
      </c>
      <c r="J71" s="43">
        <f t="shared" si="4"/>
        <v>862.40973599999995</v>
      </c>
      <c r="K71" s="43">
        <f t="shared" si="5"/>
        <v>6252.4705859999995</v>
      </c>
      <c r="M71" s="62" t="s">
        <v>287</v>
      </c>
      <c r="N71" s="63" t="s">
        <v>352</v>
      </c>
    </row>
    <row r="72" spans="1:14" ht="15" hidden="1">
      <c r="A72" s="2" t="s">
        <v>153</v>
      </c>
      <c r="B72" s="1" t="s">
        <v>154</v>
      </c>
      <c r="C72" s="14">
        <v>3484.44</v>
      </c>
      <c r="E72" s="43">
        <f t="shared" si="0"/>
        <v>3484.44</v>
      </c>
      <c r="F72" s="43">
        <f t="shared" si="1"/>
        <v>69.688800000000001</v>
      </c>
      <c r="G72" s="43">
        <f t="shared" si="2"/>
        <v>261.33299999999997</v>
      </c>
      <c r="H72" s="43">
        <f>+INGENIERIA!P72</f>
        <v>0</v>
      </c>
      <c r="I72" s="43">
        <f t="shared" si="3"/>
        <v>3815.4618</v>
      </c>
      <c r="J72" s="43">
        <f t="shared" si="4"/>
        <v>610.47388799999999</v>
      </c>
      <c r="K72" s="43">
        <f t="shared" si="5"/>
        <v>4425.9356879999996</v>
      </c>
      <c r="M72" s="62" t="s">
        <v>289</v>
      </c>
      <c r="N72" s="63" t="s">
        <v>353</v>
      </c>
    </row>
    <row r="73" spans="1:14" ht="15" hidden="1">
      <c r="A73" s="2" t="s">
        <v>155</v>
      </c>
      <c r="B73" s="1" t="s">
        <v>156</v>
      </c>
      <c r="C73" s="14">
        <v>1022.56</v>
      </c>
      <c r="E73" s="43">
        <f t="shared" si="0"/>
        <v>1022.56</v>
      </c>
      <c r="F73" s="43">
        <f t="shared" si="1"/>
        <v>20.4512</v>
      </c>
      <c r="G73" s="43">
        <f t="shared" si="2"/>
        <v>76.691999999999993</v>
      </c>
      <c r="H73" s="43">
        <f>+INGENIERIA!P73</f>
        <v>0</v>
      </c>
      <c r="I73" s="43">
        <f t="shared" si="3"/>
        <v>1119.7031999999999</v>
      </c>
      <c r="J73" s="43">
        <f t="shared" si="4"/>
        <v>179.152512</v>
      </c>
      <c r="K73" s="43">
        <f t="shared" si="5"/>
        <v>1298.855712</v>
      </c>
      <c r="M73" s="62" t="s">
        <v>289</v>
      </c>
      <c r="N73" s="63" t="s">
        <v>354</v>
      </c>
    </row>
    <row r="74" spans="1:14" s="7" customFormat="1" hidden="1">
      <c r="A74" s="17" t="s">
        <v>157</v>
      </c>
      <c r="C74" s="7" t="s">
        <v>158</v>
      </c>
      <c r="E74" s="40" t="s">
        <v>158</v>
      </c>
      <c r="F74" s="40" t="s">
        <v>158</v>
      </c>
      <c r="G74" s="40" t="s">
        <v>158</v>
      </c>
      <c r="H74" s="40" t="s">
        <v>158</v>
      </c>
      <c r="I74" s="40" t="s">
        <v>158</v>
      </c>
      <c r="J74" s="40" t="s">
        <v>158</v>
      </c>
      <c r="K74" s="40" t="s">
        <v>158</v>
      </c>
    </row>
    <row r="75" spans="1:14" hidden="1">
      <c r="C75" s="19">
        <v>207921.18</v>
      </c>
      <c r="E75" s="44">
        <f>SUM(E12:E73)</f>
        <v>207921.18000000005</v>
      </c>
      <c r="F75" s="44">
        <f t="shared" ref="F75:K75" si="6">SUM(F12:F73)</f>
        <v>4158.4235999999992</v>
      </c>
      <c r="G75" s="44">
        <f t="shared" si="6"/>
        <v>15594.088499999991</v>
      </c>
      <c r="H75" s="44">
        <f t="shared" si="6"/>
        <v>0</v>
      </c>
      <c r="I75" s="44">
        <f t="shared" si="6"/>
        <v>227673.69209999999</v>
      </c>
      <c r="J75" s="44">
        <f t="shared" si="6"/>
        <v>36427.790735999995</v>
      </c>
      <c r="K75" s="44">
        <f t="shared" si="6"/>
        <v>264101.48283599998</v>
      </c>
    </row>
    <row r="77" spans="1:14">
      <c r="A77" s="12" t="s">
        <v>159</v>
      </c>
    </row>
    <row r="78" spans="1:14">
      <c r="A78" s="2" t="s">
        <v>160</v>
      </c>
      <c r="B78" s="1" t="s">
        <v>161</v>
      </c>
      <c r="C78" s="14">
        <v>2564.62</v>
      </c>
      <c r="E78" s="43">
        <f>+C78</f>
        <v>2564.62</v>
      </c>
      <c r="F78" s="43">
        <f>+E78*2%</f>
        <v>51.292400000000001</v>
      </c>
      <c r="G78" s="43">
        <f>+E78*7.5%</f>
        <v>192.34649999999999</v>
      </c>
      <c r="H78" s="43">
        <f>+INGENIERIA!P78</f>
        <v>125.67</v>
      </c>
      <c r="I78" s="43">
        <f>SUM(E78:H78)</f>
        <v>2933.9288999999999</v>
      </c>
      <c r="J78" s="43">
        <f>+I78*16%</f>
        <v>469.42862400000001</v>
      </c>
      <c r="K78" s="43">
        <f>+I78+J78</f>
        <v>3403.357524</v>
      </c>
    </row>
    <row r="79" spans="1:14">
      <c r="A79" s="2" t="s">
        <v>162</v>
      </c>
      <c r="B79" s="1" t="s">
        <v>163</v>
      </c>
      <c r="C79" s="14">
        <v>6472.9</v>
      </c>
      <c r="E79" s="43">
        <f t="shared" ref="E79:E121" si="7">+C79</f>
        <v>6472.9</v>
      </c>
      <c r="F79" s="43">
        <f t="shared" ref="F79:F121" si="8">+E79*2%</f>
        <v>129.458</v>
      </c>
      <c r="G79" s="43">
        <f t="shared" ref="G79:G121" si="9">+E79*7.5%</f>
        <v>485.46749999999997</v>
      </c>
      <c r="H79" s="43">
        <f>+INGENIERIA!P79</f>
        <v>317.17</v>
      </c>
      <c r="I79" s="43">
        <f t="shared" ref="I79:I121" si="10">SUM(E79:H79)</f>
        <v>7404.9954999999991</v>
      </c>
      <c r="J79" s="43">
        <f t="shared" ref="J79:J121" si="11">+I79*16%</f>
        <v>1184.79928</v>
      </c>
      <c r="K79" s="43">
        <f t="shared" ref="K79:K121" si="12">+I79+J79</f>
        <v>8589.7947799999984</v>
      </c>
    </row>
    <row r="80" spans="1:14">
      <c r="A80" s="2" t="s">
        <v>164</v>
      </c>
      <c r="B80" s="1" t="s">
        <v>165</v>
      </c>
      <c r="C80" s="14">
        <v>2554.75</v>
      </c>
      <c r="E80" s="43">
        <f t="shared" si="7"/>
        <v>2554.75</v>
      </c>
      <c r="F80" s="43">
        <f t="shared" si="8"/>
        <v>51.094999999999999</v>
      </c>
      <c r="G80" s="43">
        <f t="shared" si="9"/>
        <v>191.60624999999999</v>
      </c>
      <c r="H80" s="43">
        <f>+INGENIERIA!P80</f>
        <v>125.18</v>
      </c>
      <c r="I80" s="43">
        <f t="shared" si="10"/>
        <v>2922.6312499999995</v>
      </c>
      <c r="J80" s="43">
        <f t="shared" si="11"/>
        <v>467.62099999999992</v>
      </c>
      <c r="K80" s="43">
        <f t="shared" si="12"/>
        <v>3390.2522499999995</v>
      </c>
    </row>
    <row r="81" spans="1:11">
      <c r="A81" s="2" t="s">
        <v>166</v>
      </c>
      <c r="B81" s="1" t="s">
        <v>167</v>
      </c>
      <c r="C81" s="14">
        <v>1473.9</v>
      </c>
      <c r="E81" s="43">
        <f t="shared" si="7"/>
        <v>1473.9</v>
      </c>
      <c r="F81" s="43">
        <f t="shared" si="8"/>
        <v>29.478000000000002</v>
      </c>
      <c r="G81" s="43">
        <f t="shared" si="9"/>
        <v>110.5425</v>
      </c>
      <c r="H81" s="43">
        <f>+INGENIERIA!P81</f>
        <v>72.22</v>
      </c>
      <c r="I81" s="43">
        <f t="shared" si="10"/>
        <v>1686.1405000000002</v>
      </c>
      <c r="J81" s="43">
        <f t="shared" si="11"/>
        <v>269.78248000000002</v>
      </c>
      <c r="K81" s="43">
        <f t="shared" si="12"/>
        <v>1955.9229800000003</v>
      </c>
    </row>
    <row r="82" spans="1:11">
      <c r="A82" s="2" t="s">
        <v>168</v>
      </c>
      <c r="B82" s="1" t="s">
        <v>169</v>
      </c>
      <c r="C82" s="14">
        <v>4305.74</v>
      </c>
      <c r="E82" s="43">
        <f t="shared" si="7"/>
        <v>4305.74</v>
      </c>
      <c r="F82" s="43">
        <f t="shared" si="8"/>
        <v>86.114800000000002</v>
      </c>
      <c r="G82" s="43">
        <f t="shared" si="9"/>
        <v>322.93049999999999</v>
      </c>
      <c r="H82" s="43">
        <f>+INGENIERIA!P82</f>
        <v>210.98</v>
      </c>
      <c r="I82" s="43">
        <f t="shared" si="10"/>
        <v>4925.7653</v>
      </c>
      <c r="J82" s="43">
        <f t="shared" si="11"/>
        <v>788.12244800000008</v>
      </c>
      <c r="K82" s="43">
        <f t="shared" si="12"/>
        <v>5713.8877480000001</v>
      </c>
    </row>
    <row r="83" spans="1:11">
      <c r="A83" s="2" t="s">
        <v>170</v>
      </c>
      <c r="B83" s="1" t="s">
        <v>171</v>
      </c>
      <c r="C83" s="14">
        <v>3523.43</v>
      </c>
      <c r="E83" s="43">
        <f t="shared" si="7"/>
        <v>3523.43</v>
      </c>
      <c r="F83" s="43">
        <f t="shared" si="8"/>
        <v>70.468599999999995</v>
      </c>
      <c r="G83" s="43">
        <f t="shared" si="9"/>
        <v>264.25725</v>
      </c>
      <c r="H83" s="43">
        <f>+INGENIERIA!P83</f>
        <v>0</v>
      </c>
      <c r="I83" s="43">
        <f t="shared" si="10"/>
        <v>3858.1558500000001</v>
      </c>
      <c r="J83" s="43">
        <f t="shared" si="11"/>
        <v>617.304936</v>
      </c>
      <c r="K83" s="43">
        <f t="shared" si="12"/>
        <v>4475.4607859999996</v>
      </c>
    </row>
    <row r="84" spans="1:11">
      <c r="A84" s="2" t="s">
        <v>172</v>
      </c>
      <c r="B84" s="1" t="s">
        <v>173</v>
      </c>
      <c r="C84" s="14">
        <v>1060.3599999999999</v>
      </c>
      <c r="E84" s="43">
        <f t="shared" si="7"/>
        <v>1060.3599999999999</v>
      </c>
      <c r="F84" s="43">
        <f t="shared" si="8"/>
        <v>21.207199999999997</v>
      </c>
      <c r="G84" s="43">
        <f t="shared" si="9"/>
        <v>79.526999999999987</v>
      </c>
      <c r="H84" s="43">
        <f>+INGENIERIA!P84</f>
        <v>51.96</v>
      </c>
      <c r="I84" s="43">
        <f t="shared" si="10"/>
        <v>1213.0542</v>
      </c>
      <c r="J84" s="43">
        <f t="shared" si="11"/>
        <v>194.088672</v>
      </c>
      <c r="K84" s="43">
        <f t="shared" si="12"/>
        <v>1407.1428720000001</v>
      </c>
    </row>
    <row r="85" spans="1:11">
      <c r="A85" s="2" t="s">
        <v>174</v>
      </c>
      <c r="B85" s="1" t="s">
        <v>175</v>
      </c>
      <c r="C85" s="14">
        <v>4261.43</v>
      </c>
      <c r="E85" s="43">
        <f t="shared" si="7"/>
        <v>4261.43</v>
      </c>
      <c r="F85" s="43">
        <f t="shared" si="8"/>
        <v>85.228600000000014</v>
      </c>
      <c r="G85" s="43">
        <f t="shared" si="9"/>
        <v>319.60725000000002</v>
      </c>
      <c r="H85" s="43">
        <f>+INGENIERIA!P85</f>
        <v>208.81</v>
      </c>
      <c r="I85" s="43">
        <f t="shared" si="10"/>
        <v>4875.0758500000011</v>
      </c>
      <c r="J85" s="43">
        <f t="shared" si="11"/>
        <v>780.01213600000017</v>
      </c>
      <c r="K85" s="43">
        <f t="shared" si="12"/>
        <v>5655.0879860000014</v>
      </c>
    </row>
    <row r="86" spans="1:11">
      <c r="A86" s="2" t="s">
        <v>176</v>
      </c>
      <c r="B86" s="1" t="s">
        <v>177</v>
      </c>
      <c r="C86" s="14">
        <v>5382.7</v>
      </c>
      <c r="E86" s="43">
        <f t="shared" si="7"/>
        <v>5382.7</v>
      </c>
      <c r="F86" s="43">
        <f t="shared" si="8"/>
        <v>107.654</v>
      </c>
      <c r="G86" s="43">
        <f t="shared" si="9"/>
        <v>403.70249999999999</v>
      </c>
      <c r="H86" s="43">
        <f>+INGENIERIA!P86</f>
        <v>263.75</v>
      </c>
      <c r="I86" s="43">
        <f t="shared" si="10"/>
        <v>6157.8064999999997</v>
      </c>
      <c r="J86" s="43">
        <f t="shared" si="11"/>
        <v>985.24903999999992</v>
      </c>
      <c r="K86" s="43">
        <f t="shared" si="12"/>
        <v>7143.0555399999994</v>
      </c>
    </row>
    <row r="87" spans="1:11">
      <c r="A87" s="2" t="s">
        <v>178</v>
      </c>
      <c r="B87" s="1" t="s">
        <v>179</v>
      </c>
      <c r="C87" s="14">
        <v>2233.71</v>
      </c>
      <c r="E87" s="43">
        <f t="shared" si="7"/>
        <v>2233.71</v>
      </c>
      <c r="F87" s="43">
        <f t="shared" si="8"/>
        <v>44.674199999999999</v>
      </c>
      <c r="G87" s="43">
        <f t="shared" si="9"/>
        <v>167.52824999999999</v>
      </c>
      <c r="H87" s="43">
        <f>+INGENIERIA!P87</f>
        <v>109.45</v>
      </c>
      <c r="I87" s="43">
        <f t="shared" si="10"/>
        <v>2555.3624499999996</v>
      </c>
      <c r="J87" s="43">
        <f t="shared" si="11"/>
        <v>408.85799199999997</v>
      </c>
      <c r="K87" s="43">
        <f t="shared" si="12"/>
        <v>2964.2204419999998</v>
      </c>
    </row>
    <row r="88" spans="1:11">
      <c r="A88" s="2" t="s">
        <v>180</v>
      </c>
      <c r="B88" s="1" t="s">
        <v>181</v>
      </c>
      <c r="C88" s="14">
        <v>984.16</v>
      </c>
      <c r="E88" s="43">
        <f t="shared" si="7"/>
        <v>984.16</v>
      </c>
      <c r="F88" s="43">
        <f t="shared" si="8"/>
        <v>19.683199999999999</v>
      </c>
      <c r="G88" s="43">
        <f t="shared" si="9"/>
        <v>73.811999999999998</v>
      </c>
      <c r="H88" s="43">
        <f>+INGENIERIA!P88</f>
        <v>48.22</v>
      </c>
      <c r="I88" s="43">
        <f t="shared" si="10"/>
        <v>1125.8751999999999</v>
      </c>
      <c r="J88" s="43">
        <f t="shared" si="11"/>
        <v>180.14003199999999</v>
      </c>
      <c r="K88" s="43">
        <f t="shared" si="12"/>
        <v>1306.015232</v>
      </c>
    </row>
    <row r="89" spans="1:11">
      <c r="A89" s="2" t="s">
        <v>182</v>
      </c>
      <c r="B89" s="1" t="s">
        <v>183</v>
      </c>
      <c r="C89" s="14">
        <v>1008.29</v>
      </c>
      <c r="E89" s="43">
        <f t="shared" si="7"/>
        <v>1008.29</v>
      </c>
      <c r="F89" s="43">
        <f t="shared" si="8"/>
        <v>20.165800000000001</v>
      </c>
      <c r="G89" s="43">
        <f t="shared" si="9"/>
        <v>75.621749999999992</v>
      </c>
      <c r="H89" s="43">
        <f>+INGENIERIA!P89</f>
        <v>49.41</v>
      </c>
      <c r="I89" s="43">
        <f t="shared" si="10"/>
        <v>1153.4875500000001</v>
      </c>
      <c r="J89" s="43">
        <f t="shared" si="11"/>
        <v>184.558008</v>
      </c>
      <c r="K89" s="43">
        <f t="shared" si="12"/>
        <v>1338.045558</v>
      </c>
    </row>
    <row r="90" spans="1:11">
      <c r="A90" s="2" t="s">
        <v>184</v>
      </c>
      <c r="B90" s="1" t="s">
        <v>185</v>
      </c>
      <c r="C90" s="14">
        <v>2593.5</v>
      </c>
      <c r="E90" s="43">
        <f t="shared" si="7"/>
        <v>2593.5</v>
      </c>
      <c r="F90" s="43">
        <f t="shared" si="8"/>
        <v>51.870000000000005</v>
      </c>
      <c r="G90" s="43">
        <f t="shared" si="9"/>
        <v>194.51249999999999</v>
      </c>
      <c r="H90" s="43">
        <f>+INGENIERIA!P90</f>
        <v>0</v>
      </c>
      <c r="I90" s="43">
        <f t="shared" si="10"/>
        <v>2839.8824999999997</v>
      </c>
      <c r="J90" s="43">
        <f t="shared" si="11"/>
        <v>454.38119999999998</v>
      </c>
      <c r="K90" s="43">
        <f t="shared" si="12"/>
        <v>3294.2636999999995</v>
      </c>
    </row>
    <row r="91" spans="1:11">
      <c r="A91" s="2" t="s">
        <v>186</v>
      </c>
      <c r="B91" s="1" t="s">
        <v>187</v>
      </c>
      <c r="C91" s="14">
        <v>1946.34</v>
      </c>
      <c r="E91" s="43">
        <f t="shared" si="7"/>
        <v>1946.34</v>
      </c>
      <c r="F91" s="43">
        <f t="shared" si="8"/>
        <v>38.9268</v>
      </c>
      <c r="G91" s="43">
        <f t="shared" si="9"/>
        <v>145.97549999999998</v>
      </c>
      <c r="H91" s="43">
        <f>+INGENIERIA!P91</f>
        <v>0</v>
      </c>
      <c r="I91" s="43">
        <f t="shared" si="10"/>
        <v>2131.2422999999999</v>
      </c>
      <c r="J91" s="43">
        <f t="shared" si="11"/>
        <v>340.99876799999998</v>
      </c>
      <c r="K91" s="43">
        <f t="shared" si="12"/>
        <v>2472.2410679999998</v>
      </c>
    </row>
    <row r="92" spans="1:11">
      <c r="A92" s="2" t="s">
        <v>188</v>
      </c>
      <c r="B92" s="1" t="s">
        <v>189</v>
      </c>
      <c r="C92" s="14">
        <v>2054.16</v>
      </c>
      <c r="E92" s="43">
        <f t="shared" si="7"/>
        <v>2054.16</v>
      </c>
      <c r="F92" s="43">
        <f t="shared" si="8"/>
        <v>41.083199999999998</v>
      </c>
      <c r="G92" s="43">
        <f t="shared" si="9"/>
        <v>154.06199999999998</v>
      </c>
      <c r="H92" s="43">
        <f>+INGENIERIA!P92</f>
        <v>0</v>
      </c>
      <c r="I92" s="43">
        <f t="shared" si="10"/>
        <v>2249.3051999999998</v>
      </c>
      <c r="J92" s="43">
        <f t="shared" si="11"/>
        <v>359.88883199999998</v>
      </c>
      <c r="K92" s="43">
        <f t="shared" si="12"/>
        <v>2609.1940319999999</v>
      </c>
    </row>
    <row r="93" spans="1:11">
      <c r="A93" s="2" t="s">
        <v>190</v>
      </c>
      <c r="B93" s="1" t="s">
        <v>191</v>
      </c>
      <c r="C93" s="14">
        <v>2065.92</v>
      </c>
      <c r="E93" s="43">
        <f t="shared" si="7"/>
        <v>2065.92</v>
      </c>
      <c r="F93" s="43">
        <f t="shared" si="8"/>
        <v>41.318400000000004</v>
      </c>
      <c r="G93" s="43">
        <f t="shared" si="9"/>
        <v>154.94399999999999</v>
      </c>
      <c r="H93" s="43">
        <f>+INGENIERIA!P93</f>
        <v>0</v>
      </c>
      <c r="I93" s="43">
        <f t="shared" si="10"/>
        <v>2262.1824000000001</v>
      </c>
      <c r="J93" s="43">
        <f t="shared" si="11"/>
        <v>361.949184</v>
      </c>
      <c r="K93" s="43">
        <f t="shared" si="12"/>
        <v>2624.1315840000002</v>
      </c>
    </row>
    <row r="94" spans="1:11">
      <c r="A94" s="2" t="s">
        <v>192</v>
      </c>
      <c r="B94" s="1" t="s">
        <v>193</v>
      </c>
      <c r="C94" s="14">
        <v>3052.46</v>
      </c>
      <c r="E94" s="43">
        <f t="shared" si="7"/>
        <v>3052.46</v>
      </c>
      <c r="F94" s="43">
        <f t="shared" si="8"/>
        <v>61.049199999999999</v>
      </c>
      <c r="G94" s="43">
        <f t="shared" si="9"/>
        <v>228.93449999999999</v>
      </c>
      <c r="H94" s="43">
        <f>+INGENIERIA!P94</f>
        <v>149.57</v>
      </c>
      <c r="I94" s="43">
        <f t="shared" si="10"/>
        <v>3492.0137</v>
      </c>
      <c r="J94" s="43">
        <f t="shared" si="11"/>
        <v>558.72219200000006</v>
      </c>
      <c r="K94" s="43">
        <f t="shared" si="12"/>
        <v>4050.7358920000001</v>
      </c>
    </row>
    <row r="95" spans="1:11">
      <c r="A95" s="2" t="s">
        <v>194</v>
      </c>
      <c r="B95" s="1" t="s">
        <v>195</v>
      </c>
      <c r="C95" s="14">
        <v>3771.22</v>
      </c>
      <c r="E95" s="43">
        <f t="shared" si="7"/>
        <v>3771.22</v>
      </c>
      <c r="F95" s="43">
        <f t="shared" si="8"/>
        <v>75.424399999999991</v>
      </c>
      <c r="G95" s="43">
        <f t="shared" si="9"/>
        <v>282.8415</v>
      </c>
      <c r="H95" s="43">
        <f>+INGENIERIA!P95</f>
        <v>184.79</v>
      </c>
      <c r="I95" s="43">
        <f t="shared" si="10"/>
        <v>4314.2758999999996</v>
      </c>
      <c r="J95" s="43">
        <f t="shared" si="11"/>
        <v>690.28414399999997</v>
      </c>
      <c r="K95" s="43">
        <f t="shared" si="12"/>
        <v>5004.5600439999998</v>
      </c>
    </row>
    <row r="96" spans="1:11">
      <c r="A96" s="2" t="s">
        <v>196</v>
      </c>
      <c r="B96" s="1" t="s">
        <v>197</v>
      </c>
      <c r="C96" s="14">
        <v>5811.78</v>
      </c>
      <c r="E96" s="43">
        <f t="shared" si="7"/>
        <v>5811.78</v>
      </c>
      <c r="F96" s="43">
        <f t="shared" si="8"/>
        <v>116.23559999999999</v>
      </c>
      <c r="G96" s="43">
        <f t="shared" si="9"/>
        <v>435.88349999999997</v>
      </c>
      <c r="H96" s="43">
        <f>+INGENIERIA!P96</f>
        <v>0</v>
      </c>
      <c r="I96" s="43">
        <f t="shared" si="10"/>
        <v>6363.8990999999996</v>
      </c>
      <c r="J96" s="43">
        <f t="shared" si="11"/>
        <v>1018.223856</v>
      </c>
      <c r="K96" s="43">
        <f t="shared" si="12"/>
        <v>7382.1229559999992</v>
      </c>
    </row>
    <row r="97" spans="1:11">
      <c r="A97" s="2" t="s">
        <v>198</v>
      </c>
      <c r="B97" s="1" t="s">
        <v>199</v>
      </c>
      <c r="C97" s="14">
        <v>4924.49</v>
      </c>
      <c r="E97" s="43">
        <f t="shared" si="7"/>
        <v>4924.49</v>
      </c>
      <c r="F97" s="43">
        <f t="shared" si="8"/>
        <v>98.489800000000002</v>
      </c>
      <c r="G97" s="43">
        <f t="shared" si="9"/>
        <v>369.33674999999999</v>
      </c>
      <c r="H97" s="43">
        <f>+INGENIERIA!P97</f>
        <v>241.3</v>
      </c>
      <c r="I97" s="43">
        <f t="shared" si="10"/>
        <v>5633.6165500000006</v>
      </c>
      <c r="J97" s="43">
        <f t="shared" si="11"/>
        <v>901.37864800000011</v>
      </c>
      <c r="K97" s="43">
        <f t="shared" si="12"/>
        <v>6534.9951980000005</v>
      </c>
    </row>
    <row r="98" spans="1:11">
      <c r="A98" s="2" t="s">
        <v>200</v>
      </c>
      <c r="B98" s="1" t="s">
        <v>201</v>
      </c>
      <c r="C98" s="14">
        <v>3903.1</v>
      </c>
      <c r="E98" s="43">
        <f t="shared" si="7"/>
        <v>3903.1</v>
      </c>
      <c r="F98" s="43">
        <f t="shared" si="8"/>
        <v>78.061999999999998</v>
      </c>
      <c r="G98" s="43">
        <f t="shared" si="9"/>
        <v>292.73249999999996</v>
      </c>
      <c r="H98" s="43">
        <f>+INGENIERIA!P98</f>
        <v>0</v>
      </c>
      <c r="I98" s="43">
        <f t="shared" si="10"/>
        <v>4273.8944999999994</v>
      </c>
      <c r="J98" s="43">
        <f t="shared" si="11"/>
        <v>683.8231199999999</v>
      </c>
      <c r="K98" s="43">
        <f t="shared" si="12"/>
        <v>4957.7176199999994</v>
      </c>
    </row>
    <row r="99" spans="1:11">
      <c r="A99" s="2" t="s">
        <v>202</v>
      </c>
      <c r="B99" s="1" t="s">
        <v>203</v>
      </c>
      <c r="C99" s="14">
        <v>1314.09</v>
      </c>
      <c r="E99" s="43">
        <f t="shared" si="7"/>
        <v>1314.09</v>
      </c>
      <c r="F99" s="43">
        <f t="shared" si="8"/>
        <v>26.2818</v>
      </c>
      <c r="G99" s="43">
        <f t="shared" si="9"/>
        <v>98.556749999999994</v>
      </c>
      <c r="H99" s="43">
        <f>+INGENIERIA!P99</f>
        <v>64.39</v>
      </c>
      <c r="I99" s="43">
        <f t="shared" si="10"/>
        <v>1503.31855</v>
      </c>
      <c r="J99" s="43">
        <f t="shared" si="11"/>
        <v>240.530968</v>
      </c>
      <c r="K99" s="43">
        <f t="shared" si="12"/>
        <v>1743.849518</v>
      </c>
    </row>
    <row r="100" spans="1:11">
      <c r="A100" s="2" t="s">
        <v>204</v>
      </c>
      <c r="B100" s="1" t="s">
        <v>205</v>
      </c>
      <c r="C100" s="14">
        <v>3032.19</v>
      </c>
      <c r="E100" s="43">
        <f t="shared" si="7"/>
        <v>3032.19</v>
      </c>
      <c r="F100" s="43">
        <f t="shared" si="8"/>
        <v>60.643799999999999</v>
      </c>
      <c r="G100" s="43">
        <f t="shared" si="9"/>
        <v>227.41425000000001</v>
      </c>
      <c r="H100" s="43">
        <f>+INGENIERIA!P100</f>
        <v>0</v>
      </c>
      <c r="I100" s="43">
        <f t="shared" si="10"/>
        <v>3320.2480499999997</v>
      </c>
      <c r="J100" s="43">
        <f t="shared" si="11"/>
        <v>531.239688</v>
      </c>
      <c r="K100" s="43">
        <f t="shared" si="12"/>
        <v>3851.4877379999998</v>
      </c>
    </row>
    <row r="101" spans="1:11">
      <c r="A101" s="2" t="s">
        <v>206</v>
      </c>
      <c r="B101" s="1" t="s">
        <v>207</v>
      </c>
      <c r="C101" s="14">
        <v>4100.8100000000004</v>
      </c>
      <c r="E101" s="43">
        <f t="shared" si="7"/>
        <v>4100.8100000000004</v>
      </c>
      <c r="F101" s="43">
        <f t="shared" si="8"/>
        <v>82.016200000000012</v>
      </c>
      <c r="G101" s="43">
        <f t="shared" si="9"/>
        <v>307.56075000000004</v>
      </c>
      <c r="H101" s="43">
        <f>+INGENIERIA!P101</f>
        <v>0</v>
      </c>
      <c r="I101" s="43">
        <f t="shared" si="10"/>
        <v>4490.3869500000001</v>
      </c>
      <c r="J101" s="43">
        <f t="shared" si="11"/>
        <v>718.46191199999998</v>
      </c>
      <c r="K101" s="43">
        <f t="shared" si="12"/>
        <v>5208.8488619999998</v>
      </c>
    </row>
    <row r="102" spans="1:11">
      <c r="A102" s="2" t="s">
        <v>208</v>
      </c>
      <c r="B102" s="1" t="s">
        <v>209</v>
      </c>
      <c r="C102" s="14">
        <v>4821.88</v>
      </c>
      <c r="E102" s="43">
        <f t="shared" si="7"/>
        <v>4821.88</v>
      </c>
      <c r="F102" s="43">
        <f t="shared" si="8"/>
        <v>96.437600000000003</v>
      </c>
      <c r="G102" s="43">
        <f t="shared" si="9"/>
        <v>361.64100000000002</v>
      </c>
      <c r="H102" s="43">
        <f>+INGENIERIA!P102</f>
        <v>0</v>
      </c>
      <c r="I102" s="43">
        <f t="shared" si="10"/>
        <v>5279.9585999999999</v>
      </c>
      <c r="J102" s="43">
        <f t="shared" si="11"/>
        <v>844.79337599999997</v>
      </c>
      <c r="K102" s="43">
        <f t="shared" si="12"/>
        <v>6124.7519759999996</v>
      </c>
    </row>
    <row r="103" spans="1:11">
      <c r="A103" s="2" t="s">
        <v>210</v>
      </c>
      <c r="B103" s="1" t="s">
        <v>211</v>
      </c>
      <c r="C103" s="14">
        <v>2497.56</v>
      </c>
      <c r="E103" s="43">
        <f t="shared" si="7"/>
        <v>2497.56</v>
      </c>
      <c r="F103" s="43">
        <f t="shared" si="8"/>
        <v>49.9512</v>
      </c>
      <c r="G103" s="43">
        <f t="shared" si="9"/>
        <v>187.31699999999998</v>
      </c>
      <c r="H103" s="43">
        <f>+INGENIERIA!P103</f>
        <v>122.38</v>
      </c>
      <c r="I103" s="43">
        <f t="shared" si="10"/>
        <v>2857.2082</v>
      </c>
      <c r="J103" s="43">
        <f t="shared" si="11"/>
        <v>457.15331200000003</v>
      </c>
      <c r="K103" s="43">
        <f t="shared" si="12"/>
        <v>3314.3615119999999</v>
      </c>
    </row>
    <row r="104" spans="1:11">
      <c r="A104" s="2" t="s">
        <v>212</v>
      </c>
      <c r="B104" s="1" t="s">
        <v>213</v>
      </c>
      <c r="C104" s="14">
        <v>3197.66</v>
      </c>
      <c r="E104" s="43">
        <f t="shared" si="7"/>
        <v>3197.66</v>
      </c>
      <c r="F104" s="43">
        <f t="shared" si="8"/>
        <v>63.953199999999995</v>
      </c>
      <c r="G104" s="43">
        <f t="shared" si="9"/>
        <v>239.82449999999997</v>
      </c>
      <c r="H104" s="43">
        <f>+INGENIERIA!P104</f>
        <v>156.69</v>
      </c>
      <c r="I104" s="43">
        <f t="shared" si="10"/>
        <v>3658.1277</v>
      </c>
      <c r="J104" s="43">
        <f t="shared" si="11"/>
        <v>585.300432</v>
      </c>
      <c r="K104" s="43">
        <f t="shared" si="12"/>
        <v>4243.428132</v>
      </c>
    </row>
    <row r="105" spans="1:11">
      <c r="A105" s="2" t="s">
        <v>214</v>
      </c>
      <c r="B105" s="1" t="s">
        <v>215</v>
      </c>
      <c r="C105" s="14">
        <v>6252.62</v>
      </c>
      <c r="E105" s="43">
        <f t="shared" si="7"/>
        <v>6252.62</v>
      </c>
      <c r="F105" s="43">
        <f t="shared" si="8"/>
        <v>125.05240000000001</v>
      </c>
      <c r="G105" s="43">
        <f t="shared" si="9"/>
        <v>468.94649999999996</v>
      </c>
      <c r="H105" s="43">
        <f>+INGENIERIA!P105</f>
        <v>0</v>
      </c>
      <c r="I105" s="43">
        <f t="shared" si="10"/>
        <v>6846.6188999999995</v>
      </c>
      <c r="J105" s="43">
        <f t="shared" si="11"/>
        <v>1095.459024</v>
      </c>
      <c r="K105" s="43">
        <f t="shared" si="12"/>
        <v>7942.0779239999993</v>
      </c>
    </row>
    <row r="106" spans="1:11">
      <c r="A106" s="2" t="s">
        <v>216</v>
      </c>
      <c r="B106" s="1" t="s">
        <v>217</v>
      </c>
      <c r="C106" s="14">
        <v>2703.71</v>
      </c>
      <c r="E106" s="43">
        <f t="shared" si="7"/>
        <v>2703.71</v>
      </c>
      <c r="F106" s="43">
        <f t="shared" si="8"/>
        <v>54.074200000000005</v>
      </c>
      <c r="G106" s="43">
        <f t="shared" si="9"/>
        <v>202.77824999999999</v>
      </c>
      <c r="H106" s="43">
        <f>+INGENIERIA!P106</f>
        <v>0</v>
      </c>
      <c r="I106" s="43">
        <f t="shared" si="10"/>
        <v>2960.5624499999999</v>
      </c>
      <c r="J106" s="43">
        <f t="shared" si="11"/>
        <v>473.68999200000002</v>
      </c>
      <c r="K106" s="43">
        <f t="shared" si="12"/>
        <v>3434.252442</v>
      </c>
    </row>
    <row r="107" spans="1:11">
      <c r="A107" s="2" t="s">
        <v>218</v>
      </c>
      <c r="B107" s="1" t="s">
        <v>219</v>
      </c>
      <c r="C107" s="14">
        <v>3199</v>
      </c>
      <c r="E107" s="43">
        <f t="shared" si="7"/>
        <v>3199</v>
      </c>
      <c r="F107" s="43">
        <f t="shared" si="8"/>
        <v>63.980000000000004</v>
      </c>
      <c r="G107" s="43">
        <f t="shared" si="9"/>
        <v>239.92499999999998</v>
      </c>
      <c r="H107" s="43">
        <f>+INGENIERIA!P107</f>
        <v>0</v>
      </c>
      <c r="I107" s="43">
        <f t="shared" si="10"/>
        <v>3502.9050000000002</v>
      </c>
      <c r="J107" s="43">
        <f t="shared" si="11"/>
        <v>560.46480000000008</v>
      </c>
      <c r="K107" s="43">
        <f t="shared" si="12"/>
        <v>4063.3698000000004</v>
      </c>
    </row>
    <row r="108" spans="1:11">
      <c r="A108" s="2" t="s">
        <v>220</v>
      </c>
      <c r="B108" s="1" t="s">
        <v>221</v>
      </c>
      <c r="C108" s="14">
        <v>5990.7</v>
      </c>
      <c r="E108" s="43">
        <f t="shared" si="7"/>
        <v>5990.7</v>
      </c>
      <c r="F108" s="43">
        <f t="shared" si="8"/>
        <v>119.81399999999999</v>
      </c>
      <c r="G108" s="43">
        <f t="shared" si="9"/>
        <v>449.30249999999995</v>
      </c>
      <c r="H108" s="43">
        <f>+INGENIERIA!P108</f>
        <v>0</v>
      </c>
      <c r="I108" s="43">
        <f t="shared" si="10"/>
        <v>6559.8164999999999</v>
      </c>
      <c r="J108" s="43">
        <f t="shared" si="11"/>
        <v>1049.5706399999999</v>
      </c>
      <c r="K108" s="43">
        <f t="shared" si="12"/>
        <v>7609.3871399999998</v>
      </c>
    </row>
    <row r="109" spans="1:11">
      <c r="A109" s="2" t="s">
        <v>222</v>
      </c>
      <c r="B109" s="1" t="s">
        <v>223</v>
      </c>
      <c r="C109" s="14">
        <v>4270.66</v>
      </c>
      <c r="E109" s="43">
        <f t="shared" si="7"/>
        <v>4270.66</v>
      </c>
      <c r="F109" s="43">
        <f t="shared" si="8"/>
        <v>85.413200000000003</v>
      </c>
      <c r="G109" s="43">
        <f t="shared" si="9"/>
        <v>320.29949999999997</v>
      </c>
      <c r="H109" s="43">
        <f>+INGENIERIA!P109</f>
        <v>209.26</v>
      </c>
      <c r="I109" s="43">
        <f t="shared" si="10"/>
        <v>4885.6327000000001</v>
      </c>
      <c r="J109" s="43">
        <f t="shared" si="11"/>
        <v>781.701232</v>
      </c>
      <c r="K109" s="43">
        <f t="shared" si="12"/>
        <v>5667.3339320000005</v>
      </c>
    </row>
    <row r="110" spans="1:11">
      <c r="A110" s="2" t="s">
        <v>224</v>
      </c>
      <c r="B110" s="1" t="s">
        <v>225</v>
      </c>
      <c r="C110" s="14">
        <v>3295.31</v>
      </c>
      <c r="E110" s="43">
        <f t="shared" si="7"/>
        <v>3295.31</v>
      </c>
      <c r="F110" s="43">
        <f t="shared" si="8"/>
        <v>65.906199999999998</v>
      </c>
      <c r="G110" s="43">
        <f t="shared" si="9"/>
        <v>247.14824999999999</v>
      </c>
      <c r="H110" s="43">
        <f>+INGENIERIA!P110</f>
        <v>0</v>
      </c>
      <c r="I110" s="43">
        <f t="shared" si="10"/>
        <v>3608.36445</v>
      </c>
      <c r="J110" s="43">
        <f t="shared" si="11"/>
        <v>577.33831199999997</v>
      </c>
      <c r="K110" s="43">
        <f t="shared" si="12"/>
        <v>4185.7027619999999</v>
      </c>
    </row>
    <row r="111" spans="1:11">
      <c r="A111" s="2" t="s">
        <v>226</v>
      </c>
      <c r="B111" s="1" t="s">
        <v>227</v>
      </c>
      <c r="C111" s="14">
        <v>1830.28</v>
      </c>
      <c r="E111" s="43">
        <f t="shared" si="7"/>
        <v>1830.28</v>
      </c>
      <c r="F111" s="43">
        <f t="shared" si="8"/>
        <v>36.605600000000003</v>
      </c>
      <c r="G111" s="43">
        <f t="shared" si="9"/>
        <v>137.27099999999999</v>
      </c>
      <c r="H111" s="43">
        <f>+INGENIERIA!P111</f>
        <v>89.68</v>
      </c>
      <c r="I111" s="43">
        <f t="shared" si="10"/>
        <v>2093.8366000000001</v>
      </c>
      <c r="J111" s="43">
        <f t="shared" si="11"/>
        <v>335.01385600000003</v>
      </c>
      <c r="K111" s="43">
        <f t="shared" si="12"/>
        <v>2428.8504560000001</v>
      </c>
    </row>
    <row r="112" spans="1:11">
      <c r="A112" s="2" t="s">
        <v>228</v>
      </c>
      <c r="B112" s="1" t="s">
        <v>229</v>
      </c>
      <c r="C112" s="14">
        <v>3014.92</v>
      </c>
      <c r="E112" s="43">
        <f t="shared" si="7"/>
        <v>3014.92</v>
      </c>
      <c r="F112" s="43">
        <f t="shared" si="8"/>
        <v>60.298400000000001</v>
      </c>
      <c r="G112" s="43">
        <f t="shared" si="9"/>
        <v>226.119</v>
      </c>
      <c r="H112" s="43">
        <f>+INGENIERIA!P112</f>
        <v>147.72999999999999</v>
      </c>
      <c r="I112" s="43">
        <f t="shared" si="10"/>
        <v>3449.0674000000004</v>
      </c>
      <c r="J112" s="43">
        <f t="shared" si="11"/>
        <v>551.85078400000009</v>
      </c>
      <c r="K112" s="43">
        <f t="shared" si="12"/>
        <v>4000.9181840000006</v>
      </c>
    </row>
    <row r="113" spans="1:11">
      <c r="A113" s="2" t="s">
        <v>230</v>
      </c>
      <c r="B113" s="1" t="s">
        <v>231</v>
      </c>
      <c r="C113" s="14">
        <v>3844.89</v>
      </c>
      <c r="E113" s="43">
        <f t="shared" si="7"/>
        <v>3844.89</v>
      </c>
      <c r="F113" s="43">
        <f t="shared" si="8"/>
        <v>76.897800000000004</v>
      </c>
      <c r="G113" s="43">
        <f t="shared" si="9"/>
        <v>288.36674999999997</v>
      </c>
      <c r="H113" s="43">
        <f>+INGENIERIA!P113</f>
        <v>188.4</v>
      </c>
      <c r="I113" s="43">
        <f t="shared" si="10"/>
        <v>4398.5545499999998</v>
      </c>
      <c r="J113" s="43">
        <f t="shared" si="11"/>
        <v>703.76872800000001</v>
      </c>
      <c r="K113" s="43">
        <f t="shared" si="12"/>
        <v>5102.3232779999998</v>
      </c>
    </row>
    <row r="114" spans="1:11">
      <c r="A114" s="2" t="s">
        <v>232</v>
      </c>
      <c r="B114" s="1" t="s">
        <v>233</v>
      </c>
      <c r="C114" s="14">
        <v>3737.03</v>
      </c>
      <c r="E114" s="43">
        <f t="shared" si="7"/>
        <v>3737.03</v>
      </c>
      <c r="F114" s="43">
        <f t="shared" si="8"/>
        <v>74.740600000000001</v>
      </c>
      <c r="G114" s="43">
        <f t="shared" si="9"/>
        <v>280.27724999999998</v>
      </c>
      <c r="H114" s="43">
        <f>+INGENIERIA!P114</f>
        <v>0</v>
      </c>
      <c r="I114" s="43">
        <f t="shared" si="10"/>
        <v>4092.0478500000004</v>
      </c>
      <c r="J114" s="43">
        <f t="shared" si="11"/>
        <v>654.72765600000002</v>
      </c>
      <c r="K114" s="43">
        <f t="shared" si="12"/>
        <v>4746.775506</v>
      </c>
    </row>
    <row r="115" spans="1:11">
      <c r="A115" s="2" t="s">
        <v>234</v>
      </c>
      <c r="B115" s="1" t="s">
        <v>235</v>
      </c>
      <c r="C115" s="14">
        <v>5615.34</v>
      </c>
      <c r="E115" s="43">
        <f t="shared" si="7"/>
        <v>5615.34</v>
      </c>
      <c r="F115" s="43">
        <f t="shared" si="8"/>
        <v>112.30680000000001</v>
      </c>
      <c r="G115" s="43">
        <f t="shared" si="9"/>
        <v>421.15050000000002</v>
      </c>
      <c r="H115" s="43">
        <f>+INGENIERIA!P115</f>
        <v>0</v>
      </c>
      <c r="I115" s="43">
        <f t="shared" si="10"/>
        <v>6148.7973000000002</v>
      </c>
      <c r="J115" s="43">
        <f t="shared" si="11"/>
        <v>983.80756800000006</v>
      </c>
      <c r="K115" s="43">
        <f t="shared" si="12"/>
        <v>7132.6048680000004</v>
      </c>
    </row>
    <row r="116" spans="1:11">
      <c r="A116" s="2" t="s">
        <v>236</v>
      </c>
      <c r="B116" s="1" t="s">
        <v>237</v>
      </c>
      <c r="C116" s="14">
        <v>1200.01</v>
      </c>
      <c r="E116" s="43">
        <f t="shared" si="7"/>
        <v>1200.01</v>
      </c>
      <c r="F116" s="43">
        <f t="shared" si="8"/>
        <v>24.0002</v>
      </c>
      <c r="G116" s="43">
        <f t="shared" si="9"/>
        <v>90.000749999999996</v>
      </c>
      <c r="H116" s="43">
        <f>+INGENIERIA!P116</f>
        <v>0</v>
      </c>
      <c r="I116" s="43">
        <f t="shared" si="10"/>
        <v>1314.0109499999999</v>
      </c>
      <c r="J116" s="43">
        <f t="shared" si="11"/>
        <v>210.24175199999999</v>
      </c>
      <c r="K116" s="43">
        <f t="shared" si="12"/>
        <v>1524.2527019999998</v>
      </c>
    </row>
    <row r="117" spans="1:11">
      <c r="A117" s="2" t="s">
        <v>238</v>
      </c>
      <c r="B117" s="1" t="s">
        <v>239</v>
      </c>
      <c r="C117" s="14">
        <v>1096.08</v>
      </c>
      <c r="E117" s="43">
        <f t="shared" si="7"/>
        <v>1096.08</v>
      </c>
      <c r="F117" s="43">
        <f t="shared" si="8"/>
        <v>21.921599999999998</v>
      </c>
      <c r="G117" s="43">
        <f t="shared" si="9"/>
        <v>82.205999999999989</v>
      </c>
      <c r="H117" s="43">
        <f>+INGENIERIA!P117</f>
        <v>53.71</v>
      </c>
      <c r="I117" s="43">
        <f t="shared" si="10"/>
        <v>1253.9175999999998</v>
      </c>
      <c r="J117" s="43">
        <f t="shared" si="11"/>
        <v>200.62681599999996</v>
      </c>
      <c r="K117" s="43">
        <f t="shared" si="12"/>
        <v>1454.5444159999997</v>
      </c>
    </row>
    <row r="118" spans="1:11">
      <c r="A118" s="2" t="s">
        <v>240</v>
      </c>
      <c r="B118" s="1" t="s">
        <v>241</v>
      </c>
      <c r="C118" s="14">
        <v>4736.49</v>
      </c>
      <c r="E118" s="43">
        <f t="shared" si="7"/>
        <v>4736.49</v>
      </c>
      <c r="F118" s="43">
        <f t="shared" si="8"/>
        <v>94.729799999999997</v>
      </c>
      <c r="G118" s="43">
        <f t="shared" si="9"/>
        <v>355.23674999999997</v>
      </c>
      <c r="H118" s="43">
        <f>+INGENIERIA!P118</f>
        <v>232.09</v>
      </c>
      <c r="I118" s="43">
        <f t="shared" si="10"/>
        <v>5418.54655</v>
      </c>
      <c r="J118" s="43">
        <f t="shared" si="11"/>
        <v>866.96744799999999</v>
      </c>
      <c r="K118" s="43">
        <f t="shared" si="12"/>
        <v>6285.5139980000004</v>
      </c>
    </row>
    <row r="119" spans="1:11">
      <c r="A119" s="2" t="s">
        <v>242</v>
      </c>
      <c r="B119" s="1" t="s">
        <v>243</v>
      </c>
      <c r="C119" s="14">
        <v>1202.3800000000001</v>
      </c>
      <c r="E119" s="43">
        <f t="shared" si="7"/>
        <v>1202.3800000000001</v>
      </c>
      <c r="F119" s="43">
        <f t="shared" si="8"/>
        <v>24.047600000000003</v>
      </c>
      <c r="G119" s="43">
        <f t="shared" si="9"/>
        <v>90.1785</v>
      </c>
      <c r="H119" s="43">
        <f>+INGENIERIA!P119</f>
        <v>58.92</v>
      </c>
      <c r="I119" s="43">
        <f t="shared" si="10"/>
        <v>1375.5261000000003</v>
      </c>
      <c r="J119" s="43">
        <f t="shared" si="11"/>
        <v>220.08417600000004</v>
      </c>
      <c r="K119" s="43">
        <f t="shared" si="12"/>
        <v>1595.6102760000003</v>
      </c>
    </row>
    <row r="120" spans="1:11">
      <c r="A120" s="2" t="s">
        <v>244</v>
      </c>
      <c r="B120" s="1" t="s">
        <v>245</v>
      </c>
      <c r="C120" s="14">
        <v>3186.25</v>
      </c>
      <c r="E120" s="43">
        <f t="shared" si="7"/>
        <v>3186.25</v>
      </c>
      <c r="F120" s="43">
        <f t="shared" si="8"/>
        <v>63.725000000000001</v>
      </c>
      <c r="G120" s="43">
        <f t="shared" si="9"/>
        <v>238.96875</v>
      </c>
      <c r="H120" s="43">
        <f>+INGENIERIA!P120</f>
        <v>0</v>
      </c>
      <c r="I120" s="43">
        <f t="shared" si="10"/>
        <v>3488.9437499999999</v>
      </c>
      <c r="J120" s="43">
        <f t="shared" si="11"/>
        <v>558.23099999999999</v>
      </c>
      <c r="K120" s="43">
        <f t="shared" si="12"/>
        <v>4047.1747500000001</v>
      </c>
    </row>
    <row r="121" spans="1:11">
      <c r="A121" s="2" t="s">
        <v>246</v>
      </c>
      <c r="B121" s="1" t="s">
        <v>247</v>
      </c>
      <c r="C121" s="14">
        <v>5073.9799999999996</v>
      </c>
      <c r="E121" s="43">
        <f t="shared" si="7"/>
        <v>5073.9799999999996</v>
      </c>
      <c r="F121" s="43">
        <f t="shared" si="8"/>
        <v>101.47959999999999</v>
      </c>
      <c r="G121" s="43">
        <f t="shared" si="9"/>
        <v>380.54849999999993</v>
      </c>
      <c r="H121" s="43">
        <f>+INGENIERIA!P121</f>
        <v>0</v>
      </c>
      <c r="I121" s="43">
        <f t="shared" si="10"/>
        <v>5556.0080999999991</v>
      </c>
      <c r="J121" s="43">
        <f t="shared" si="11"/>
        <v>888.96129599999983</v>
      </c>
      <c r="K121" s="43">
        <f t="shared" si="12"/>
        <v>6444.9693959999986</v>
      </c>
    </row>
    <row r="122" spans="1:11" s="7" customFormat="1">
      <c r="A122" s="17" t="s">
        <v>157</v>
      </c>
      <c r="C122" s="7" t="s">
        <v>158</v>
      </c>
      <c r="E122" s="40" t="s">
        <v>158</v>
      </c>
      <c r="F122" s="40" t="s">
        <v>158</v>
      </c>
      <c r="G122" s="40" t="s">
        <v>158</v>
      </c>
      <c r="H122" s="40" t="s">
        <v>158</v>
      </c>
      <c r="I122" s="40" t="s">
        <v>158</v>
      </c>
      <c r="J122" s="40" t="s">
        <v>158</v>
      </c>
      <c r="K122" s="40" t="s">
        <v>158</v>
      </c>
    </row>
    <row r="123" spans="1:11">
      <c r="C123" s="19">
        <v>145162.79999999999</v>
      </c>
      <c r="E123" s="41">
        <f>SUM(E78:E121)</f>
        <v>145162.80000000002</v>
      </c>
      <c r="F123" s="41">
        <f t="shared" ref="F123:K123" si="13">SUM(F78:F121)</f>
        <v>2903.2559999999999</v>
      </c>
      <c r="G123" s="41">
        <f t="shared" si="13"/>
        <v>10887.209999999997</v>
      </c>
      <c r="H123" s="41">
        <f t="shared" si="13"/>
        <v>3481.73</v>
      </c>
      <c r="I123" s="41">
        <f t="shared" si="13"/>
        <v>162434.99599999996</v>
      </c>
      <c r="J123" s="41">
        <f t="shared" si="13"/>
        <v>25989.59936</v>
      </c>
      <c r="K123" s="41">
        <f t="shared" si="13"/>
        <v>188424.59536000001</v>
      </c>
    </row>
    <row r="124" spans="1:11">
      <c r="E124" s="39"/>
      <c r="F124" s="39"/>
      <c r="G124" s="39"/>
      <c r="H124" s="39"/>
      <c r="I124" s="39"/>
      <c r="J124" s="39"/>
      <c r="K124" s="39"/>
    </row>
    <row r="125" spans="1:11" s="7" customFormat="1">
      <c r="A125" s="16"/>
      <c r="C125" s="7" t="s">
        <v>248</v>
      </c>
      <c r="E125" s="40" t="s">
        <v>248</v>
      </c>
      <c r="F125" s="40" t="s">
        <v>248</v>
      </c>
      <c r="G125" s="40" t="s">
        <v>248</v>
      </c>
      <c r="H125" s="40" t="s">
        <v>248</v>
      </c>
      <c r="I125" s="40" t="s">
        <v>248</v>
      </c>
      <c r="J125" s="40" t="s">
        <v>248</v>
      </c>
      <c r="K125" s="40" t="s">
        <v>248</v>
      </c>
    </row>
    <row r="126" spans="1:11" ht="13.5" thickBot="1">
      <c r="A126" s="17" t="s">
        <v>249</v>
      </c>
      <c r="B126" s="1" t="s">
        <v>250</v>
      </c>
      <c r="C126" s="19">
        <v>353083.98</v>
      </c>
      <c r="E126" s="45">
        <f>+E75+E123</f>
        <v>353083.9800000001</v>
      </c>
      <c r="F126" s="45">
        <f t="shared" ref="F126:K126" si="14">+F75+F123</f>
        <v>7061.6795999999995</v>
      </c>
      <c r="G126" s="45">
        <f t="shared" si="14"/>
        <v>26481.29849999999</v>
      </c>
      <c r="H126" s="45">
        <f t="shared" si="14"/>
        <v>3481.73</v>
      </c>
      <c r="I126" s="45">
        <f t="shared" si="14"/>
        <v>390108.68809999991</v>
      </c>
      <c r="J126" s="45">
        <f t="shared" si="14"/>
        <v>62417.390095999996</v>
      </c>
      <c r="K126" s="45">
        <f t="shared" si="14"/>
        <v>452526.07819599996</v>
      </c>
    </row>
    <row r="127" spans="1:11" ht="12" thickTop="1"/>
    <row r="128" spans="1:11">
      <c r="C128" s="1" t="s">
        <v>250</v>
      </c>
    </row>
    <row r="129" spans="1:3">
      <c r="A129" s="2" t="s">
        <v>250</v>
      </c>
      <c r="B129" s="1" t="s">
        <v>250</v>
      </c>
      <c r="C129" s="18"/>
    </row>
  </sheetData>
  <autoFilter ref="A11:N75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9"/>
  <sheetViews>
    <sheetView workbookViewId="0">
      <pane xSplit="2" ySplit="11" topLeftCell="F63" activePane="bottomRight" state="frozen"/>
      <selection pane="topRight" activeCell="C1" sqref="C1"/>
      <selection pane="bottomLeft" activeCell="A12" sqref="A12"/>
      <selection pane="bottomRight" activeCell="C16" sqref="C16"/>
    </sheetView>
  </sheetViews>
  <sheetFormatPr baseColWidth="10" defaultRowHeight="11.25"/>
  <cols>
    <col min="1" max="1" width="7.42578125" style="2" customWidth="1"/>
    <col min="2" max="2" width="26.85546875" style="1" customWidth="1"/>
    <col min="3" max="3" width="11.85546875" style="1" customWidth="1"/>
    <col min="4" max="4" width="9.140625" style="1" customWidth="1"/>
    <col min="5" max="5" width="12.28515625" style="1" customWidth="1"/>
    <col min="6" max="6" width="14" style="1" customWidth="1"/>
    <col min="7" max="7" width="13.28515625" style="1" customWidth="1"/>
    <col min="8" max="8" width="15" style="1" bestFit="1" customWidth="1"/>
    <col min="9" max="9" width="11.7109375" style="1" customWidth="1"/>
    <col min="10" max="10" width="11.28515625" style="1" customWidth="1"/>
    <col min="11" max="11" width="12.140625" style="1" customWidth="1"/>
    <col min="12" max="12" width="11.140625" style="1" customWidth="1"/>
    <col min="13" max="13" width="11.5703125" style="1" customWidth="1"/>
    <col min="14" max="14" width="10" style="1" customWidth="1"/>
    <col min="15" max="15" width="10.7109375" style="1" customWidth="1"/>
    <col min="16" max="16" width="10.42578125" style="1" customWidth="1"/>
    <col min="17" max="17" width="9.5703125" style="1" customWidth="1"/>
    <col min="18" max="18" width="11.85546875" style="1" customWidth="1"/>
    <col min="19" max="19" width="12.5703125" style="1" customWidth="1"/>
    <col min="20" max="20" width="10.140625" style="1" customWidth="1"/>
    <col min="21" max="21" width="8.42578125" style="1" customWidth="1"/>
    <col min="22" max="22" width="11" style="1" customWidth="1"/>
    <col min="23" max="23" width="15" style="1" bestFit="1" customWidth="1"/>
    <col min="24" max="24" width="11.7109375" style="1" customWidth="1"/>
    <col min="25" max="16384" width="11.42578125" style="1"/>
  </cols>
  <sheetData>
    <row r="1" spans="1:24" ht="18" customHeight="1">
      <c r="A1" s="3" t="s">
        <v>0</v>
      </c>
      <c r="B1" s="49" t="s">
        <v>250</v>
      </c>
      <c r="C1" s="50"/>
      <c r="D1" s="50"/>
    </row>
    <row r="2" spans="1:24" ht="24.95" customHeight="1">
      <c r="A2" s="4" t="s">
        <v>1</v>
      </c>
      <c r="B2" s="21" t="s">
        <v>2</v>
      </c>
      <c r="C2" s="22"/>
      <c r="D2" s="22"/>
    </row>
    <row r="3" spans="1:24" ht="15.75">
      <c r="B3" s="23" t="s">
        <v>3</v>
      </c>
      <c r="C3" s="24"/>
      <c r="D3" s="24"/>
      <c r="E3" s="7"/>
    </row>
    <row r="4" spans="1:24" ht="15">
      <c r="B4" s="25" t="s">
        <v>4</v>
      </c>
      <c r="C4" s="24"/>
      <c r="D4" s="24"/>
      <c r="E4" s="7"/>
    </row>
    <row r="5" spans="1:24">
      <c r="B5" s="6" t="s">
        <v>5</v>
      </c>
    </row>
    <row r="6" spans="1:24">
      <c r="B6" s="6" t="s">
        <v>6</v>
      </c>
    </row>
    <row r="8" spans="1:24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>
      <c r="A9" s="13" t="s">
        <v>31</v>
      </c>
    </row>
    <row r="11" spans="1:24">
      <c r="A11" s="12" t="s">
        <v>32</v>
      </c>
    </row>
    <row r="12" spans="1:24">
      <c r="A12" s="2" t="s">
        <v>33</v>
      </c>
      <c r="B12" s="1" t="s">
        <v>34</v>
      </c>
      <c r="C12" s="14">
        <v>999.66</v>
      </c>
      <c r="D12" s="14">
        <v>166.61</v>
      </c>
      <c r="E12" s="14">
        <v>2825.52</v>
      </c>
      <c r="F12" s="14">
        <v>0</v>
      </c>
      <c r="G12" s="14">
        <v>0</v>
      </c>
      <c r="H12" s="14">
        <v>3991.79</v>
      </c>
      <c r="I12" s="14">
        <v>0</v>
      </c>
      <c r="J12" s="14">
        <v>0</v>
      </c>
      <c r="K12" s="14">
        <v>0</v>
      </c>
      <c r="L12" s="14">
        <v>597.26</v>
      </c>
      <c r="M12" s="14">
        <v>71.78</v>
      </c>
      <c r="N12" s="14">
        <v>0</v>
      </c>
      <c r="O12" s="14">
        <v>0</v>
      </c>
      <c r="P12" s="14">
        <v>0</v>
      </c>
      <c r="Q12" s="15">
        <v>-0.05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668.99</v>
      </c>
      <c r="X12" s="14">
        <v>3322.8</v>
      </c>
    </row>
    <row r="13" spans="1:24">
      <c r="A13" s="2" t="s">
        <v>35</v>
      </c>
      <c r="B13" s="1" t="s">
        <v>36</v>
      </c>
      <c r="C13" s="14">
        <v>4000.02</v>
      </c>
      <c r="D13" s="14">
        <v>666.67</v>
      </c>
      <c r="E13" s="14">
        <v>0</v>
      </c>
      <c r="F13" s="14">
        <v>0</v>
      </c>
      <c r="G13" s="14">
        <v>0</v>
      </c>
      <c r="H13" s="14">
        <v>4666.6899999999996</v>
      </c>
      <c r="I13" s="14">
        <v>0</v>
      </c>
      <c r="J13" s="14">
        <v>0</v>
      </c>
      <c r="K13" s="14">
        <v>0</v>
      </c>
      <c r="L13" s="14">
        <v>741.42</v>
      </c>
      <c r="M13" s="14">
        <v>313.31</v>
      </c>
      <c r="N13" s="14">
        <v>0</v>
      </c>
      <c r="O13" s="14">
        <v>0</v>
      </c>
      <c r="P13" s="14">
        <v>0</v>
      </c>
      <c r="Q13" s="15">
        <v>-0.04</v>
      </c>
      <c r="R13" s="14">
        <v>0</v>
      </c>
      <c r="S13" s="14">
        <v>0</v>
      </c>
      <c r="T13" s="14">
        <v>0</v>
      </c>
      <c r="U13" s="14">
        <v>0</v>
      </c>
      <c r="V13" s="14">
        <v>327</v>
      </c>
      <c r="W13" s="14">
        <v>1381.69</v>
      </c>
      <c r="X13" s="14">
        <v>3285</v>
      </c>
    </row>
    <row r="14" spans="1:24">
      <c r="A14" s="2" t="s">
        <v>37</v>
      </c>
      <c r="B14" s="1" t="s">
        <v>38</v>
      </c>
      <c r="C14" s="14">
        <v>833.05</v>
      </c>
      <c r="D14" s="14">
        <v>138.84</v>
      </c>
      <c r="E14" s="14">
        <v>3199.04</v>
      </c>
      <c r="F14" s="14">
        <v>0</v>
      </c>
      <c r="G14" s="14">
        <v>0</v>
      </c>
      <c r="H14" s="14">
        <v>4170.93</v>
      </c>
      <c r="I14" s="14">
        <v>0</v>
      </c>
      <c r="J14" s="14">
        <v>0</v>
      </c>
      <c r="K14" s="14">
        <v>0</v>
      </c>
      <c r="L14" s="14">
        <v>635.52</v>
      </c>
      <c r="M14" s="14">
        <v>67.150000000000006</v>
      </c>
      <c r="N14" s="14">
        <v>0</v>
      </c>
      <c r="O14" s="14">
        <v>0</v>
      </c>
      <c r="P14" s="14">
        <v>0</v>
      </c>
      <c r="Q14" s="14">
        <v>0.06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702.73</v>
      </c>
      <c r="X14" s="14">
        <v>3468.2</v>
      </c>
    </row>
    <row r="15" spans="1:24">
      <c r="A15" s="2" t="s">
        <v>39</v>
      </c>
      <c r="B15" s="1" t="s">
        <v>40</v>
      </c>
      <c r="C15" s="14">
        <v>1400.04</v>
      </c>
      <c r="D15" s="14">
        <v>233.34</v>
      </c>
      <c r="E15" s="14">
        <v>4760</v>
      </c>
      <c r="F15" s="14">
        <v>0</v>
      </c>
      <c r="G15" s="14">
        <v>0</v>
      </c>
      <c r="H15" s="14">
        <v>6393.38</v>
      </c>
      <c r="I15" s="14">
        <v>0</v>
      </c>
      <c r="J15" s="14">
        <v>1900</v>
      </c>
      <c r="K15" s="14">
        <v>0</v>
      </c>
      <c r="L15" s="14">
        <v>1145.03</v>
      </c>
      <c r="M15" s="14">
        <v>147.53</v>
      </c>
      <c r="N15" s="14">
        <v>0</v>
      </c>
      <c r="O15" s="14">
        <v>0</v>
      </c>
      <c r="P15" s="14">
        <v>0</v>
      </c>
      <c r="Q15" s="15">
        <v>-0.18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3192.38</v>
      </c>
      <c r="X15" s="14">
        <v>3201</v>
      </c>
    </row>
    <row r="16" spans="1:24">
      <c r="A16" s="2" t="s">
        <v>41</v>
      </c>
      <c r="B16" s="1" t="s">
        <v>42</v>
      </c>
      <c r="C16" s="14">
        <v>4000.02</v>
      </c>
      <c r="D16" s="14">
        <v>666.67</v>
      </c>
      <c r="E16" s="14">
        <v>0</v>
      </c>
      <c r="F16" s="14">
        <v>0</v>
      </c>
      <c r="G16" s="14">
        <v>0</v>
      </c>
      <c r="H16" s="14">
        <v>4666.6899999999996</v>
      </c>
      <c r="I16" s="14">
        <v>0</v>
      </c>
      <c r="J16" s="14">
        <v>0</v>
      </c>
      <c r="K16" s="14">
        <v>0</v>
      </c>
      <c r="L16" s="14">
        <v>741.42</v>
      </c>
      <c r="M16" s="14">
        <v>354.62</v>
      </c>
      <c r="N16" s="14">
        <v>0</v>
      </c>
      <c r="O16" s="14">
        <v>0</v>
      </c>
      <c r="P16" s="14">
        <v>0</v>
      </c>
      <c r="Q16" s="14">
        <v>0.06</v>
      </c>
      <c r="R16" s="14">
        <v>0</v>
      </c>
      <c r="S16" s="14">
        <v>0</v>
      </c>
      <c r="T16" s="14">
        <v>0</v>
      </c>
      <c r="U16" s="14">
        <v>0</v>
      </c>
      <c r="V16" s="14">
        <v>413.79</v>
      </c>
      <c r="W16" s="14">
        <v>1509.89</v>
      </c>
      <c r="X16" s="14">
        <v>3156.8</v>
      </c>
    </row>
    <row r="17" spans="1:24">
      <c r="A17" s="2" t="s">
        <v>43</v>
      </c>
      <c r="B17" s="1" t="s">
        <v>44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1026.69</v>
      </c>
      <c r="I17" s="14">
        <v>0</v>
      </c>
      <c r="J17" s="14">
        <v>352.56</v>
      </c>
      <c r="K17" s="15">
        <v>-18.41</v>
      </c>
      <c r="L17" s="14">
        <v>0</v>
      </c>
      <c r="M17" s="14">
        <v>68.09</v>
      </c>
      <c r="N17" s="14">
        <v>0</v>
      </c>
      <c r="O17" s="14">
        <v>0</v>
      </c>
      <c r="P17" s="14">
        <v>0</v>
      </c>
      <c r="Q17" s="14">
        <v>0.05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402.29</v>
      </c>
      <c r="X17" s="14">
        <v>624.4</v>
      </c>
    </row>
    <row r="18" spans="1:24">
      <c r="A18" s="2" t="s">
        <v>45</v>
      </c>
      <c r="B18" s="1" t="s">
        <v>46</v>
      </c>
      <c r="C18" s="14">
        <v>733.35</v>
      </c>
      <c r="D18" s="14">
        <v>122.22</v>
      </c>
      <c r="E18" s="14">
        <v>5747.94</v>
      </c>
      <c r="F18" s="14">
        <v>0</v>
      </c>
      <c r="G18" s="14">
        <v>0</v>
      </c>
      <c r="H18" s="14">
        <v>6603.51</v>
      </c>
      <c r="I18" s="14">
        <v>2500</v>
      </c>
      <c r="J18" s="14">
        <v>0</v>
      </c>
      <c r="K18" s="14">
        <v>0</v>
      </c>
      <c r="L18" s="14">
        <v>1194.45</v>
      </c>
      <c r="M18" s="14">
        <v>37.270000000000003</v>
      </c>
      <c r="N18" s="14">
        <v>0</v>
      </c>
      <c r="O18" s="14">
        <v>0</v>
      </c>
      <c r="P18" s="14">
        <v>0</v>
      </c>
      <c r="Q18" s="14">
        <v>0.05</v>
      </c>
      <c r="R18" s="14">
        <v>0</v>
      </c>
      <c r="S18" s="14">
        <v>1611.54</v>
      </c>
      <c r="T18" s="14">
        <v>0</v>
      </c>
      <c r="U18" s="14">
        <v>0</v>
      </c>
      <c r="V18" s="14">
        <v>0</v>
      </c>
      <c r="W18" s="14">
        <v>5343.31</v>
      </c>
      <c r="X18" s="14">
        <v>1260.2</v>
      </c>
    </row>
    <row r="19" spans="1:24">
      <c r="A19" s="2" t="s">
        <v>47</v>
      </c>
      <c r="B19" s="1" t="s">
        <v>48</v>
      </c>
      <c r="C19" s="14">
        <v>1285.68</v>
      </c>
      <c r="D19" s="14">
        <v>214.28</v>
      </c>
      <c r="E19" s="14">
        <v>0</v>
      </c>
      <c r="F19" s="14">
        <v>0</v>
      </c>
      <c r="G19" s="14">
        <v>0</v>
      </c>
      <c r="H19" s="14">
        <v>1499.96</v>
      </c>
      <c r="I19" s="14">
        <v>0</v>
      </c>
      <c r="J19" s="14">
        <v>0</v>
      </c>
      <c r="K19" s="14">
        <v>0</v>
      </c>
      <c r="L19" s="14">
        <v>56.26</v>
      </c>
      <c r="M19" s="14">
        <v>37.24</v>
      </c>
      <c r="N19" s="14">
        <v>0</v>
      </c>
      <c r="O19" s="14">
        <v>0</v>
      </c>
      <c r="P19" s="14">
        <v>0</v>
      </c>
      <c r="Q19" s="14">
        <v>0.06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93.56</v>
      </c>
      <c r="X19" s="14">
        <v>1406.4</v>
      </c>
    </row>
    <row r="20" spans="1:24">
      <c r="A20" s="2" t="s">
        <v>49</v>
      </c>
      <c r="B20" s="1" t="s">
        <v>50</v>
      </c>
      <c r="C20" s="14">
        <v>4000.02</v>
      </c>
      <c r="D20" s="14">
        <v>666.67</v>
      </c>
      <c r="E20" s="14">
        <v>0</v>
      </c>
      <c r="F20" s="14">
        <v>0</v>
      </c>
      <c r="G20" s="14">
        <v>0</v>
      </c>
      <c r="H20" s="14">
        <v>4666.6899999999996</v>
      </c>
      <c r="I20" s="14">
        <v>0</v>
      </c>
      <c r="J20" s="14">
        <v>0</v>
      </c>
      <c r="K20" s="14">
        <v>0</v>
      </c>
      <c r="L20" s="14">
        <v>741.42</v>
      </c>
      <c r="M20" s="14">
        <v>360.26</v>
      </c>
      <c r="N20" s="14">
        <v>0</v>
      </c>
      <c r="O20" s="14">
        <v>2000</v>
      </c>
      <c r="P20" s="14">
        <v>0</v>
      </c>
      <c r="Q20" s="14">
        <v>0.02</v>
      </c>
      <c r="R20" s="14">
        <v>0</v>
      </c>
      <c r="S20" s="14">
        <v>0</v>
      </c>
      <c r="T20" s="14">
        <v>0</v>
      </c>
      <c r="U20" s="14">
        <v>1000</v>
      </c>
      <c r="V20" s="14">
        <v>413.79</v>
      </c>
      <c r="W20" s="14">
        <v>4515.49</v>
      </c>
      <c r="X20" s="14">
        <v>151.19999999999999</v>
      </c>
    </row>
    <row r="21" spans="1:24">
      <c r="A21" s="2" t="s">
        <v>51</v>
      </c>
      <c r="B21" s="1" t="s">
        <v>52</v>
      </c>
      <c r="C21" s="14">
        <v>880.02</v>
      </c>
      <c r="D21" s="14">
        <v>146.66999999999999</v>
      </c>
      <c r="E21" s="14">
        <v>1812.53</v>
      </c>
      <c r="F21" s="14">
        <v>0</v>
      </c>
      <c r="G21" s="14">
        <v>0</v>
      </c>
      <c r="H21" s="14">
        <v>2839.22</v>
      </c>
      <c r="I21" s="14">
        <v>590.30999999999995</v>
      </c>
      <c r="J21" s="14">
        <v>0</v>
      </c>
      <c r="K21" s="14">
        <v>0</v>
      </c>
      <c r="L21" s="14">
        <v>351.07</v>
      </c>
      <c r="M21" s="14">
        <v>236.26</v>
      </c>
      <c r="N21" s="14">
        <v>0</v>
      </c>
      <c r="O21" s="14">
        <v>0</v>
      </c>
      <c r="P21" s="14">
        <v>0</v>
      </c>
      <c r="Q21" s="15">
        <v>-0.02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1177.6199999999999</v>
      </c>
      <c r="X21" s="14">
        <v>1661.6</v>
      </c>
    </row>
    <row r="22" spans="1:24">
      <c r="A22" s="2" t="s">
        <v>53</v>
      </c>
      <c r="B22" s="1" t="s">
        <v>54</v>
      </c>
      <c r="C22" s="14">
        <v>1602</v>
      </c>
      <c r="D22" s="14">
        <v>267</v>
      </c>
      <c r="E22" s="14">
        <v>100</v>
      </c>
      <c r="F22" s="14">
        <v>0</v>
      </c>
      <c r="G22" s="14">
        <v>400.5</v>
      </c>
      <c r="H22" s="14">
        <v>2369.5</v>
      </c>
      <c r="I22" s="14">
        <v>0</v>
      </c>
      <c r="J22" s="14">
        <v>0</v>
      </c>
      <c r="K22" s="14">
        <v>0</v>
      </c>
      <c r="L22" s="14">
        <v>179.25</v>
      </c>
      <c r="M22" s="14">
        <v>49.95</v>
      </c>
      <c r="N22" s="14">
        <v>0</v>
      </c>
      <c r="O22" s="14">
        <v>0</v>
      </c>
      <c r="P22" s="14">
        <v>0</v>
      </c>
      <c r="Q22" s="15">
        <v>-0.04</v>
      </c>
      <c r="R22" s="14">
        <v>0</v>
      </c>
      <c r="S22" s="14">
        <v>521.94000000000005</v>
      </c>
      <c r="T22" s="14">
        <v>0</v>
      </c>
      <c r="U22" s="14">
        <v>300</v>
      </c>
      <c r="V22" s="14">
        <v>0</v>
      </c>
      <c r="W22" s="14">
        <v>1051.0999999999999</v>
      </c>
      <c r="X22" s="14">
        <v>1318.4</v>
      </c>
    </row>
    <row r="23" spans="1:24">
      <c r="A23" s="2" t="s">
        <v>55</v>
      </c>
      <c r="B23" s="1" t="s">
        <v>56</v>
      </c>
      <c r="C23" s="14">
        <v>1602</v>
      </c>
      <c r="D23" s="14">
        <v>267</v>
      </c>
      <c r="E23" s="14">
        <v>0</v>
      </c>
      <c r="F23" s="14">
        <v>0</v>
      </c>
      <c r="G23" s="14">
        <v>0</v>
      </c>
      <c r="H23" s="14">
        <v>1869</v>
      </c>
      <c r="I23" s="14">
        <v>0</v>
      </c>
      <c r="J23" s="14">
        <v>0</v>
      </c>
      <c r="K23" s="14">
        <v>0</v>
      </c>
      <c r="L23" s="14">
        <v>163.25</v>
      </c>
      <c r="M23" s="14">
        <v>50.09</v>
      </c>
      <c r="N23" s="14">
        <v>0</v>
      </c>
      <c r="O23" s="14">
        <v>0</v>
      </c>
      <c r="P23" s="14">
        <v>0</v>
      </c>
      <c r="Q23" s="14">
        <v>0.06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213.4</v>
      </c>
      <c r="X23" s="14">
        <v>1655.6</v>
      </c>
    </row>
    <row r="24" spans="1:24">
      <c r="A24" s="2" t="s">
        <v>57</v>
      </c>
      <c r="B24" s="1" t="s">
        <v>58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0</v>
      </c>
      <c r="H24" s="14">
        <v>1026.69</v>
      </c>
      <c r="I24" s="14">
        <v>470.86</v>
      </c>
      <c r="J24" s="14">
        <v>0</v>
      </c>
      <c r="K24" s="15">
        <v>-18.41</v>
      </c>
      <c r="L24" s="14">
        <v>0</v>
      </c>
      <c r="M24" s="14">
        <v>25.48</v>
      </c>
      <c r="N24" s="14">
        <v>0</v>
      </c>
      <c r="O24" s="14">
        <v>0</v>
      </c>
      <c r="P24" s="14">
        <v>0</v>
      </c>
      <c r="Q24" s="15">
        <v>-0.04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477.89</v>
      </c>
      <c r="X24" s="14">
        <v>548.79999999999995</v>
      </c>
    </row>
    <row r="25" spans="1:24">
      <c r="A25" s="2" t="s">
        <v>59</v>
      </c>
      <c r="B25" s="1" t="s">
        <v>60</v>
      </c>
      <c r="C25" s="14">
        <v>880.02</v>
      </c>
      <c r="D25" s="14">
        <v>146.66999999999999</v>
      </c>
      <c r="E25" s="14">
        <v>5078.7700000000004</v>
      </c>
      <c r="F25" s="14">
        <v>0</v>
      </c>
      <c r="G25" s="14">
        <v>0</v>
      </c>
      <c r="H25" s="14">
        <v>6105.46</v>
      </c>
      <c r="I25" s="14">
        <v>0</v>
      </c>
      <c r="J25" s="14">
        <v>0</v>
      </c>
      <c r="K25" s="14">
        <v>0</v>
      </c>
      <c r="L25" s="14">
        <v>1077.31</v>
      </c>
      <c r="M25" s="14">
        <v>27.1</v>
      </c>
      <c r="N25" s="14">
        <v>0</v>
      </c>
      <c r="O25" s="14">
        <v>0</v>
      </c>
      <c r="P25" s="14">
        <v>0</v>
      </c>
      <c r="Q25" s="15">
        <v>-0.15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1104.26</v>
      </c>
      <c r="X25" s="14">
        <v>5001.2</v>
      </c>
    </row>
    <row r="26" spans="1:24">
      <c r="A26" s="2" t="s">
        <v>61</v>
      </c>
      <c r="B26" s="1" t="s">
        <v>62</v>
      </c>
      <c r="C26" s="14">
        <v>999.66</v>
      </c>
      <c r="D26" s="14">
        <v>166.61</v>
      </c>
      <c r="E26" s="14">
        <v>3083.06</v>
      </c>
      <c r="F26" s="14">
        <v>0</v>
      </c>
      <c r="G26" s="14">
        <v>0</v>
      </c>
      <c r="H26" s="14">
        <v>4249.33</v>
      </c>
      <c r="I26" s="14">
        <v>0</v>
      </c>
      <c r="J26" s="14">
        <v>0</v>
      </c>
      <c r="K26" s="14">
        <v>0</v>
      </c>
      <c r="L26" s="14">
        <v>652.27</v>
      </c>
      <c r="M26" s="14">
        <v>80.06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732.33</v>
      </c>
      <c r="X26" s="14">
        <v>3517</v>
      </c>
    </row>
    <row r="27" spans="1:24">
      <c r="A27" s="2" t="s">
        <v>63</v>
      </c>
      <c r="B27" s="1" t="s">
        <v>64</v>
      </c>
      <c r="C27" s="14">
        <v>4000.02</v>
      </c>
      <c r="D27" s="14">
        <v>666.67</v>
      </c>
      <c r="E27" s="14">
        <v>0</v>
      </c>
      <c r="F27" s="14">
        <v>0</v>
      </c>
      <c r="G27" s="14">
        <v>0</v>
      </c>
      <c r="H27" s="14">
        <v>4666.6899999999996</v>
      </c>
      <c r="I27" s="14">
        <v>0</v>
      </c>
      <c r="J27" s="14">
        <v>0</v>
      </c>
      <c r="K27" s="14">
        <v>0</v>
      </c>
      <c r="L27" s="14">
        <v>741.42</v>
      </c>
      <c r="M27" s="14">
        <v>280.97000000000003</v>
      </c>
      <c r="N27" s="14">
        <v>0</v>
      </c>
      <c r="O27" s="14">
        <v>0</v>
      </c>
      <c r="P27" s="14">
        <v>0</v>
      </c>
      <c r="Q27" s="14">
        <v>0.11</v>
      </c>
      <c r="R27" s="14">
        <v>0</v>
      </c>
      <c r="S27" s="14">
        <v>0</v>
      </c>
      <c r="T27" s="14">
        <v>0</v>
      </c>
      <c r="U27" s="14">
        <v>0</v>
      </c>
      <c r="V27" s="14">
        <v>413.79</v>
      </c>
      <c r="W27" s="14">
        <v>1436.29</v>
      </c>
      <c r="X27" s="14">
        <v>3230.4</v>
      </c>
    </row>
    <row r="28" spans="1:24">
      <c r="A28" s="2" t="s">
        <v>65</v>
      </c>
      <c r="B28" s="1" t="s">
        <v>66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0</v>
      </c>
      <c r="H28" s="14">
        <v>1026.69</v>
      </c>
      <c r="I28" s="14">
        <v>300</v>
      </c>
      <c r="J28" s="14">
        <v>0</v>
      </c>
      <c r="K28" s="15">
        <v>-18.41</v>
      </c>
      <c r="L28" s="14">
        <v>0</v>
      </c>
      <c r="M28" s="14">
        <v>67.87</v>
      </c>
      <c r="N28" s="14">
        <v>0</v>
      </c>
      <c r="O28" s="14">
        <v>0</v>
      </c>
      <c r="P28" s="14">
        <v>0</v>
      </c>
      <c r="Q28" s="14">
        <v>0.03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349.49</v>
      </c>
      <c r="X28" s="14">
        <v>677.2</v>
      </c>
    </row>
    <row r="29" spans="1:24">
      <c r="A29" s="2" t="s">
        <v>67</v>
      </c>
      <c r="B29" s="1" t="s">
        <v>68</v>
      </c>
      <c r="C29" s="14">
        <v>733.35</v>
      </c>
      <c r="D29" s="14">
        <v>122.22</v>
      </c>
      <c r="E29" s="14">
        <v>1343.46</v>
      </c>
      <c r="F29" s="14">
        <v>0</v>
      </c>
      <c r="G29" s="14">
        <v>0</v>
      </c>
      <c r="H29" s="14">
        <v>2199.0300000000002</v>
      </c>
      <c r="I29" s="14">
        <v>0</v>
      </c>
      <c r="J29" s="14">
        <v>0</v>
      </c>
      <c r="K29" s="14">
        <v>0</v>
      </c>
      <c r="L29" s="14">
        <v>220.25</v>
      </c>
      <c r="M29" s="14">
        <v>143.57</v>
      </c>
      <c r="N29" s="14">
        <v>0</v>
      </c>
      <c r="O29" s="14">
        <v>0</v>
      </c>
      <c r="P29" s="14">
        <v>0</v>
      </c>
      <c r="Q29" s="14">
        <v>0.01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363.83</v>
      </c>
      <c r="X29" s="14">
        <v>1835.2</v>
      </c>
    </row>
    <row r="30" spans="1:24">
      <c r="A30" s="2" t="s">
        <v>69</v>
      </c>
      <c r="B30" s="1" t="s">
        <v>70</v>
      </c>
      <c r="C30" s="14">
        <v>733.35</v>
      </c>
      <c r="D30" s="14">
        <v>122.22</v>
      </c>
      <c r="E30" s="14">
        <v>0</v>
      </c>
      <c r="F30" s="14">
        <v>0</v>
      </c>
      <c r="G30" s="14">
        <v>0</v>
      </c>
      <c r="H30" s="14">
        <v>855.57</v>
      </c>
      <c r="I30" s="14">
        <v>0</v>
      </c>
      <c r="J30" s="14">
        <v>0</v>
      </c>
      <c r="K30" s="15">
        <v>-38.43</v>
      </c>
      <c r="L30" s="14">
        <v>0</v>
      </c>
      <c r="M30" s="14">
        <v>22.84</v>
      </c>
      <c r="N30" s="14">
        <v>0</v>
      </c>
      <c r="O30" s="14">
        <v>0</v>
      </c>
      <c r="P30" s="14">
        <v>0</v>
      </c>
      <c r="Q30" s="15">
        <v>-0.04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-15.63</v>
      </c>
      <c r="X30" s="14">
        <v>871.2</v>
      </c>
    </row>
    <row r="31" spans="1:24">
      <c r="A31" s="2" t="s">
        <v>71</v>
      </c>
      <c r="B31" s="1" t="s">
        <v>72</v>
      </c>
      <c r="C31" s="14">
        <v>2400</v>
      </c>
      <c r="D31" s="14">
        <v>400</v>
      </c>
      <c r="E31" s="14">
        <v>0</v>
      </c>
      <c r="F31" s="14">
        <v>0</v>
      </c>
      <c r="G31" s="14">
        <v>0</v>
      </c>
      <c r="H31" s="14">
        <v>2800</v>
      </c>
      <c r="I31" s="14">
        <v>0</v>
      </c>
      <c r="J31" s="14">
        <v>0</v>
      </c>
      <c r="K31" s="14">
        <v>0</v>
      </c>
      <c r="L31" s="14">
        <v>342.69</v>
      </c>
      <c r="M31" s="14">
        <v>74.989999999999995</v>
      </c>
      <c r="N31" s="14">
        <v>0</v>
      </c>
      <c r="O31" s="14">
        <v>0</v>
      </c>
      <c r="P31" s="14">
        <v>0</v>
      </c>
      <c r="Q31" s="15">
        <v>-0.08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417.6</v>
      </c>
      <c r="X31" s="14">
        <v>2382.4</v>
      </c>
    </row>
    <row r="32" spans="1:24">
      <c r="A32" s="2" t="s">
        <v>73</v>
      </c>
      <c r="B32" s="1" t="s">
        <v>74</v>
      </c>
      <c r="C32" s="14">
        <v>880.02</v>
      </c>
      <c r="D32" s="14">
        <v>146.66999999999999</v>
      </c>
      <c r="E32" s="14">
        <v>0</v>
      </c>
      <c r="F32" s="14">
        <v>0</v>
      </c>
      <c r="G32" s="14">
        <v>0</v>
      </c>
      <c r="H32" s="14">
        <v>1026.69</v>
      </c>
      <c r="I32" s="14">
        <v>0</v>
      </c>
      <c r="J32" s="14">
        <v>0</v>
      </c>
      <c r="K32" s="15">
        <v>-18.41</v>
      </c>
      <c r="L32" s="14">
        <v>0</v>
      </c>
      <c r="M32" s="14">
        <v>82.19</v>
      </c>
      <c r="N32" s="14">
        <v>0</v>
      </c>
      <c r="O32" s="14">
        <v>0</v>
      </c>
      <c r="P32" s="14">
        <v>0</v>
      </c>
      <c r="Q32" s="15">
        <v>-0.09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63.69</v>
      </c>
      <c r="X32" s="14">
        <v>963</v>
      </c>
    </row>
    <row r="33" spans="1:24">
      <c r="A33" s="2" t="s">
        <v>75</v>
      </c>
      <c r="B33" s="1" t="s">
        <v>76</v>
      </c>
      <c r="C33" s="14">
        <v>1399.98</v>
      </c>
      <c r="D33" s="14">
        <v>233.33</v>
      </c>
      <c r="E33" s="14">
        <v>100</v>
      </c>
      <c r="F33" s="14">
        <v>0</v>
      </c>
      <c r="G33" s="14">
        <v>0</v>
      </c>
      <c r="H33" s="14">
        <v>1733.31</v>
      </c>
      <c r="I33" s="14">
        <v>0</v>
      </c>
      <c r="J33" s="14">
        <v>0</v>
      </c>
      <c r="K33" s="14">
        <v>0</v>
      </c>
      <c r="L33" s="14">
        <v>141.54</v>
      </c>
      <c r="M33" s="14">
        <v>44.73</v>
      </c>
      <c r="N33" s="14">
        <v>0</v>
      </c>
      <c r="O33" s="14">
        <v>0</v>
      </c>
      <c r="P33" s="14">
        <v>0</v>
      </c>
      <c r="Q33" s="14">
        <v>0.04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186.31</v>
      </c>
      <c r="X33" s="14">
        <v>1547</v>
      </c>
    </row>
    <row r="34" spans="1:24">
      <c r="A34" s="2" t="s">
        <v>77</v>
      </c>
      <c r="B34" s="1" t="s">
        <v>78</v>
      </c>
      <c r="C34" s="14">
        <v>880.02</v>
      </c>
      <c r="D34" s="14">
        <v>146.66999999999999</v>
      </c>
      <c r="E34" s="14">
        <v>0</v>
      </c>
      <c r="F34" s="14">
        <v>0</v>
      </c>
      <c r="G34" s="14">
        <v>0</v>
      </c>
      <c r="H34" s="14">
        <v>1026.69</v>
      </c>
      <c r="I34" s="14">
        <v>649.46</v>
      </c>
      <c r="J34" s="14">
        <v>0</v>
      </c>
      <c r="K34" s="15">
        <v>-18.41</v>
      </c>
      <c r="L34" s="14">
        <v>0</v>
      </c>
      <c r="M34" s="14">
        <v>25.48</v>
      </c>
      <c r="N34" s="14">
        <v>0</v>
      </c>
      <c r="O34" s="14">
        <v>0</v>
      </c>
      <c r="P34" s="14">
        <v>0</v>
      </c>
      <c r="Q34" s="15">
        <v>-0.04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656.49</v>
      </c>
      <c r="X34" s="14">
        <v>370.2</v>
      </c>
    </row>
    <row r="35" spans="1:24">
      <c r="A35" s="2" t="s">
        <v>79</v>
      </c>
      <c r="B35" s="1" t="s">
        <v>80</v>
      </c>
      <c r="C35" s="14">
        <v>880.02</v>
      </c>
      <c r="D35" s="14">
        <v>146.66999999999999</v>
      </c>
      <c r="E35" s="14">
        <v>0</v>
      </c>
      <c r="F35" s="14">
        <v>0</v>
      </c>
      <c r="G35" s="14">
        <v>0</v>
      </c>
      <c r="H35" s="14">
        <v>1026.69</v>
      </c>
      <c r="I35" s="14">
        <v>0</v>
      </c>
      <c r="J35" s="14">
        <v>0</v>
      </c>
      <c r="K35" s="15">
        <v>-18.41</v>
      </c>
      <c r="L35" s="14">
        <v>0</v>
      </c>
      <c r="M35" s="14">
        <v>67.89</v>
      </c>
      <c r="N35" s="14">
        <v>0</v>
      </c>
      <c r="O35" s="14">
        <v>0</v>
      </c>
      <c r="P35" s="14">
        <v>0</v>
      </c>
      <c r="Q35" s="14">
        <v>0.01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49.49</v>
      </c>
      <c r="X35" s="14">
        <v>977.2</v>
      </c>
    </row>
    <row r="36" spans="1:24">
      <c r="A36" s="2" t="s">
        <v>81</v>
      </c>
      <c r="B36" s="1" t="s">
        <v>82</v>
      </c>
      <c r="C36" s="14">
        <v>880.02</v>
      </c>
      <c r="D36" s="14">
        <v>146.66999999999999</v>
      </c>
      <c r="E36" s="14">
        <v>0</v>
      </c>
      <c r="F36" s="14">
        <v>0</v>
      </c>
      <c r="G36" s="14">
        <v>0</v>
      </c>
      <c r="H36" s="14">
        <v>1026.69</v>
      </c>
      <c r="I36" s="14">
        <v>0</v>
      </c>
      <c r="J36" s="14">
        <v>0</v>
      </c>
      <c r="K36" s="15">
        <v>-18.41</v>
      </c>
      <c r="L36" s="14">
        <v>0</v>
      </c>
      <c r="M36" s="14">
        <v>79.349999999999994</v>
      </c>
      <c r="N36" s="14">
        <v>0</v>
      </c>
      <c r="O36" s="14">
        <v>0</v>
      </c>
      <c r="P36" s="14">
        <v>0</v>
      </c>
      <c r="Q36" s="15">
        <v>-0.05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60.89</v>
      </c>
      <c r="X36" s="14">
        <v>965.8</v>
      </c>
    </row>
    <row r="37" spans="1:24">
      <c r="A37" s="2" t="s">
        <v>83</v>
      </c>
      <c r="B37" s="1" t="s">
        <v>84</v>
      </c>
      <c r="C37" s="14">
        <v>1399.98</v>
      </c>
      <c r="D37" s="14">
        <v>233.33</v>
      </c>
      <c r="E37" s="14">
        <v>7470.92</v>
      </c>
      <c r="F37" s="14">
        <v>0</v>
      </c>
      <c r="G37" s="14">
        <v>0</v>
      </c>
      <c r="H37" s="14">
        <v>9104.23</v>
      </c>
      <c r="I37" s="14">
        <v>0</v>
      </c>
      <c r="J37" s="14">
        <v>0</v>
      </c>
      <c r="K37" s="14">
        <v>0</v>
      </c>
      <c r="L37" s="14">
        <v>1884.11</v>
      </c>
      <c r="M37" s="14">
        <v>136.21</v>
      </c>
      <c r="N37" s="14">
        <v>0</v>
      </c>
      <c r="O37" s="14">
        <v>0</v>
      </c>
      <c r="P37" s="14">
        <v>0</v>
      </c>
      <c r="Q37" s="14">
        <v>0.09</v>
      </c>
      <c r="R37" s="14">
        <v>0</v>
      </c>
      <c r="S37" s="14">
        <v>0</v>
      </c>
      <c r="T37" s="14">
        <v>0</v>
      </c>
      <c r="U37" s="14">
        <v>0</v>
      </c>
      <c r="V37" s="14">
        <v>528.82000000000005</v>
      </c>
      <c r="W37" s="14">
        <v>2549.23</v>
      </c>
      <c r="X37" s="14">
        <v>6555</v>
      </c>
    </row>
    <row r="38" spans="1:24">
      <c r="A38" s="2" t="s">
        <v>85</v>
      </c>
      <c r="B38" s="1" t="s">
        <v>86</v>
      </c>
      <c r="C38" s="14">
        <v>733.35</v>
      </c>
      <c r="D38" s="14">
        <v>122.22</v>
      </c>
      <c r="E38" s="14">
        <v>0</v>
      </c>
      <c r="F38" s="14">
        <v>657.68</v>
      </c>
      <c r="G38" s="14">
        <v>220</v>
      </c>
      <c r="H38" s="14">
        <v>1733.25</v>
      </c>
      <c r="I38" s="14">
        <v>676.93</v>
      </c>
      <c r="J38" s="14">
        <v>0</v>
      </c>
      <c r="K38" s="14">
        <v>0</v>
      </c>
      <c r="L38" s="14">
        <v>57.71</v>
      </c>
      <c r="M38" s="14">
        <v>86.79</v>
      </c>
      <c r="N38" s="14">
        <v>0</v>
      </c>
      <c r="O38" s="14">
        <v>0</v>
      </c>
      <c r="P38" s="14">
        <v>0</v>
      </c>
      <c r="Q38" s="14">
        <v>0.02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821.45</v>
      </c>
      <c r="X38" s="14">
        <v>911.8</v>
      </c>
    </row>
    <row r="39" spans="1:24">
      <c r="A39" s="2" t="s">
        <v>87</v>
      </c>
      <c r="B39" s="1" t="s">
        <v>88</v>
      </c>
      <c r="C39" s="14">
        <v>880.02</v>
      </c>
      <c r="D39" s="14">
        <v>146.66999999999999</v>
      </c>
      <c r="E39" s="14">
        <v>4560</v>
      </c>
      <c r="F39" s="14">
        <v>0</v>
      </c>
      <c r="G39" s="14">
        <v>0</v>
      </c>
      <c r="H39" s="14">
        <v>5586.69</v>
      </c>
      <c r="I39" s="14">
        <v>0</v>
      </c>
      <c r="J39" s="14">
        <v>0</v>
      </c>
      <c r="K39" s="14">
        <v>0</v>
      </c>
      <c r="L39" s="14">
        <v>955.3</v>
      </c>
      <c r="M39" s="14">
        <v>25.48</v>
      </c>
      <c r="N39" s="14">
        <v>0</v>
      </c>
      <c r="O39" s="14">
        <v>0</v>
      </c>
      <c r="P39" s="14">
        <v>0</v>
      </c>
      <c r="Q39" s="14">
        <v>0.11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980.89</v>
      </c>
      <c r="X39" s="14">
        <v>4605.8</v>
      </c>
    </row>
    <row r="40" spans="1:24">
      <c r="A40" s="2" t="s">
        <v>89</v>
      </c>
      <c r="B40" s="1" t="s">
        <v>90</v>
      </c>
      <c r="C40" s="14">
        <v>880.02</v>
      </c>
      <c r="D40" s="14">
        <v>146.66999999999999</v>
      </c>
      <c r="E40" s="14">
        <v>0</v>
      </c>
      <c r="F40" s="14">
        <v>0</v>
      </c>
      <c r="G40" s="14">
        <v>0</v>
      </c>
      <c r="H40" s="14">
        <v>1026.69</v>
      </c>
      <c r="I40" s="14">
        <v>0</v>
      </c>
      <c r="J40" s="14">
        <v>0</v>
      </c>
      <c r="K40" s="15">
        <v>-18.41</v>
      </c>
      <c r="L40" s="14">
        <v>0</v>
      </c>
      <c r="M40" s="14">
        <v>158.63</v>
      </c>
      <c r="N40" s="14">
        <v>0</v>
      </c>
      <c r="O40" s="14">
        <v>0</v>
      </c>
      <c r="P40" s="14">
        <v>0</v>
      </c>
      <c r="Q40" s="15">
        <v>-0.13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140.09</v>
      </c>
      <c r="X40" s="14">
        <v>886.6</v>
      </c>
    </row>
    <row r="41" spans="1:24">
      <c r="A41" s="2" t="s">
        <v>91</v>
      </c>
      <c r="B41" s="1" t="s">
        <v>92</v>
      </c>
      <c r="C41" s="14">
        <v>880.02</v>
      </c>
      <c r="D41" s="14">
        <v>146.66999999999999</v>
      </c>
      <c r="E41" s="14">
        <v>0</v>
      </c>
      <c r="F41" s="14">
        <v>0</v>
      </c>
      <c r="G41" s="14">
        <v>0</v>
      </c>
      <c r="H41" s="14">
        <v>1026.69</v>
      </c>
      <c r="I41" s="14">
        <v>0</v>
      </c>
      <c r="J41" s="14">
        <v>0</v>
      </c>
      <c r="K41" s="15">
        <v>-18.41</v>
      </c>
      <c r="L41" s="14">
        <v>0</v>
      </c>
      <c r="M41" s="14">
        <v>223.87</v>
      </c>
      <c r="N41" s="14">
        <v>0</v>
      </c>
      <c r="O41" s="14">
        <v>0</v>
      </c>
      <c r="P41" s="14">
        <v>0</v>
      </c>
      <c r="Q41" s="14">
        <v>0.03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205.49</v>
      </c>
      <c r="X41" s="14">
        <v>821.2</v>
      </c>
    </row>
    <row r="42" spans="1:24">
      <c r="A42" s="2" t="s">
        <v>93</v>
      </c>
      <c r="B42" s="1" t="s">
        <v>94</v>
      </c>
      <c r="C42" s="14">
        <v>733.35</v>
      </c>
      <c r="D42" s="14">
        <v>122.22</v>
      </c>
      <c r="E42" s="14">
        <v>1806.3</v>
      </c>
      <c r="F42" s="14">
        <v>1447.8</v>
      </c>
      <c r="G42" s="14">
        <v>220</v>
      </c>
      <c r="H42" s="14">
        <v>4329.67</v>
      </c>
      <c r="I42" s="14">
        <v>0</v>
      </c>
      <c r="J42" s="14">
        <v>0</v>
      </c>
      <c r="K42" s="14">
        <v>0</v>
      </c>
      <c r="L42" s="14">
        <v>622.44000000000005</v>
      </c>
      <c r="M42" s="14">
        <v>197.67</v>
      </c>
      <c r="N42" s="14">
        <v>0</v>
      </c>
      <c r="O42" s="14">
        <v>0</v>
      </c>
      <c r="P42" s="14">
        <v>0</v>
      </c>
      <c r="Q42" s="15">
        <v>-0.04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820.07</v>
      </c>
      <c r="X42" s="14">
        <v>3509.6</v>
      </c>
    </row>
    <row r="43" spans="1:24">
      <c r="A43" s="2" t="s">
        <v>95</v>
      </c>
      <c r="B43" s="1" t="s">
        <v>96</v>
      </c>
      <c r="C43" s="14">
        <v>880.02</v>
      </c>
      <c r="D43" s="14">
        <v>146.66999999999999</v>
      </c>
      <c r="E43" s="14">
        <v>9006.14</v>
      </c>
      <c r="F43" s="14">
        <v>0</v>
      </c>
      <c r="G43" s="14">
        <v>0</v>
      </c>
      <c r="H43" s="14">
        <v>10032.83</v>
      </c>
      <c r="I43" s="14">
        <v>0</v>
      </c>
      <c r="J43" s="14">
        <v>0</v>
      </c>
      <c r="K43" s="14">
        <v>0</v>
      </c>
      <c r="L43" s="14">
        <v>2162.69</v>
      </c>
      <c r="M43" s="14">
        <v>89.04</v>
      </c>
      <c r="N43" s="14">
        <v>0</v>
      </c>
      <c r="O43" s="14">
        <v>0</v>
      </c>
      <c r="P43" s="14">
        <v>0</v>
      </c>
      <c r="Q43" s="15">
        <v>-0.1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2251.63</v>
      </c>
      <c r="X43" s="14">
        <v>7781.2</v>
      </c>
    </row>
    <row r="44" spans="1:24">
      <c r="A44" s="2" t="s">
        <v>97</v>
      </c>
      <c r="B44" s="1" t="s">
        <v>98</v>
      </c>
      <c r="C44" s="14">
        <v>880.02</v>
      </c>
      <c r="D44" s="14">
        <v>146.66999999999999</v>
      </c>
      <c r="E44" s="14">
        <v>180.32</v>
      </c>
      <c r="F44" s="14">
        <v>0</v>
      </c>
      <c r="G44" s="14">
        <v>0</v>
      </c>
      <c r="H44" s="14">
        <v>1207.01</v>
      </c>
      <c r="I44" s="14">
        <v>0</v>
      </c>
      <c r="J44" s="14">
        <v>0</v>
      </c>
      <c r="K44" s="14">
        <v>0</v>
      </c>
      <c r="L44" s="14">
        <v>7.97</v>
      </c>
      <c r="M44" s="14">
        <v>240.39</v>
      </c>
      <c r="N44" s="14">
        <v>0</v>
      </c>
      <c r="O44" s="14">
        <v>0</v>
      </c>
      <c r="P44" s="14">
        <v>0</v>
      </c>
      <c r="Q44" s="14">
        <v>0.05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248.41</v>
      </c>
      <c r="X44" s="14">
        <v>958.6</v>
      </c>
    </row>
    <row r="45" spans="1:24">
      <c r="A45" s="2" t="s">
        <v>99</v>
      </c>
      <c r="B45" s="1" t="s">
        <v>100</v>
      </c>
      <c r="C45" s="14">
        <v>1602</v>
      </c>
      <c r="D45" s="14">
        <v>267</v>
      </c>
      <c r="E45" s="14">
        <v>0</v>
      </c>
      <c r="F45" s="14">
        <v>0</v>
      </c>
      <c r="G45" s="14">
        <v>0</v>
      </c>
      <c r="H45" s="14">
        <v>1869</v>
      </c>
      <c r="I45" s="14">
        <v>0</v>
      </c>
      <c r="J45" s="14">
        <v>0</v>
      </c>
      <c r="K45" s="14">
        <v>0</v>
      </c>
      <c r="L45" s="14">
        <v>163.25</v>
      </c>
      <c r="M45" s="14">
        <v>52.96</v>
      </c>
      <c r="N45" s="14">
        <v>0</v>
      </c>
      <c r="O45" s="14">
        <v>0</v>
      </c>
      <c r="P45" s="14">
        <v>0</v>
      </c>
      <c r="Q45" s="15">
        <v>-0.01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216.2</v>
      </c>
      <c r="X45" s="14">
        <v>1652.8</v>
      </c>
    </row>
    <row r="46" spans="1:24">
      <c r="A46" s="2" t="s">
        <v>101</v>
      </c>
      <c r="B46" s="1" t="s">
        <v>102</v>
      </c>
      <c r="C46" s="14">
        <v>880.02</v>
      </c>
      <c r="D46" s="14">
        <v>146.66999999999999</v>
      </c>
      <c r="E46" s="14">
        <v>0</v>
      </c>
      <c r="F46" s="14">
        <v>0</v>
      </c>
      <c r="G46" s="14">
        <v>0</v>
      </c>
      <c r="H46" s="14">
        <v>1026.69</v>
      </c>
      <c r="I46" s="14">
        <v>0</v>
      </c>
      <c r="J46" s="14">
        <v>0</v>
      </c>
      <c r="K46" s="15">
        <v>-18.41</v>
      </c>
      <c r="L46" s="14">
        <v>0</v>
      </c>
      <c r="M46" s="14">
        <v>46.51</v>
      </c>
      <c r="N46" s="14">
        <v>0</v>
      </c>
      <c r="O46" s="14">
        <v>0</v>
      </c>
      <c r="P46" s="14">
        <v>0</v>
      </c>
      <c r="Q46" s="15">
        <v>-0.01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28.09</v>
      </c>
      <c r="X46" s="14">
        <v>998.6</v>
      </c>
    </row>
    <row r="47" spans="1:24">
      <c r="A47" s="2" t="s">
        <v>103</v>
      </c>
      <c r="B47" s="1" t="s">
        <v>104</v>
      </c>
      <c r="C47" s="14">
        <v>880.02</v>
      </c>
      <c r="D47" s="14">
        <v>146.66999999999999</v>
      </c>
      <c r="E47" s="14">
        <v>0</v>
      </c>
      <c r="F47" s="14">
        <v>0</v>
      </c>
      <c r="G47" s="14">
        <v>0</v>
      </c>
      <c r="H47" s="14">
        <v>1026.69</v>
      </c>
      <c r="I47" s="14">
        <v>0</v>
      </c>
      <c r="J47" s="14">
        <v>0</v>
      </c>
      <c r="K47" s="15">
        <v>-18.41</v>
      </c>
      <c r="L47" s="14">
        <v>0</v>
      </c>
      <c r="M47" s="14">
        <v>110.08</v>
      </c>
      <c r="N47" s="14">
        <v>0</v>
      </c>
      <c r="O47" s="14">
        <v>0</v>
      </c>
      <c r="P47" s="14">
        <v>0</v>
      </c>
      <c r="Q47" s="14">
        <v>0.02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91.69</v>
      </c>
      <c r="X47" s="14">
        <v>935</v>
      </c>
    </row>
    <row r="48" spans="1:24">
      <c r="A48" s="2" t="s">
        <v>105</v>
      </c>
      <c r="B48" s="1" t="s">
        <v>106</v>
      </c>
      <c r="C48" s="14">
        <v>1400.04</v>
      </c>
      <c r="D48" s="14">
        <v>233.34</v>
      </c>
      <c r="E48" s="14">
        <v>1006.8</v>
      </c>
      <c r="F48" s="14">
        <v>0</v>
      </c>
      <c r="G48" s="14">
        <v>0</v>
      </c>
      <c r="H48" s="14">
        <v>2640.18</v>
      </c>
      <c r="I48" s="14">
        <v>0</v>
      </c>
      <c r="J48" s="14">
        <v>0</v>
      </c>
      <c r="K48" s="14">
        <v>0</v>
      </c>
      <c r="L48" s="14">
        <v>308.55</v>
      </c>
      <c r="M48" s="14">
        <v>141.69</v>
      </c>
      <c r="N48" s="14">
        <v>0</v>
      </c>
      <c r="O48" s="14">
        <v>0</v>
      </c>
      <c r="P48" s="14">
        <v>0</v>
      </c>
      <c r="Q48" s="14">
        <v>0.14000000000000001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450.38</v>
      </c>
      <c r="X48" s="14">
        <v>2189.8000000000002</v>
      </c>
    </row>
    <row r="49" spans="1:24">
      <c r="A49" s="2" t="s">
        <v>107</v>
      </c>
      <c r="B49" s="1" t="s">
        <v>108</v>
      </c>
      <c r="C49" s="14">
        <v>880.02</v>
      </c>
      <c r="D49" s="14">
        <v>146.66999999999999</v>
      </c>
      <c r="E49" s="14">
        <v>5427.96</v>
      </c>
      <c r="F49" s="14">
        <v>0</v>
      </c>
      <c r="G49" s="14">
        <v>0</v>
      </c>
      <c r="H49" s="14">
        <v>6454.65</v>
      </c>
      <c r="I49" s="14">
        <v>0</v>
      </c>
      <c r="J49" s="14">
        <v>0</v>
      </c>
      <c r="K49" s="14">
        <v>0</v>
      </c>
      <c r="L49" s="14">
        <v>1159.44</v>
      </c>
      <c r="M49" s="14">
        <v>51.58</v>
      </c>
      <c r="N49" s="14">
        <v>0</v>
      </c>
      <c r="O49" s="14">
        <v>0</v>
      </c>
      <c r="P49" s="14">
        <v>0</v>
      </c>
      <c r="Q49" s="14">
        <v>0.03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1211.05</v>
      </c>
      <c r="X49" s="14">
        <v>5243.6</v>
      </c>
    </row>
    <row r="50" spans="1:24">
      <c r="A50" s="2" t="s">
        <v>109</v>
      </c>
      <c r="B50" s="1" t="s">
        <v>110</v>
      </c>
      <c r="C50" s="14">
        <v>876.48</v>
      </c>
      <c r="D50" s="14">
        <v>146.08000000000001</v>
      </c>
      <c r="E50" s="14">
        <v>2561.5</v>
      </c>
      <c r="F50" s="14">
        <v>0</v>
      </c>
      <c r="G50" s="14">
        <v>0</v>
      </c>
      <c r="H50" s="14">
        <v>3584.06</v>
      </c>
      <c r="I50" s="14">
        <v>0</v>
      </c>
      <c r="J50" s="14">
        <v>0</v>
      </c>
      <c r="K50" s="14">
        <v>0</v>
      </c>
      <c r="L50" s="14">
        <v>510.17</v>
      </c>
      <c r="M50" s="14">
        <v>25.38</v>
      </c>
      <c r="N50" s="14">
        <v>0</v>
      </c>
      <c r="O50" s="14">
        <v>0</v>
      </c>
      <c r="P50" s="14">
        <v>0</v>
      </c>
      <c r="Q50" s="14">
        <v>0.11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535.66</v>
      </c>
      <c r="X50" s="14">
        <v>3048.4</v>
      </c>
    </row>
    <row r="51" spans="1:24">
      <c r="A51" s="2" t="s">
        <v>111</v>
      </c>
      <c r="B51" s="1" t="s">
        <v>112</v>
      </c>
      <c r="C51" s="14">
        <v>1399.98</v>
      </c>
      <c r="D51" s="14">
        <v>233.33</v>
      </c>
      <c r="E51" s="14">
        <v>0</v>
      </c>
      <c r="F51" s="14">
        <v>0</v>
      </c>
      <c r="G51" s="14">
        <v>0</v>
      </c>
      <c r="H51" s="14">
        <v>1633.31</v>
      </c>
      <c r="I51" s="14">
        <v>0</v>
      </c>
      <c r="J51" s="14">
        <v>0</v>
      </c>
      <c r="K51" s="14">
        <v>0</v>
      </c>
      <c r="L51" s="14">
        <v>70.77</v>
      </c>
      <c r="M51" s="14">
        <v>41.04</v>
      </c>
      <c r="N51" s="14">
        <v>0</v>
      </c>
      <c r="O51" s="14">
        <v>0</v>
      </c>
      <c r="P51" s="14">
        <v>0</v>
      </c>
      <c r="Q51" s="15">
        <v>-0.1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111.71</v>
      </c>
      <c r="X51" s="14">
        <v>1521.6</v>
      </c>
    </row>
    <row r="52" spans="1:24">
      <c r="A52" s="2" t="s">
        <v>113</v>
      </c>
      <c r="B52" s="1" t="s">
        <v>114</v>
      </c>
      <c r="C52" s="14">
        <v>833.05</v>
      </c>
      <c r="D52" s="14">
        <v>138.84</v>
      </c>
      <c r="E52" s="14">
        <v>3230.67</v>
      </c>
      <c r="F52" s="14">
        <v>0</v>
      </c>
      <c r="G52" s="14">
        <v>0</v>
      </c>
      <c r="H52" s="14">
        <v>4202.5600000000004</v>
      </c>
      <c r="I52" s="14">
        <v>0</v>
      </c>
      <c r="J52" s="14">
        <v>0</v>
      </c>
      <c r="K52" s="14">
        <v>0</v>
      </c>
      <c r="L52" s="14">
        <v>642.28</v>
      </c>
      <c r="M52" s="14">
        <v>79.290000000000006</v>
      </c>
      <c r="N52" s="14">
        <v>0</v>
      </c>
      <c r="O52" s="14">
        <v>0</v>
      </c>
      <c r="P52" s="14">
        <v>0</v>
      </c>
      <c r="Q52" s="15">
        <v>-0.01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721.56</v>
      </c>
      <c r="X52" s="14">
        <v>3481</v>
      </c>
    </row>
    <row r="53" spans="1:24">
      <c r="A53" s="2" t="s">
        <v>115</v>
      </c>
      <c r="B53" s="1" t="s">
        <v>116</v>
      </c>
      <c r="C53" s="14">
        <v>876.48</v>
      </c>
      <c r="D53" s="14">
        <v>146.08000000000001</v>
      </c>
      <c r="E53" s="14">
        <v>0</v>
      </c>
      <c r="F53" s="14">
        <v>0</v>
      </c>
      <c r="G53" s="14">
        <v>0</v>
      </c>
      <c r="H53" s="14">
        <v>1022.56</v>
      </c>
      <c r="I53" s="14">
        <v>0</v>
      </c>
      <c r="J53" s="14">
        <v>0</v>
      </c>
      <c r="K53" s="15">
        <v>-25.36</v>
      </c>
      <c r="L53" s="14">
        <v>0</v>
      </c>
      <c r="M53" s="14">
        <v>25.38</v>
      </c>
      <c r="N53" s="14">
        <v>0</v>
      </c>
      <c r="O53" s="14">
        <v>0</v>
      </c>
      <c r="P53" s="14">
        <v>0</v>
      </c>
      <c r="Q53" s="15">
        <v>-0.06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-0.04</v>
      </c>
      <c r="X53" s="14">
        <v>1022.6</v>
      </c>
    </row>
    <row r="54" spans="1:24">
      <c r="A54" s="2" t="s">
        <v>117</v>
      </c>
      <c r="B54" s="1" t="s">
        <v>118</v>
      </c>
      <c r="C54" s="14">
        <v>293.33999999999997</v>
      </c>
      <c r="D54" s="14">
        <v>48.89</v>
      </c>
      <c r="E54" s="14">
        <v>0</v>
      </c>
      <c r="F54" s="14">
        <v>0</v>
      </c>
      <c r="G54" s="14">
        <v>0</v>
      </c>
      <c r="H54" s="14">
        <v>342.23</v>
      </c>
      <c r="I54" s="14">
        <v>0</v>
      </c>
      <c r="J54" s="14">
        <v>0</v>
      </c>
      <c r="K54" s="15">
        <v>-76.94</v>
      </c>
      <c r="L54" s="14">
        <v>0</v>
      </c>
      <c r="M54" s="14">
        <v>31.98</v>
      </c>
      <c r="N54" s="14">
        <v>0</v>
      </c>
      <c r="O54" s="14">
        <v>0</v>
      </c>
      <c r="P54" s="14">
        <v>0</v>
      </c>
      <c r="Q54" s="15">
        <v>-0.01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-44.97</v>
      </c>
      <c r="X54" s="14">
        <v>387.2</v>
      </c>
    </row>
    <row r="55" spans="1:24">
      <c r="A55" s="2" t="s">
        <v>119</v>
      </c>
      <c r="B55" s="1" t="s">
        <v>120</v>
      </c>
      <c r="C55" s="14">
        <v>733.35</v>
      </c>
      <c r="D55" s="14">
        <v>122.22</v>
      </c>
      <c r="E55" s="14">
        <v>14732.65</v>
      </c>
      <c r="F55" s="14">
        <v>0</v>
      </c>
      <c r="G55" s="14">
        <v>0</v>
      </c>
      <c r="H55" s="14">
        <v>15588.22</v>
      </c>
      <c r="I55" s="14">
        <v>0</v>
      </c>
      <c r="J55" s="14">
        <v>0</v>
      </c>
      <c r="K55" s="14">
        <v>0</v>
      </c>
      <c r="L55" s="14">
        <v>3853.24</v>
      </c>
      <c r="M55" s="14">
        <v>212.22</v>
      </c>
      <c r="N55" s="14">
        <v>0</v>
      </c>
      <c r="O55" s="14">
        <v>6021.86</v>
      </c>
      <c r="P55" s="14">
        <v>0</v>
      </c>
      <c r="Q55" s="15">
        <v>-0.1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10087.219999999999</v>
      </c>
      <c r="X55" s="14">
        <v>5501</v>
      </c>
    </row>
    <row r="56" spans="1:24">
      <c r="A56" s="2" t="s">
        <v>121</v>
      </c>
      <c r="B56" s="1" t="s">
        <v>122</v>
      </c>
      <c r="C56" s="14">
        <v>880.02</v>
      </c>
      <c r="D56" s="14">
        <v>146.66999999999999</v>
      </c>
      <c r="E56" s="14">
        <v>4341.7</v>
      </c>
      <c r="F56" s="14">
        <v>0</v>
      </c>
      <c r="G56" s="14">
        <v>0</v>
      </c>
      <c r="H56" s="14">
        <v>5368.39</v>
      </c>
      <c r="I56" s="14">
        <v>520</v>
      </c>
      <c r="J56" s="14">
        <v>0</v>
      </c>
      <c r="K56" s="14">
        <v>0</v>
      </c>
      <c r="L56" s="14">
        <v>903.95</v>
      </c>
      <c r="M56" s="14">
        <v>110.51</v>
      </c>
      <c r="N56" s="14">
        <v>0</v>
      </c>
      <c r="O56" s="14">
        <v>3000</v>
      </c>
      <c r="P56" s="14">
        <v>0</v>
      </c>
      <c r="Q56" s="15">
        <v>-7.0000000000000007E-2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4534.3900000000003</v>
      </c>
      <c r="X56" s="14">
        <v>834</v>
      </c>
    </row>
    <row r="57" spans="1:24">
      <c r="A57" s="2" t="s">
        <v>123</v>
      </c>
      <c r="B57" s="1" t="s">
        <v>124</v>
      </c>
      <c r="C57" s="14">
        <v>1602</v>
      </c>
      <c r="D57" s="14">
        <v>267</v>
      </c>
      <c r="E57" s="14">
        <v>0</v>
      </c>
      <c r="F57" s="14">
        <v>0</v>
      </c>
      <c r="G57" s="14">
        <v>0</v>
      </c>
      <c r="H57" s="14">
        <v>1869</v>
      </c>
      <c r="I57" s="14">
        <v>0</v>
      </c>
      <c r="J57" s="14">
        <v>0</v>
      </c>
      <c r="K57" s="14">
        <v>0</v>
      </c>
      <c r="L57" s="14">
        <v>163.25</v>
      </c>
      <c r="M57" s="14">
        <v>49.33</v>
      </c>
      <c r="N57" s="14">
        <v>0</v>
      </c>
      <c r="O57" s="14">
        <v>0</v>
      </c>
      <c r="P57" s="14">
        <v>0</v>
      </c>
      <c r="Q57" s="14">
        <v>0.02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212.6</v>
      </c>
      <c r="X57" s="14">
        <v>1656.4</v>
      </c>
    </row>
    <row r="58" spans="1:24">
      <c r="A58" s="2" t="s">
        <v>125</v>
      </c>
      <c r="B58" s="1" t="s">
        <v>126</v>
      </c>
      <c r="C58" s="14">
        <v>1300.02</v>
      </c>
      <c r="D58" s="14">
        <v>216.67</v>
      </c>
      <c r="E58" s="14">
        <v>0</v>
      </c>
      <c r="F58" s="14">
        <v>0</v>
      </c>
      <c r="G58" s="14">
        <v>0</v>
      </c>
      <c r="H58" s="14">
        <v>1516.69</v>
      </c>
      <c r="I58" s="14">
        <v>0</v>
      </c>
      <c r="J58" s="14">
        <v>0</v>
      </c>
      <c r="K58" s="14">
        <v>0</v>
      </c>
      <c r="L58" s="14">
        <v>58.08</v>
      </c>
      <c r="M58" s="14">
        <v>37.64</v>
      </c>
      <c r="N58" s="14">
        <v>0</v>
      </c>
      <c r="O58" s="14">
        <v>0</v>
      </c>
      <c r="P58" s="14">
        <v>0</v>
      </c>
      <c r="Q58" s="15">
        <v>-0.03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95.69</v>
      </c>
      <c r="X58" s="14">
        <v>1421</v>
      </c>
    </row>
    <row r="59" spans="1:24">
      <c r="A59" s="2" t="s">
        <v>127</v>
      </c>
      <c r="B59" s="1" t="s">
        <v>128</v>
      </c>
      <c r="C59" s="14">
        <v>833.05</v>
      </c>
      <c r="D59" s="14">
        <v>138.84</v>
      </c>
      <c r="E59" s="14">
        <v>1590.28</v>
      </c>
      <c r="F59" s="14">
        <v>0</v>
      </c>
      <c r="G59" s="14">
        <v>0</v>
      </c>
      <c r="H59" s="14">
        <v>2562.17</v>
      </c>
      <c r="I59" s="14">
        <v>0</v>
      </c>
      <c r="J59" s="14">
        <v>0</v>
      </c>
      <c r="K59" s="14">
        <v>0</v>
      </c>
      <c r="L59" s="14">
        <v>291.89</v>
      </c>
      <c r="M59" s="14">
        <v>57.91</v>
      </c>
      <c r="N59" s="14">
        <v>0</v>
      </c>
      <c r="O59" s="14">
        <v>0</v>
      </c>
      <c r="P59" s="14">
        <v>0</v>
      </c>
      <c r="Q59" s="15">
        <v>-0.03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349.77</v>
      </c>
      <c r="X59" s="14">
        <v>2212.4</v>
      </c>
    </row>
    <row r="60" spans="1:24">
      <c r="A60" s="2" t="s">
        <v>129</v>
      </c>
      <c r="B60" s="1" t="s">
        <v>130</v>
      </c>
      <c r="C60" s="14">
        <v>999.66</v>
      </c>
      <c r="D60" s="14">
        <v>166.61</v>
      </c>
      <c r="E60" s="14">
        <v>1680.76</v>
      </c>
      <c r="F60" s="14">
        <v>0</v>
      </c>
      <c r="G60" s="14">
        <v>0</v>
      </c>
      <c r="H60" s="14">
        <v>2847.03</v>
      </c>
      <c r="I60" s="14">
        <v>0</v>
      </c>
      <c r="J60" s="14">
        <v>0</v>
      </c>
      <c r="K60" s="14">
        <v>0</v>
      </c>
      <c r="L60" s="14">
        <v>352.74</v>
      </c>
      <c r="M60" s="14">
        <v>87.34</v>
      </c>
      <c r="N60" s="14">
        <v>0</v>
      </c>
      <c r="O60" s="14">
        <v>0</v>
      </c>
      <c r="P60" s="14">
        <v>0</v>
      </c>
      <c r="Q60" s="15">
        <v>-0.05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440.03</v>
      </c>
      <c r="X60" s="14">
        <v>2407</v>
      </c>
    </row>
    <row r="61" spans="1:24">
      <c r="A61" s="2" t="s">
        <v>131</v>
      </c>
      <c r="B61" s="1" t="s">
        <v>132</v>
      </c>
      <c r="C61" s="14">
        <v>880.02</v>
      </c>
      <c r="D61" s="14">
        <v>146.66999999999999</v>
      </c>
      <c r="E61" s="14">
        <v>3576.77</v>
      </c>
      <c r="F61" s="14">
        <v>0</v>
      </c>
      <c r="G61" s="14">
        <v>0</v>
      </c>
      <c r="H61" s="14">
        <v>4603.46</v>
      </c>
      <c r="I61" s="14">
        <v>0</v>
      </c>
      <c r="J61" s="14">
        <v>0</v>
      </c>
      <c r="K61" s="14">
        <v>0</v>
      </c>
      <c r="L61" s="14">
        <v>727.91</v>
      </c>
      <c r="M61" s="14">
        <v>125.43</v>
      </c>
      <c r="N61" s="14">
        <v>0</v>
      </c>
      <c r="O61" s="14">
        <v>2224.86</v>
      </c>
      <c r="P61" s="14">
        <v>0</v>
      </c>
      <c r="Q61" s="14">
        <v>0.06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3078.26</v>
      </c>
      <c r="X61" s="14">
        <v>1525.2</v>
      </c>
    </row>
    <row r="62" spans="1:24">
      <c r="A62" s="2" t="s">
        <v>133</v>
      </c>
      <c r="B62" s="1" t="s">
        <v>134</v>
      </c>
      <c r="C62" s="14">
        <v>1285.74</v>
      </c>
      <c r="D62" s="14">
        <v>214.29</v>
      </c>
      <c r="E62" s="14">
        <v>0</v>
      </c>
      <c r="F62" s="14">
        <v>0</v>
      </c>
      <c r="G62" s="14">
        <v>0</v>
      </c>
      <c r="H62" s="14">
        <v>1500.03</v>
      </c>
      <c r="I62" s="14">
        <v>0</v>
      </c>
      <c r="J62" s="14">
        <v>0</v>
      </c>
      <c r="K62" s="14">
        <v>0</v>
      </c>
      <c r="L62" s="14">
        <v>56.27</v>
      </c>
      <c r="M62" s="14">
        <v>37.54</v>
      </c>
      <c r="N62" s="14">
        <v>0</v>
      </c>
      <c r="O62" s="14">
        <v>0</v>
      </c>
      <c r="P62" s="14">
        <v>0</v>
      </c>
      <c r="Q62" s="14">
        <v>0.02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93.83</v>
      </c>
      <c r="X62" s="14">
        <v>1406.2</v>
      </c>
    </row>
    <row r="63" spans="1:24">
      <c r="A63" s="2" t="s">
        <v>135</v>
      </c>
      <c r="B63" s="1" t="s">
        <v>136</v>
      </c>
      <c r="C63" s="14">
        <v>1602</v>
      </c>
      <c r="D63" s="14">
        <v>267</v>
      </c>
      <c r="E63" s="14">
        <v>0</v>
      </c>
      <c r="F63" s="14">
        <v>0</v>
      </c>
      <c r="G63" s="14">
        <v>0</v>
      </c>
      <c r="H63" s="14">
        <v>1869</v>
      </c>
      <c r="I63" s="14">
        <v>349.79</v>
      </c>
      <c r="J63" s="14">
        <v>0</v>
      </c>
      <c r="K63" s="14">
        <v>0</v>
      </c>
      <c r="L63" s="14">
        <v>163.25</v>
      </c>
      <c r="M63" s="14">
        <v>53.65</v>
      </c>
      <c r="N63" s="14">
        <v>0</v>
      </c>
      <c r="O63" s="14">
        <v>0</v>
      </c>
      <c r="P63" s="14">
        <v>0</v>
      </c>
      <c r="Q63" s="15">
        <v>-0.09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566.6</v>
      </c>
      <c r="X63" s="14">
        <v>1302.4000000000001</v>
      </c>
    </row>
    <row r="64" spans="1:24">
      <c r="A64" s="2" t="s">
        <v>137</v>
      </c>
      <c r="B64" s="1" t="s">
        <v>138</v>
      </c>
      <c r="C64" s="14">
        <v>880.02</v>
      </c>
      <c r="D64" s="14">
        <v>146.66999999999999</v>
      </c>
      <c r="E64" s="14">
        <v>3537.93</v>
      </c>
      <c r="F64" s="14">
        <v>0</v>
      </c>
      <c r="G64" s="14">
        <v>0</v>
      </c>
      <c r="H64" s="14">
        <v>4564.62</v>
      </c>
      <c r="I64" s="14">
        <v>0</v>
      </c>
      <c r="J64" s="14">
        <v>0</v>
      </c>
      <c r="K64" s="14">
        <v>0</v>
      </c>
      <c r="L64" s="14">
        <v>719.61</v>
      </c>
      <c r="M64" s="14">
        <v>240.48</v>
      </c>
      <c r="N64" s="14">
        <v>0</v>
      </c>
      <c r="O64" s="14">
        <v>0</v>
      </c>
      <c r="P64" s="14">
        <v>0</v>
      </c>
      <c r="Q64" s="15">
        <v>-7.0000000000000007E-2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960.02</v>
      </c>
      <c r="X64" s="14">
        <v>3604.6</v>
      </c>
    </row>
    <row r="65" spans="1:24">
      <c r="A65" s="2" t="s">
        <v>139</v>
      </c>
      <c r="B65" s="1" t="s">
        <v>140</v>
      </c>
      <c r="C65" s="14">
        <v>999.66</v>
      </c>
      <c r="D65" s="14">
        <v>166.61</v>
      </c>
      <c r="E65" s="14">
        <v>1022.12</v>
      </c>
      <c r="F65" s="14">
        <v>0</v>
      </c>
      <c r="G65" s="14">
        <v>0</v>
      </c>
      <c r="H65" s="14">
        <v>2188.39</v>
      </c>
      <c r="I65" s="14">
        <v>0</v>
      </c>
      <c r="J65" s="14">
        <v>0</v>
      </c>
      <c r="K65" s="14">
        <v>0</v>
      </c>
      <c r="L65" s="14">
        <v>218.35</v>
      </c>
      <c r="M65" s="14">
        <v>40.479999999999997</v>
      </c>
      <c r="N65" s="14">
        <v>0</v>
      </c>
      <c r="O65" s="14">
        <v>0</v>
      </c>
      <c r="P65" s="14">
        <v>0</v>
      </c>
      <c r="Q65" s="15">
        <v>-0.04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258.79000000000002</v>
      </c>
      <c r="X65" s="14">
        <v>1929.6</v>
      </c>
    </row>
    <row r="66" spans="1:24">
      <c r="A66" s="2" t="s">
        <v>141</v>
      </c>
      <c r="B66" s="1" t="s">
        <v>142</v>
      </c>
      <c r="C66" s="14">
        <v>666.65</v>
      </c>
      <c r="D66" s="14">
        <v>111.11</v>
      </c>
      <c r="E66" s="14">
        <v>1800</v>
      </c>
      <c r="F66" s="14">
        <v>0</v>
      </c>
      <c r="G66" s="14">
        <v>0</v>
      </c>
      <c r="H66" s="14">
        <v>2577.7600000000002</v>
      </c>
      <c r="I66" s="14">
        <v>0</v>
      </c>
      <c r="J66" s="14">
        <v>0</v>
      </c>
      <c r="K66" s="14">
        <v>0</v>
      </c>
      <c r="L66" s="14">
        <v>295.22000000000003</v>
      </c>
      <c r="M66" s="14">
        <v>69.12</v>
      </c>
      <c r="N66" s="14">
        <v>0</v>
      </c>
      <c r="O66" s="14">
        <v>0</v>
      </c>
      <c r="P66" s="14">
        <v>0</v>
      </c>
      <c r="Q66" s="15">
        <v>-0.08</v>
      </c>
      <c r="R66" s="14">
        <v>43.9</v>
      </c>
      <c r="S66" s="14">
        <v>0</v>
      </c>
      <c r="T66" s="14">
        <v>0</v>
      </c>
      <c r="U66" s="14">
        <v>0</v>
      </c>
      <c r="V66" s="14">
        <v>0</v>
      </c>
      <c r="W66" s="14">
        <v>408.16</v>
      </c>
      <c r="X66" s="14">
        <v>2169.6</v>
      </c>
    </row>
    <row r="67" spans="1:24">
      <c r="A67" s="2" t="s">
        <v>143</v>
      </c>
      <c r="B67" s="1" t="s">
        <v>144</v>
      </c>
      <c r="C67" s="14">
        <v>880.02</v>
      </c>
      <c r="D67" s="14">
        <v>146.66999999999999</v>
      </c>
      <c r="E67" s="14">
        <v>8020</v>
      </c>
      <c r="F67" s="14">
        <v>0</v>
      </c>
      <c r="G67" s="14">
        <v>0</v>
      </c>
      <c r="H67" s="14">
        <v>9046.69</v>
      </c>
      <c r="I67" s="14">
        <v>0</v>
      </c>
      <c r="J67" s="14">
        <v>0</v>
      </c>
      <c r="K67" s="14">
        <v>0</v>
      </c>
      <c r="L67" s="14">
        <v>1866.85</v>
      </c>
      <c r="M67" s="14">
        <v>25.48</v>
      </c>
      <c r="N67" s="14">
        <v>0</v>
      </c>
      <c r="O67" s="14">
        <v>0</v>
      </c>
      <c r="P67" s="14">
        <v>0</v>
      </c>
      <c r="Q67" s="14">
        <v>0.16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1892.49</v>
      </c>
      <c r="X67" s="14">
        <v>7154.2</v>
      </c>
    </row>
    <row r="68" spans="1:24">
      <c r="A68" s="2" t="s">
        <v>145</v>
      </c>
      <c r="B68" s="1" t="s">
        <v>146</v>
      </c>
      <c r="C68" s="14">
        <v>880.02</v>
      </c>
      <c r="D68" s="14">
        <v>146.66999999999999</v>
      </c>
      <c r="E68" s="14">
        <v>0</v>
      </c>
      <c r="F68" s="14">
        <v>0</v>
      </c>
      <c r="G68" s="14">
        <v>0</v>
      </c>
      <c r="H68" s="14">
        <v>1026.69</v>
      </c>
      <c r="I68" s="14">
        <v>0</v>
      </c>
      <c r="J68" s="14">
        <v>0</v>
      </c>
      <c r="K68" s="15">
        <v>-18.41</v>
      </c>
      <c r="L68" s="14">
        <v>0</v>
      </c>
      <c r="M68" s="14">
        <v>109.46</v>
      </c>
      <c r="N68" s="14">
        <v>0</v>
      </c>
      <c r="O68" s="14">
        <v>0</v>
      </c>
      <c r="P68" s="14">
        <v>0</v>
      </c>
      <c r="Q68" s="15">
        <v>-0.16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90.89</v>
      </c>
      <c r="X68" s="14">
        <v>935.8</v>
      </c>
    </row>
    <row r="69" spans="1:24">
      <c r="A69" s="2" t="s">
        <v>147</v>
      </c>
      <c r="B69" s="1" t="s">
        <v>148</v>
      </c>
      <c r="C69" s="14">
        <v>0</v>
      </c>
      <c r="D69" s="14">
        <v>0</v>
      </c>
      <c r="E69" s="14">
        <v>7373.28</v>
      </c>
      <c r="F69" s="14">
        <v>0</v>
      </c>
      <c r="G69" s="14">
        <v>0</v>
      </c>
      <c r="H69" s="14">
        <v>7373.28</v>
      </c>
      <c r="I69" s="14">
        <v>0</v>
      </c>
      <c r="J69" s="14">
        <v>0</v>
      </c>
      <c r="K69" s="14">
        <v>0</v>
      </c>
      <c r="L69" s="14">
        <v>1375.5</v>
      </c>
      <c r="M69" s="14">
        <v>0</v>
      </c>
      <c r="N69" s="14">
        <v>0</v>
      </c>
      <c r="O69" s="14">
        <v>205</v>
      </c>
      <c r="P69" s="14">
        <v>0</v>
      </c>
      <c r="Q69" s="15">
        <v>-0.02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1580.48</v>
      </c>
      <c r="X69" s="14">
        <v>5792.8</v>
      </c>
    </row>
    <row r="70" spans="1:24">
      <c r="A70" s="2" t="s">
        <v>149</v>
      </c>
      <c r="B70" s="1" t="s">
        <v>150</v>
      </c>
      <c r="C70" s="14">
        <v>666.65</v>
      </c>
      <c r="D70" s="14">
        <v>111.11</v>
      </c>
      <c r="E70" s="14">
        <v>1830</v>
      </c>
      <c r="F70" s="14">
        <v>0</v>
      </c>
      <c r="G70" s="14">
        <v>0</v>
      </c>
      <c r="H70" s="14">
        <v>2607.7600000000002</v>
      </c>
      <c r="I70" s="14">
        <v>0</v>
      </c>
      <c r="J70" s="14">
        <v>0</v>
      </c>
      <c r="K70" s="14">
        <v>0</v>
      </c>
      <c r="L70" s="14">
        <v>301.63</v>
      </c>
      <c r="M70" s="14">
        <v>74.73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376.36</v>
      </c>
      <c r="X70" s="14">
        <v>2231.4</v>
      </c>
    </row>
    <row r="71" spans="1:24">
      <c r="A71" s="2" t="s">
        <v>151</v>
      </c>
      <c r="B71" s="1" t="s">
        <v>152</v>
      </c>
      <c r="C71" s="14">
        <v>999.66</v>
      </c>
      <c r="D71" s="14">
        <v>166.61</v>
      </c>
      <c r="E71" s="14">
        <v>3756.16</v>
      </c>
      <c r="F71" s="14">
        <v>0</v>
      </c>
      <c r="G71" s="14">
        <v>0</v>
      </c>
      <c r="H71" s="14">
        <v>4922.43</v>
      </c>
      <c r="I71" s="14">
        <v>0</v>
      </c>
      <c r="J71" s="14">
        <v>0</v>
      </c>
      <c r="K71" s="14">
        <v>0</v>
      </c>
      <c r="L71" s="14">
        <v>799.06</v>
      </c>
      <c r="M71" s="14">
        <v>98.14</v>
      </c>
      <c r="N71" s="14">
        <v>0</v>
      </c>
      <c r="O71" s="14">
        <v>0</v>
      </c>
      <c r="P71" s="14">
        <v>0</v>
      </c>
      <c r="Q71" s="14">
        <v>0.03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897.23</v>
      </c>
      <c r="X71" s="14">
        <v>4025.2</v>
      </c>
    </row>
    <row r="72" spans="1:24">
      <c r="A72" s="2" t="s">
        <v>153</v>
      </c>
      <c r="B72" s="1" t="s">
        <v>154</v>
      </c>
      <c r="C72" s="14">
        <v>880.02</v>
      </c>
      <c r="D72" s="14">
        <v>146.66999999999999</v>
      </c>
      <c r="E72" s="14">
        <v>2457.75</v>
      </c>
      <c r="F72" s="14">
        <v>0</v>
      </c>
      <c r="G72" s="14">
        <v>0</v>
      </c>
      <c r="H72" s="14">
        <v>3484.44</v>
      </c>
      <c r="I72" s="14">
        <v>0</v>
      </c>
      <c r="J72" s="14">
        <v>0</v>
      </c>
      <c r="K72" s="14">
        <v>0</v>
      </c>
      <c r="L72" s="14">
        <v>488.89</v>
      </c>
      <c r="M72" s="14">
        <v>80.67</v>
      </c>
      <c r="N72" s="14">
        <v>0</v>
      </c>
      <c r="O72" s="14">
        <v>1750</v>
      </c>
      <c r="P72" s="14">
        <v>0</v>
      </c>
      <c r="Q72" s="14">
        <v>0.08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2319.64</v>
      </c>
      <c r="X72" s="14">
        <v>1164.8</v>
      </c>
    </row>
    <row r="73" spans="1:24">
      <c r="A73" s="2" t="s">
        <v>155</v>
      </c>
      <c r="B73" s="1" t="s">
        <v>156</v>
      </c>
      <c r="C73" s="14">
        <v>876.48</v>
      </c>
      <c r="D73" s="14">
        <v>146.08000000000001</v>
      </c>
      <c r="E73" s="14">
        <v>0</v>
      </c>
      <c r="F73" s="14">
        <v>0</v>
      </c>
      <c r="G73" s="14">
        <v>0</v>
      </c>
      <c r="H73" s="14">
        <v>1022.56</v>
      </c>
      <c r="I73" s="14">
        <v>0</v>
      </c>
      <c r="J73" s="14">
        <v>0</v>
      </c>
      <c r="K73" s="15">
        <v>-25.36</v>
      </c>
      <c r="L73" s="14">
        <v>0</v>
      </c>
      <c r="M73" s="14">
        <v>25.38</v>
      </c>
      <c r="N73" s="14">
        <v>0</v>
      </c>
      <c r="O73" s="14">
        <v>0</v>
      </c>
      <c r="P73" s="14">
        <v>0</v>
      </c>
      <c r="Q73" s="15">
        <v>-0.06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-0.04</v>
      </c>
      <c r="X73" s="14">
        <v>1022.6</v>
      </c>
    </row>
    <row r="74" spans="1:24" s="7" customFormat="1">
      <c r="A74" s="17" t="s">
        <v>157</v>
      </c>
      <c r="C74" s="7" t="s">
        <v>158</v>
      </c>
      <c r="D74" s="7" t="s">
        <v>158</v>
      </c>
      <c r="E74" s="7" t="s">
        <v>158</v>
      </c>
      <c r="F74" s="7" t="s">
        <v>158</v>
      </c>
      <c r="G74" s="7" t="s">
        <v>158</v>
      </c>
      <c r="H74" s="7" t="s">
        <v>158</v>
      </c>
      <c r="I74" s="7" t="s">
        <v>158</v>
      </c>
      <c r="J74" s="7" t="s">
        <v>158</v>
      </c>
      <c r="K74" s="7" t="s">
        <v>158</v>
      </c>
      <c r="L74" s="7" t="s">
        <v>158</v>
      </c>
      <c r="M74" s="7" t="s">
        <v>158</v>
      </c>
      <c r="N74" s="7" t="s">
        <v>158</v>
      </c>
      <c r="O74" s="7" t="s">
        <v>158</v>
      </c>
      <c r="P74" s="7" t="s">
        <v>158</v>
      </c>
      <c r="Q74" s="7" t="s">
        <v>158</v>
      </c>
      <c r="R74" s="7" t="s">
        <v>158</v>
      </c>
      <c r="S74" s="7" t="s">
        <v>158</v>
      </c>
      <c r="T74" s="7" t="s">
        <v>158</v>
      </c>
      <c r="U74" s="7" t="s">
        <v>158</v>
      </c>
      <c r="V74" s="7" t="s">
        <v>158</v>
      </c>
      <c r="W74" s="7" t="s">
        <v>158</v>
      </c>
      <c r="X74" s="7" t="s">
        <v>158</v>
      </c>
    </row>
    <row r="75" spans="1:24">
      <c r="C75" s="19">
        <v>73675.63</v>
      </c>
      <c r="D75" s="19">
        <v>12279.24</v>
      </c>
      <c r="E75" s="19">
        <v>119020.33</v>
      </c>
      <c r="F75" s="19">
        <v>2105.48</v>
      </c>
      <c r="G75" s="19">
        <v>840.5</v>
      </c>
      <c r="H75" s="19">
        <v>207921.18</v>
      </c>
      <c r="I75" s="19">
        <v>6057.35</v>
      </c>
      <c r="J75" s="19">
        <v>2252.56</v>
      </c>
      <c r="K75" s="20">
        <v>-387.01</v>
      </c>
      <c r="L75" s="19">
        <v>30902.2</v>
      </c>
      <c r="M75" s="19">
        <v>6115.55</v>
      </c>
      <c r="N75" s="19">
        <v>0</v>
      </c>
      <c r="O75" s="19">
        <v>15201.72</v>
      </c>
      <c r="P75" s="19">
        <v>0</v>
      </c>
      <c r="Q75" s="20">
        <v>-0.56000000000000005</v>
      </c>
      <c r="R75" s="19">
        <v>43.9</v>
      </c>
      <c r="S75" s="19">
        <v>2133.48</v>
      </c>
      <c r="T75" s="19">
        <v>0</v>
      </c>
      <c r="U75" s="19">
        <v>1300</v>
      </c>
      <c r="V75" s="19">
        <v>2097.19</v>
      </c>
      <c r="W75" s="19">
        <v>65716.38</v>
      </c>
      <c r="X75" s="19">
        <v>142204.79999999999</v>
      </c>
    </row>
    <row r="77" spans="1:24">
      <c r="A77" s="12" t="s">
        <v>159</v>
      </c>
    </row>
    <row r="78" spans="1:24">
      <c r="A78" s="2" t="s">
        <v>160</v>
      </c>
      <c r="B78" s="1" t="s">
        <v>161</v>
      </c>
      <c r="C78" s="14">
        <v>572.46</v>
      </c>
      <c r="D78" s="14">
        <v>95.41</v>
      </c>
      <c r="E78" s="14">
        <v>1896.75</v>
      </c>
      <c r="F78" s="14">
        <v>0</v>
      </c>
      <c r="G78" s="14">
        <v>0</v>
      </c>
      <c r="H78" s="14">
        <v>2564.62</v>
      </c>
      <c r="I78" s="14">
        <v>0</v>
      </c>
      <c r="J78" s="14">
        <v>0</v>
      </c>
      <c r="K78" s="14">
        <v>0</v>
      </c>
      <c r="L78" s="14">
        <v>292.41000000000003</v>
      </c>
      <c r="M78" s="14">
        <v>75.37</v>
      </c>
      <c r="N78" s="14">
        <v>25.65</v>
      </c>
      <c r="O78" s="14">
        <v>0</v>
      </c>
      <c r="P78" s="14">
        <v>125.67</v>
      </c>
      <c r="Q78" s="14">
        <v>0.05</v>
      </c>
      <c r="R78" s="14">
        <v>0</v>
      </c>
      <c r="S78" s="14">
        <v>0</v>
      </c>
      <c r="T78" s="14">
        <v>0</v>
      </c>
      <c r="U78" s="14">
        <v>0</v>
      </c>
      <c r="V78" s="14">
        <v>134.66999999999999</v>
      </c>
      <c r="W78" s="14">
        <v>653.82000000000005</v>
      </c>
      <c r="X78" s="14">
        <v>1910.8</v>
      </c>
    </row>
    <row r="79" spans="1:24">
      <c r="A79" s="2" t="s">
        <v>162</v>
      </c>
      <c r="B79" s="1" t="s">
        <v>163</v>
      </c>
      <c r="C79" s="14">
        <v>537.54</v>
      </c>
      <c r="D79" s="14">
        <v>89.59</v>
      </c>
      <c r="E79" s="14">
        <v>5845.77</v>
      </c>
      <c r="F79" s="14">
        <v>0</v>
      </c>
      <c r="G79" s="14">
        <v>0</v>
      </c>
      <c r="H79" s="14">
        <v>6472.9</v>
      </c>
      <c r="I79" s="14">
        <v>0</v>
      </c>
      <c r="J79" s="14">
        <v>0</v>
      </c>
      <c r="K79" s="14">
        <v>0</v>
      </c>
      <c r="L79" s="14">
        <v>1163.73</v>
      </c>
      <c r="M79" s="14">
        <v>176.34</v>
      </c>
      <c r="N79" s="14">
        <v>64.73</v>
      </c>
      <c r="O79" s="14">
        <v>0</v>
      </c>
      <c r="P79" s="14">
        <v>317.17</v>
      </c>
      <c r="Q79" s="15">
        <v>-7.0000000000000007E-2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1721.9</v>
      </c>
      <c r="X79" s="14">
        <v>4751</v>
      </c>
    </row>
    <row r="80" spans="1:24">
      <c r="A80" s="2" t="s">
        <v>164</v>
      </c>
      <c r="B80" s="1" t="s">
        <v>165</v>
      </c>
      <c r="C80" s="14">
        <v>537.54</v>
      </c>
      <c r="D80" s="14">
        <v>89.59</v>
      </c>
      <c r="E80" s="14">
        <v>1927.62</v>
      </c>
      <c r="F80" s="14">
        <v>0</v>
      </c>
      <c r="G80" s="14">
        <v>0</v>
      </c>
      <c r="H80" s="14">
        <v>2554.75</v>
      </c>
      <c r="I80" s="14">
        <v>0</v>
      </c>
      <c r="J80" s="14">
        <v>0</v>
      </c>
      <c r="K80" s="14">
        <v>0</v>
      </c>
      <c r="L80" s="14">
        <v>290.31</v>
      </c>
      <c r="M80" s="14">
        <v>82.78</v>
      </c>
      <c r="N80" s="14">
        <v>25.55</v>
      </c>
      <c r="O80" s="14">
        <v>0</v>
      </c>
      <c r="P80" s="14">
        <v>125.18</v>
      </c>
      <c r="Q80" s="15">
        <v>-0.05</v>
      </c>
      <c r="R80" s="14">
        <v>0</v>
      </c>
      <c r="S80" s="14">
        <v>0</v>
      </c>
      <c r="T80" s="14">
        <v>0</v>
      </c>
      <c r="U80" s="14">
        <v>300</v>
      </c>
      <c r="V80" s="14">
        <v>275.38</v>
      </c>
      <c r="W80" s="14">
        <v>1099.1500000000001</v>
      </c>
      <c r="X80" s="14">
        <v>1455.6</v>
      </c>
    </row>
    <row r="81" spans="1:24">
      <c r="A81" s="2" t="s">
        <v>166</v>
      </c>
      <c r="B81" s="1" t="s">
        <v>167</v>
      </c>
      <c r="C81" s="14">
        <v>480.24</v>
      </c>
      <c r="D81" s="14">
        <v>80.040000000000006</v>
      </c>
      <c r="E81" s="14">
        <v>913.62</v>
      </c>
      <c r="F81" s="14">
        <v>0</v>
      </c>
      <c r="G81" s="14">
        <v>0</v>
      </c>
      <c r="H81" s="14">
        <v>1473.9</v>
      </c>
      <c r="I81" s="14">
        <v>0</v>
      </c>
      <c r="J81" s="14">
        <v>0</v>
      </c>
      <c r="K81" s="14">
        <v>0</v>
      </c>
      <c r="L81" s="14">
        <v>53.43</v>
      </c>
      <c r="M81" s="14">
        <v>35.340000000000003</v>
      </c>
      <c r="N81" s="14">
        <v>14.74</v>
      </c>
      <c r="O81" s="14">
        <v>0</v>
      </c>
      <c r="P81" s="14">
        <v>72.22</v>
      </c>
      <c r="Q81" s="15">
        <v>-0.03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175.7</v>
      </c>
      <c r="X81" s="14">
        <v>1298.2</v>
      </c>
    </row>
    <row r="82" spans="1:24">
      <c r="A82" s="2" t="s">
        <v>168</v>
      </c>
      <c r="B82" s="1" t="s">
        <v>169</v>
      </c>
      <c r="C82" s="14">
        <v>480.24</v>
      </c>
      <c r="D82" s="14">
        <v>80.040000000000006</v>
      </c>
      <c r="E82" s="14">
        <v>3745.46</v>
      </c>
      <c r="F82" s="14">
        <v>0</v>
      </c>
      <c r="G82" s="14">
        <v>0</v>
      </c>
      <c r="H82" s="14">
        <v>4305.74</v>
      </c>
      <c r="I82" s="14">
        <v>0</v>
      </c>
      <c r="J82" s="14">
        <v>0</v>
      </c>
      <c r="K82" s="14">
        <v>0</v>
      </c>
      <c r="L82" s="14">
        <v>664.32</v>
      </c>
      <c r="M82" s="14">
        <v>109.4</v>
      </c>
      <c r="N82" s="14">
        <v>43.06</v>
      </c>
      <c r="O82" s="14">
        <v>0</v>
      </c>
      <c r="P82" s="14">
        <v>210.98</v>
      </c>
      <c r="Q82" s="15">
        <v>-0.02</v>
      </c>
      <c r="R82" s="14">
        <v>0</v>
      </c>
      <c r="S82" s="14">
        <v>0</v>
      </c>
      <c r="T82" s="14">
        <v>0</v>
      </c>
      <c r="U82" s="14">
        <v>700</v>
      </c>
      <c r="V82" s="14">
        <v>0</v>
      </c>
      <c r="W82" s="14">
        <v>1727.74</v>
      </c>
      <c r="X82" s="14">
        <v>2578</v>
      </c>
    </row>
    <row r="83" spans="1:24">
      <c r="A83" s="2" t="s">
        <v>170</v>
      </c>
      <c r="B83" s="1" t="s">
        <v>171</v>
      </c>
      <c r="C83" s="14">
        <v>633.6</v>
      </c>
      <c r="D83" s="14">
        <v>105.6</v>
      </c>
      <c r="E83" s="14">
        <v>2784.23</v>
      </c>
      <c r="F83" s="14">
        <v>0</v>
      </c>
      <c r="G83" s="14">
        <v>0</v>
      </c>
      <c r="H83" s="14">
        <v>3523.43</v>
      </c>
      <c r="I83" s="14">
        <v>0</v>
      </c>
      <c r="J83" s="14">
        <v>0</v>
      </c>
      <c r="K83" s="14">
        <v>0</v>
      </c>
      <c r="L83" s="14">
        <v>497.22</v>
      </c>
      <c r="M83" s="14">
        <v>75.56</v>
      </c>
      <c r="N83" s="14">
        <v>0</v>
      </c>
      <c r="O83" s="14">
        <v>0</v>
      </c>
      <c r="P83" s="14">
        <v>0</v>
      </c>
      <c r="Q83" s="15">
        <v>-0.15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572.63</v>
      </c>
      <c r="X83" s="14">
        <v>2950.8</v>
      </c>
    </row>
    <row r="84" spans="1:24">
      <c r="A84" s="2" t="s">
        <v>172</v>
      </c>
      <c r="B84" s="1" t="s">
        <v>173</v>
      </c>
      <c r="C84" s="14">
        <v>480.24</v>
      </c>
      <c r="D84" s="14">
        <v>80.040000000000006</v>
      </c>
      <c r="E84" s="14">
        <v>500.08</v>
      </c>
      <c r="F84" s="14">
        <v>0</v>
      </c>
      <c r="G84" s="14">
        <v>0</v>
      </c>
      <c r="H84" s="14">
        <v>1060.3599999999999</v>
      </c>
      <c r="I84" s="14">
        <v>0</v>
      </c>
      <c r="J84" s="14">
        <v>0</v>
      </c>
      <c r="K84" s="15">
        <v>-14.75</v>
      </c>
      <c r="L84" s="14">
        <v>0</v>
      </c>
      <c r="M84" s="14">
        <v>26.49</v>
      </c>
      <c r="N84" s="14">
        <v>10.6</v>
      </c>
      <c r="O84" s="14">
        <v>0</v>
      </c>
      <c r="P84" s="14">
        <v>51.96</v>
      </c>
      <c r="Q84" s="15">
        <v>-0.14000000000000001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74.16</v>
      </c>
      <c r="X84" s="14">
        <v>986.2</v>
      </c>
    </row>
    <row r="85" spans="1:24">
      <c r="A85" s="2" t="s">
        <v>174</v>
      </c>
      <c r="B85" s="1" t="s">
        <v>175</v>
      </c>
      <c r="C85" s="14">
        <v>537.54</v>
      </c>
      <c r="D85" s="14">
        <v>89.59</v>
      </c>
      <c r="E85" s="14">
        <v>3634.3</v>
      </c>
      <c r="F85" s="14">
        <v>0</v>
      </c>
      <c r="G85" s="14">
        <v>0</v>
      </c>
      <c r="H85" s="14">
        <v>4261.43</v>
      </c>
      <c r="I85" s="14">
        <v>0</v>
      </c>
      <c r="J85" s="14">
        <v>0</v>
      </c>
      <c r="K85" s="14">
        <v>0</v>
      </c>
      <c r="L85" s="14">
        <v>654.85</v>
      </c>
      <c r="M85" s="14">
        <v>87.79</v>
      </c>
      <c r="N85" s="14">
        <v>42.61</v>
      </c>
      <c r="O85" s="14">
        <v>0</v>
      </c>
      <c r="P85" s="14">
        <v>208.81</v>
      </c>
      <c r="Q85" s="15">
        <v>-0.04</v>
      </c>
      <c r="R85" s="14">
        <v>0</v>
      </c>
      <c r="S85" s="14">
        <v>0</v>
      </c>
      <c r="T85" s="14">
        <v>0</v>
      </c>
      <c r="U85" s="14">
        <v>500</v>
      </c>
      <c r="V85" s="14">
        <v>199.21</v>
      </c>
      <c r="W85" s="14">
        <v>1693.23</v>
      </c>
      <c r="X85" s="14">
        <v>2568.1999999999998</v>
      </c>
    </row>
    <row r="86" spans="1:24">
      <c r="A86" s="2" t="s">
        <v>176</v>
      </c>
      <c r="B86" s="1" t="s">
        <v>177</v>
      </c>
      <c r="C86" s="14">
        <v>537.54</v>
      </c>
      <c r="D86" s="14">
        <v>89.59</v>
      </c>
      <c r="E86" s="14">
        <v>4755.57</v>
      </c>
      <c r="F86" s="14">
        <v>0</v>
      </c>
      <c r="G86" s="14">
        <v>0</v>
      </c>
      <c r="H86" s="14">
        <v>5382.7</v>
      </c>
      <c r="I86" s="14">
        <v>0</v>
      </c>
      <c r="J86" s="14">
        <v>0</v>
      </c>
      <c r="K86" s="14">
        <v>0</v>
      </c>
      <c r="L86" s="14">
        <v>907.32</v>
      </c>
      <c r="M86" s="14">
        <v>160.87</v>
      </c>
      <c r="N86" s="14">
        <v>53.83</v>
      </c>
      <c r="O86" s="14">
        <v>0</v>
      </c>
      <c r="P86" s="14">
        <v>263.75</v>
      </c>
      <c r="Q86" s="14">
        <v>0.13</v>
      </c>
      <c r="R86" s="14">
        <v>0</v>
      </c>
      <c r="S86" s="14">
        <v>0</v>
      </c>
      <c r="T86" s="14">
        <v>0</v>
      </c>
      <c r="U86" s="14">
        <v>1000</v>
      </c>
      <c r="V86" s="14">
        <v>0</v>
      </c>
      <c r="W86" s="14">
        <v>2385.9</v>
      </c>
      <c r="X86" s="14">
        <v>2996.8</v>
      </c>
    </row>
    <row r="87" spans="1:24">
      <c r="A87" s="2" t="s">
        <v>178</v>
      </c>
      <c r="B87" s="1" t="s">
        <v>179</v>
      </c>
      <c r="C87" s="14">
        <v>400.2</v>
      </c>
      <c r="D87" s="14">
        <v>66.7</v>
      </c>
      <c r="E87" s="14">
        <v>1766.81</v>
      </c>
      <c r="F87" s="14">
        <v>0</v>
      </c>
      <c r="G87" s="14">
        <v>0</v>
      </c>
      <c r="H87" s="14">
        <v>2233.71</v>
      </c>
      <c r="I87" s="14">
        <v>0</v>
      </c>
      <c r="J87" s="14">
        <v>0</v>
      </c>
      <c r="K87" s="14">
        <v>0</v>
      </c>
      <c r="L87" s="14">
        <v>226.47</v>
      </c>
      <c r="M87" s="14">
        <v>49.14</v>
      </c>
      <c r="N87" s="14">
        <v>22.34</v>
      </c>
      <c r="O87" s="14">
        <v>0</v>
      </c>
      <c r="P87" s="14">
        <v>109.45</v>
      </c>
      <c r="Q87" s="15">
        <v>-0.09</v>
      </c>
      <c r="R87" s="14">
        <v>0</v>
      </c>
      <c r="S87" s="14">
        <v>0</v>
      </c>
      <c r="T87" s="14">
        <v>0</v>
      </c>
      <c r="U87" s="14">
        <v>0</v>
      </c>
      <c r="V87" s="14">
        <v>500</v>
      </c>
      <c r="W87" s="14">
        <v>907.31</v>
      </c>
      <c r="X87" s="14">
        <v>1326.4</v>
      </c>
    </row>
    <row r="88" spans="1:24">
      <c r="A88" s="2" t="s">
        <v>180</v>
      </c>
      <c r="B88" s="1" t="s">
        <v>181</v>
      </c>
      <c r="C88" s="14">
        <v>480.24</v>
      </c>
      <c r="D88" s="14">
        <v>80.040000000000006</v>
      </c>
      <c r="E88" s="14">
        <v>423.88</v>
      </c>
      <c r="F88" s="14">
        <v>0</v>
      </c>
      <c r="G88" s="14">
        <v>0</v>
      </c>
      <c r="H88" s="14">
        <v>984.16</v>
      </c>
      <c r="I88" s="14">
        <v>0</v>
      </c>
      <c r="J88" s="14">
        <v>0</v>
      </c>
      <c r="K88" s="15">
        <v>-29.54</v>
      </c>
      <c r="L88" s="14">
        <v>0</v>
      </c>
      <c r="M88" s="14">
        <v>31.1</v>
      </c>
      <c r="N88" s="14">
        <v>9.84</v>
      </c>
      <c r="O88" s="14">
        <v>0</v>
      </c>
      <c r="P88" s="14">
        <v>48.22</v>
      </c>
      <c r="Q88" s="15">
        <v>-0.06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59.56</v>
      </c>
      <c r="X88" s="14">
        <v>924.6</v>
      </c>
    </row>
    <row r="89" spans="1:24">
      <c r="A89" s="2" t="s">
        <v>182</v>
      </c>
      <c r="B89" s="1" t="s">
        <v>183</v>
      </c>
      <c r="C89" s="14">
        <v>400.2</v>
      </c>
      <c r="D89" s="14">
        <v>66.7</v>
      </c>
      <c r="E89" s="14">
        <v>541.39</v>
      </c>
      <c r="F89" s="14">
        <v>0</v>
      </c>
      <c r="G89" s="14">
        <v>0</v>
      </c>
      <c r="H89" s="14">
        <v>1008.29</v>
      </c>
      <c r="I89" s="14">
        <v>0</v>
      </c>
      <c r="J89" s="14">
        <v>0</v>
      </c>
      <c r="K89" s="15">
        <v>-26.92</v>
      </c>
      <c r="L89" s="14">
        <v>0</v>
      </c>
      <c r="M89" s="14">
        <v>24.32</v>
      </c>
      <c r="N89" s="14">
        <v>10.08</v>
      </c>
      <c r="O89" s="14">
        <v>0</v>
      </c>
      <c r="P89" s="14">
        <v>49.41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56.89</v>
      </c>
      <c r="X89" s="14">
        <v>951.4</v>
      </c>
    </row>
    <row r="90" spans="1:24">
      <c r="A90" s="2" t="s">
        <v>184</v>
      </c>
      <c r="B90" s="1" t="s">
        <v>185</v>
      </c>
      <c r="C90" s="14">
        <v>528</v>
      </c>
      <c r="D90" s="14">
        <v>88</v>
      </c>
      <c r="E90" s="14">
        <v>1977.5</v>
      </c>
      <c r="F90" s="14">
        <v>0</v>
      </c>
      <c r="G90" s="14">
        <v>0</v>
      </c>
      <c r="H90" s="14">
        <v>2593.5</v>
      </c>
      <c r="I90" s="14">
        <v>0</v>
      </c>
      <c r="J90" s="14">
        <v>0</v>
      </c>
      <c r="K90" s="14">
        <v>0</v>
      </c>
      <c r="L90" s="14">
        <v>298.58</v>
      </c>
      <c r="M90" s="14">
        <v>93.85</v>
      </c>
      <c r="N90" s="14">
        <v>0</v>
      </c>
      <c r="O90" s="14">
        <v>0</v>
      </c>
      <c r="P90" s="14">
        <v>0</v>
      </c>
      <c r="Q90" s="14">
        <v>7.0000000000000007E-2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392.5</v>
      </c>
      <c r="X90" s="14">
        <v>2201</v>
      </c>
    </row>
    <row r="91" spans="1:24">
      <c r="A91" s="2" t="s">
        <v>186</v>
      </c>
      <c r="B91" s="1" t="s">
        <v>187</v>
      </c>
      <c r="C91" s="14">
        <v>633.66</v>
      </c>
      <c r="D91" s="14">
        <v>105.61</v>
      </c>
      <c r="E91" s="14">
        <v>1207.07</v>
      </c>
      <c r="F91" s="14">
        <v>0</v>
      </c>
      <c r="G91" s="14">
        <v>0</v>
      </c>
      <c r="H91" s="14">
        <v>1946.34</v>
      </c>
      <c r="I91" s="14">
        <v>0</v>
      </c>
      <c r="J91" s="14">
        <v>0</v>
      </c>
      <c r="K91" s="14">
        <v>0</v>
      </c>
      <c r="L91" s="14">
        <v>175.63</v>
      </c>
      <c r="M91" s="14">
        <v>52.61</v>
      </c>
      <c r="N91" s="14">
        <v>0</v>
      </c>
      <c r="O91" s="14">
        <v>0</v>
      </c>
      <c r="P91" s="14">
        <v>0</v>
      </c>
      <c r="Q91" s="14">
        <v>0.1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228.34</v>
      </c>
      <c r="X91" s="14">
        <v>1718</v>
      </c>
    </row>
    <row r="92" spans="1:24">
      <c r="A92" s="2" t="s">
        <v>188</v>
      </c>
      <c r="B92" s="1" t="s">
        <v>189</v>
      </c>
      <c r="C92" s="14">
        <v>633.6</v>
      </c>
      <c r="D92" s="14">
        <v>105.6</v>
      </c>
      <c r="E92" s="14">
        <v>1314.96</v>
      </c>
      <c r="F92" s="14">
        <v>0</v>
      </c>
      <c r="G92" s="14">
        <v>0</v>
      </c>
      <c r="H92" s="14">
        <v>2054.16</v>
      </c>
      <c r="I92" s="14">
        <v>0</v>
      </c>
      <c r="J92" s="14">
        <v>0</v>
      </c>
      <c r="K92" s="14">
        <v>0</v>
      </c>
      <c r="L92" s="14">
        <v>194.29</v>
      </c>
      <c r="M92" s="14">
        <v>18.350000000000001</v>
      </c>
      <c r="N92" s="14">
        <v>0</v>
      </c>
      <c r="O92" s="14">
        <v>0</v>
      </c>
      <c r="P92" s="14">
        <v>0</v>
      </c>
      <c r="Q92" s="15">
        <v>-0.08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212.56</v>
      </c>
      <c r="X92" s="14">
        <v>1841.6</v>
      </c>
    </row>
    <row r="93" spans="1:24">
      <c r="A93" s="2" t="s">
        <v>190</v>
      </c>
      <c r="B93" s="1" t="s">
        <v>191</v>
      </c>
      <c r="C93" s="14">
        <v>633.6</v>
      </c>
      <c r="D93" s="14">
        <v>105.6</v>
      </c>
      <c r="E93" s="14">
        <v>1326.72</v>
      </c>
      <c r="F93" s="14">
        <v>0</v>
      </c>
      <c r="G93" s="14">
        <v>0</v>
      </c>
      <c r="H93" s="14">
        <v>2065.92</v>
      </c>
      <c r="I93" s="14">
        <v>0</v>
      </c>
      <c r="J93" s="14">
        <v>0</v>
      </c>
      <c r="K93" s="14">
        <v>0</v>
      </c>
      <c r="L93" s="14">
        <v>196.4</v>
      </c>
      <c r="M93" s="14">
        <v>18.350000000000001</v>
      </c>
      <c r="N93" s="14">
        <v>0</v>
      </c>
      <c r="O93" s="14">
        <v>0</v>
      </c>
      <c r="P93" s="14">
        <v>0</v>
      </c>
      <c r="Q93" s="15">
        <v>-0.03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214.72</v>
      </c>
      <c r="X93" s="14">
        <v>1851.2</v>
      </c>
    </row>
    <row r="94" spans="1:24">
      <c r="A94" s="2" t="s">
        <v>192</v>
      </c>
      <c r="B94" s="1" t="s">
        <v>193</v>
      </c>
      <c r="C94" s="14">
        <v>480.24</v>
      </c>
      <c r="D94" s="14">
        <v>80.040000000000006</v>
      </c>
      <c r="E94" s="14">
        <v>1824</v>
      </c>
      <c r="F94" s="14">
        <v>508.1</v>
      </c>
      <c r="G94" s="14">
        <v>160.08000000000001</v>
      </c>
      <c r="H94" s="14">
        <v>3052.46</v>
      </c>
      <c r="I94" s="14">
        <v>0</v>
      </c>
      <c r="J94" s="14">
        <v>0</v>
      </c>
      <c r="K94" s="14">
        <v>0</v>
      </c>
      <c r="L94" s="14">
        <v>362.42</v>
      </c>
      <c r="M94" s="14">
        <v>59.9</v>
      </c>
      <c r="N94" s="14">
        <v>30.52</v>
      </c>
      <c r="O94" s="14">
        <v>0</v>
      </c>
      <c r="P94" s="14">
        <v>149.57</v>
      </c>
      <c r="Q94" s="15">
        <v>-0.15</v>
      </c>
      <c r="R94" s="14">
        <v>0</v>
      </c>
      <c r="S94" s="14">
        <v>0</v>
      </c>
      <c r="T94" s="14">
        <v>0</v>
      </c>
      <c r="U94" s="14">
        <v>300</v>
      </c>
      <c r="V94" s="14">
        <v>200</v>
      </c>
      <c r="W94" s="14">
        <v>1102.26</v>
      </c>
      <c r="X94" s="14">
        <v>1950.2</v>
      </c>
    </row>
    <row r="95" spans="1:24">
      <c r="A95" s="2" t="s">
        <v>194</v>
      </c>
      <c r="B95" s="1" t="s">
        <v>195</v>
      </c>
      <c r="C95" s="14">
        <v>537.54</v>
      </c>
      <c r="D95" s="14">
        <v>89.59</v>
      </c>
      <c r="E95" s="14">
        <v>3144.09</v>
      </c>
      <c r="F95" s="14">
        <v>0</v>
      </c>
      <c r="G95" s="14">
        <v>0</v>
      </c>
      <c r="H95" s="14">
        <v>3771.22</v>
      </c>
      <c r="I95" s="14">
        <v>0</v>
      </c>
      <c r="J95" s="14">
        <v>0</v>
      </c>
      <c r="K95" s="14">
        <v>0</v>
      </c>
      <c r="L95" s="14">
        <v>550.14</v>
      </c>
      <c r="M95" s="14">
        <v>89.87</v>
      </c>
      <c r="N95" s="14">
        <v>37.71</v>
      </c>
      <c r="O95" s="14">
        <v>0</v>
      </c>
      <c r="P95" s="14">
        <v>184.79</v>
      </c>
      <c r="Q95" s="15">
        <v>-0.12</v>
      </c>
      <c r="R95" s="14">
        <v>0</v>
      </c>
      <c r="S95" s="14">
        <v>0</v>
      </c>
      <c r="T95" s="14">
        <v>0</v>
      </c>
      <c r="U95" s="14">
        <v>0</v>
      </c>
      <c r="V95" s="14">
        <v>246.63</v>
      </c>
      <c r="W95" s="14">
        <v>1109.02</v>
      </c>
      <c r="X95" s="14">
        <v>2662.2</v>
      </c>
    </row>
    <row r="96" spans="1:24">
      <c r="A96" s="2" t="s">
        <v>196</v>
      </c>
      <c r="B96" s="1" t="s">
        <v>197</v>
      </c>
      <c r="C96" s="14">
        <v>480.24</v>
      </c>
      <c r="D96" s="14">
        <v>80.040000000000006</v>
      </c>
      <c r="E96" s="14">
        <v>5251.5</v>
      </c>
      <c r="F96" s="14">
        <v>0</v>
      </c>
      <c r="G96" s="14">
        <v>0</v>
      </c>
      <c r="H96" s="14">
        <v>5811.78</v>
      </c>
      <c r="I96" s="14">
        <v>0</v>
      </c>
      <c r="J96" s="14">
        <v>0</v>
      </c>
      <c r="K96" s="14">
        <v>0</v>
      </c>
      <c r="L96" s="14">
        <v>1008.24</v>
      </c>
      <c r="M96" s="14">
        <v>114.22</v>
      </c>
      <c r="N96" s="14">
        <v>0</v>
      </c>
      <c r="O96" s="14">
        <v>0</v>
      </c>
      <c r="P96" s="14">
        <v>0</v>
      </c>
      <c r="Q96" s="15">
        <v>-0.08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1122.3800000000001</v>
      </c>
      <c r="X96" s="14">
        <v>4689.3999999999996</v>
      </c>
    </row>
    <row r="97" spans="1:24">
      <c r="A97" s="2" t="s">
        <v>198</v>
      </c>
      <c r="B97" s="1" t="s">
        <v>199</v>
      </c>
      <c r="C97" s="14">
        <v>537.54</v>
      </c>
      <c r="D97" s="14">
        <v>89.59</v>
      </c>
      <c r="E97" s="14">
        <v>4297.3599999999997</v>
      </c>
      <c r="F97" s="14">
        <v>0</v>
      </c>
      <c r="G97" s="14">
        <v>0</v>
      </c>
      <c r="H97" s="14">
        <v>4924.49</v>
      </c>
      <c r="I97" s="14">
        <v>0</v>
      </c>
      <c r="J97" s="14">
        <v>0</v>
      </c>
      <c r="K97" s="14">
        <v>0</v>
      </c>
      <c r="L97" s="14">
        <v>799.55</v>
      </c>
      <c r="M97" s="14">
        <v>77.77</v>
      </c>
      <c r="N97" s="14">
        <v>49.24</v>
      </c>
      <c r="O97" s="14">
        <v>0</v>
      </c>
      <c r="P97" s="14">
        <v>241.3</v>
      </c>
      <c r="Q97" s="15">
        <v>-0.17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1167.69</v>
      </c>
      <c r="X97" s="14">
        <v>3756.8</v>
      </c>
    </row>
    <row r="98" spans="1:24">
      <c r="A98" s="2" t="s">
        <v>200</v>
      </c>
      <c r="B98" s="1" t="s">
        <v>201</v>
      </c>
      <c r="C98" s="14">
        <v>528</v>
      </c>
      <c r="D98" s="14">
        <v>88</v>
      </c>
      <c r="E98" s="14">
        <v>3287.1</v>
      </c>
      <c r="F98" s="14">
        <v>0</v>
      </c>
      <c r="G98" s="14">
        <v>0</v>
      </c>
      <c r="H98" s="14">
        <v>3903.1</v>
      </c>
      <c r="I98" s="14">
        <v>0</v>
      </c>
      <c r="J98" s="14">
        <v>0</v>
      </c>
      <c r="K98" s="14">
        <v>0</v>
      </c>
      <c r="L98" s="14">
        <v>578.30999999999995</v>
      </c>
      <c r="M98" s="14">
        <v>111.51</v>
      </c>
      <c r="N98" s="14">
        <v>0</v>
      </c>
      <c r="O98" s="14">
        <v>0</v>
      </c>
      <c r="P98" s="14">
        <v>0</v>
      </c>
      <c r="Q98" s="14">
        <v>0.08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689.9</v>
      </c>
      <c r="X98" s="14">
        <v>3213.2</v>
      </c>
    </row>
    <row r="99" spans="1:24">
      <c r="A99" s="2" t="s">
        <v>202</v>
      </c>
      <c r="B99" s="1" t="s">
        <v>203</v>
      </c>
      <c r="C99" s="14">
        <v>480.24</v>
      </c>
      <c r="D99" s="14">
        <v>80.040000000000006</v>
      </c>
      <c r="E99" s="14">
        <v>753.81</v>
      </c>
      <c r="F99" s="14">
        <v>0</v>
      </c>
      <c r="G99" s="14">
        <v>0</v>
      </c>
      <c r="H99" s="14">
        <v>1314.09</v>
      </c>
      <c r="I99" s="14">
        <v>0</v>
      </c>
      <c r="J99" s="14">
        <v>0</v>
      </c>
      <c r="K99" s="14">
        <v>0</v>
      </c>
      <c r="L99" s="14">
        <v>26.58</v>
      </c>
      <c r="M99" s="14">
        <v>38.130000000000003</v>
      </c>
      <c r="N99" s="14">
        <v>13.14</v>
      </c>
      <c r="O99" s="14">
        <v>0</v>
      </c>
      <c r="P99" s="14">
        <v>64.39</v>
      </c>
      <c r="Q99" s="14">
        <v>0.05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142.29</v>
      </c>
      <c r="X99" s="14">
        <v>1171.8</v>
      </c>
    </row>
    <row r="100" spans="1:24">
      <c r="A100" s="2" t="s">
        <v>204</v>
      </c>
      <c r="B100" s="1" t="s">
        <v>205</v>
      </c>
      <c r="C100" s="14">
        <v>1028.58</v>
      </c>
      <c r="D100" s="14">
        <v>171.43</v>
      </c>
      <c r="E100" s="14">
        <v>1832.18</v>
      </c>
      <c r="F100" s="14">
        <v>0</v>
      </c>
      <c r="G100" s="14">
        <v>0</v>
      </c>
      <c r="H100" s="14">
        <v>3032.19</v>
      </c>
      <c r="I100" s="14">
        <v>0</v>
      </c>
      <c r="J100" s="14">
        <v>296.23</v>
      </c>
      <c r="K100" s="14">
        <v>0</v>
      </c>
      <c r="L100" s="14">
        <v>392.29</v>
      </c>
      <c r="M100" s="14">
        <v>52.93</v>
      </c>
      <c r="N100" s="14">
        <v>0</v>
      </c>
      <c r="O100" s="14">
        <v>0</v>
      </c>
      <c r="P100" s="14">
        <v>0</v>
      </c>
      <c r="Q100" s="15">
        <v>-0.06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741.39</v>
      </c>
      <c r="X100" s="14">
        <v>2290.8000000000002</v>
      </c>
    </row>
    <row r="101" spans="1:24">
      <c r="A101" s="2" t="s">
        <v>206</v>
      </c>
      <c r="B101" s="1" t="s">
        <v>207</v>
      </c>
      <c r="C101" s="14">
        <v>633.41999999999996</v>
      </c>
      <c r="D101" s="14">
        <v>105.57</v>
      </c>
      <c r="E101" s="14">
        <v>3361.82</v>
      </c>
      <c r="F101" s="14">
        <v>0</v>
      </c>
      <c r="G101" s="14">
        <v>0</v>
      </c>
      <c r="H101" s="14">
        <v>4100.8100000000004</v>
      </c>
      <c r="I101" s="14">
        <v>0</v>
      </c>
      <c r="J101" s="14">
        <v>0</v>
      </c>
      <c r="K101" s="14">
        <v>0</v>
      </c>
      <c r="L101" s="14">
        <v>620.54</v>
      </c>
      <c r="M101" s="14">
        <v>18.350000000000001</v>
      </c>
      <c r="N101" s="14">
        <v>0</v>
      </c>
      <c r="O101" s="14">
        <v>0</v>
      </c>
      <c r="P101" s="14">
        <v>0</v>
      </c>
      <c r="Q101" s="15">
        <v>-0.08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638.80999999999995</v>
      </c>
      <c r="X101" s="14">
        <v>3462</v>
      </c>
    </row>
    <row r="102" spans="1:24">
      <c r="A102" s="2" t="s">
        <v>208</v>
      </c>
      <c r="B102" s="1" t="s">
        <v>209</v>
      </c>
      <c r="C102" s="14">
        <v>633.6</v>
      </c>
      <c r="D102" s="14">
        <v>105.6</v>
      </c>
      <c r="E102" s="14">
        <v>4082.68</v>
      </c>
      <c r="F102" s="14">
        <v>0</v>
      </c>
      <c r="G102" s="14">
        <v>0</v>
      </c>
      <c r="H102" s="14">
        <v>4821.88</v>
      </c>
      <c r="I102" s="14">
        <v>0</v>
      </c>
      <c r="J102" s="14">
        <v>0</v>
      </c>
      <c r="K102" s="14">
        <v>0</v>
      </c>
      <c r="L102" s="14">
        <v>775.41</v>
      </c>
      <c r="M102" s="14">
        <v>76.069999999999993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851.48</v>
      </c>
      <c r="X102" s="14">
        <v>3970.4</v>
      </c>
    </row>
    <row r="103" spans="1:24">
      <c r="A103" s="2" t="s">
        <v>210</v>
      </c>
      <c r="B103" s="1" t="s">
        <v>211</v>
      </c>
      <c r="C103" s="14">
        <v>537.54</v>
      </c>
      <c r="D103" s="14">
        <v>89.59</v>
      </c>
      <c r="E103" s="14">
        <v>1870.43</v>
      </c>
      <c r="F103" s="14">
        <v>0</v>
      </c>
      <c r="G103" s="14">
        <v>0</v>
      </c>
      <c r="H103" s="14">
        <v>2497.56</v>
      </c>
      <c r="I103" s="14">
        <v>0</v>
      </c>
      <c r="J103" s="14">
        <v>0</v>
      </c>
      <c r="K103" s="14">
        <v>0</v>
      </c>
      <c r="L103" s="14">
        <v>278.08999999999997</v>
      </c>
      <c r="M103" s="14">
        <v>44.8</v>
      </c>
      <c r="N103" s="14">
        <v>24.98</v>
      </c>
      <c r="O103" s="14">
        <v>0</v>
      </c>
      <c r="P103" s="14">
        <v>122.38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236.31</v>
      </c>
      <c r="W103" s="14">
        <v>706.56</v>
      </c>
      <c r="X103" s="14">
        <v>1791</v>
      </c>
    </row>
    <row r="104" spans="1:24">
      <c r="A104" s="2" t="s">
        <v>212</v>
      </c>
      <c r="B104" s="1" t="s">
        <v>213</v>
      </c>
      <c r="C104" s="14">
        <v>480.24</v>
      </c>
      <c r="D104" s="14">
        <v>80.040000000000006</v>
      </c>
      <c r="E104" s="14">
        <v>2637.38</v>
      </c>
      <c r="F104" s="14">
        <v>0</v>
      </c>
      <c r="G104" s="14">
        <v>0</v>
      </c>
      <c r="H104" s="14">
        <v>3197.66</v>
      </c>
      <c r="I104" s="14">
        <v>0</v>
      </c>
      <c r="J104" s="14">
        <v>0</v>
      </c>
      <c r="K104" s="14">
        <v>0</v>
      </c>
      <c r="L104" s="14">
        <v>427.63</v>
      </c>
      <c r="M104" s="14">
        <v>97.72</v>
      </c>
      <c r="N104" s="14">
        <v>31.98</v>
      </c>
      <c r="O104" s="14">
        <v>0</v>
      </c>
      <c r="P104" s="14">
        <v>156.69</v>
      </c>
      <c r="Q104" s="14">
        <v>0.04</v>
      </c>
      <c r="R104" s="14">
        <v>0</v>
      </c>
      <c r="S104" s="14">
        <v>0</v>
      </c>
      <c r="T104" s="14">
        <v>0</v>
      </c>
      <c r="U104" s="14">
        <v>250</v>
      </c>
      <c r="V104" s="14">
        <v>0</v>
      </c>
      <c r="W104" s="14">
        <v>964.06</v>
      </c>
      <c r="X104" s="14">
        <v>2233.6</v>
      </c>
    </row>
    <row r="105" spans="1:24">
      <c r="A105" s="2" t="s">
        <v>214</v>
      </c>
      <c r="B105" s="1" t="s">
        <v>215</v>
      </c>
      <c r="C105" s="14">
        <v>633.6</v>
      </c>
      <c r="D105" s="14">
        <v>105.6</v>
      </c>
      <c r="E105" s="14">
        <v>5513.42</v>
      </c>
      <c r="F105" s="14">
        <v>0</v>
      </c>
      <c r="G105" s="14">
        <v>0</v>
      </c>
      <c r="H105" s="14">
        <v>6252.62</v>
      </c>
      <c r="I105" s="14">
        <v>0</v>
      </c>
      <c r="J105" s="14">
        <v>0</v>
      </c>
      <c r="K105" s="14">
        <v>0</v>
      </c>
      <c r="L105" s="14">
        <v>1111.92</v>
      </c>
      <c r="M105" s="14">
        <v>144</v>
      </c>
      <c r="N105" s="14">
        <v>0</v>
      </c>
      <c r="O105" s="14">
        <v>0</v>
      </c>
      <c r="P105" s="14">
        <v>0</v>
      </c>
      <c r="Q105" s="14">
        <v>0.1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1256.02</v>
      </c>
      <c r="X105" s="14">
        <v>4996.6000000000004</v>
      </c>
    </row>
    <row r="106" spans="1:24">
      <c r="A106" s="2" t="s">
        <v>216</v>
      </c>
      <c r="B106" s="1" t="s">
        <v>217</v>
      </c>
      <c r="C106" s="14">
        <v>480.24</v>
      </c>
      <c r="D106" s="14">
        <v>80.040000000000006</v>
      </c>
      <c r="E106" s="14">
        <v>2143.4299999999998</v>
      </c>
      <c r="F106" s="14">
        <v>0</v>
      </c>
      <c r="G106" s="14">
        <v>0</v>
      </c>
      <c r="H106" s="14">
        <v>2703.71</v>
      </c>
      <c r="I106" s="14">
        <v>0</v>
      </c>
      <c r="J106" s="14">
        <v>0</v>
      </c>
      <c r="K106" s="14">
        <v>0</v>
      </c>
      <c r="L106" s="14">
        <v>322.12</v>
      </c>
      <c r="M106" s="14">
        <v>56.57</v>
      </c>
      <c r="N106" s="14">
        <v>0</v>
      </c>
      <c r="O106" s="14">
        <v>0</v>
      </c>
      <c r="P106" s="14">
        <v>0</v>
      </c>
      <c r="Q106" s="14">
        <v>0.02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378.71</v>
      </c>
      <c r="X106" s="14">
        <v>2325</v>
      </c>
    </row>
    <row r="107" spans="1:24">
      <c r="A107" s="2" t="s">
        <v>218</v>
      </c>
      <c r="B107" s="1" t="s">
        <v>219</v>
      </c>
      <c r="C107" s="14">
        <v>537.48</v>
      </c>
      <c r="D107" s="14">
        <v>89.58</v>
      </c>
      <c r="E107" s="14">
        <v>2571.94</v>
      </c>
      <c r="F107" s="14">
        <v>0</v>
      </c>
      <c r="G107" s="14">
        <v>0</v>
      </c>
      <c r="H107" s="14">
        <v>3199</v>
      </c>
      <c r="I107" s="14">
        <v>0</v>
      </c>
      <c r="J107" s="14">
        <v>0</v>
      </c>
      <c r="K107" s="14">
        <v>0</v>
      </c>
      <c r="L107" s="14">
        <v>427.92</v>
      </c>
      <c r="M107" s="14">
        <v>15.57</v>
      </c>
      <c r="N107" s="14">
        <v>0</v>
      </c>
      <c r="O107" s="14">
        <v>0</v>
      </c>
      <c r="P107" s="14">
        <v>0</v>
      </c>
      <c r="Q107" s="14">
        <v>0.11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443.6</v>
      </c>
      <c r="X107" s="14">
        <v>2755.4</v>
      </c>
    </row>
    <row r="108" spans="1:24">
      <c r="A108" s="2" t="s">
        <v>220</v>
      </c>
      <c r="B108" s="1" t="s">
        <v>221</v>
      </c>
      <c r="C108" s="14">
        <v>633.6</v>
      </c>
      <c r="D108" s="14">
        <v>105.6</v>
      </c>
      <c r="E108" s="14">
        <v>5251.5</v>
      </c>
      <c r="F108" s="14">
        <v>0</v>
      </c>
      <c r="G108" s="14">
        <v>0</v>
      </c>
      <c r="H108" s="14">
        <v>5990.7</v>
      </c>
      <c r="I108" s="14">
        <v>0</v>
      </c>
      <c r="J108" s="14">
        <v>0</v>
      </c>
      <c r="K108" s="14">
        <v>0</v>
      </c>
      <c r="L108" s="14">
        <v>1050.32</v>
      </c>
      <c r="M108" s="14">
        <v>137.6</v>
      </c>
      <c r="N108" s="14">
        <v>0</v>
      </c>
      <c r="O108" s="14">
        <v>0</v>
      </c>
      <c r="P108" s="14">
        <v>0</v>
      </c>
      <c r="Q108" s="15">
        <v>-0.02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1187.9000000000001</v>
      </c>
      <c r="X108" s="14">
        <v>4802.8</v>
      </c>
    </row>
    <row r="109" spans="1:24">
      <c r="A109" s="2" t="s">
        <v>222</v>
      </c>
      <c r="B109" s="1" t="s">
        <v>223</v>
      </c>
      <c r="C109" s="14">
        <v>537.54</v>
      </c>
      <c r="D109" s="14">
        <v>89.59</v>
      </c>
      <c r="E109" s="14">
        <v>3643.53</v>
      </c>
      <c r="F109" s="14">
        <v>0</v>
      </c>
      <c r="G109" s="14">
        <v>0</v>
      </c>
      <c r="H109" s="14">
        <v>4270.66</v>
      </c>
      <c r="I109" s="14">
        <v>0</v>
      </c>
      <c r="J109" s="14">
        <v>0</v>
      </c>
      <c r="K109" s="14">
        <v>0</v>
      </c>
      <c r="L109" s="14">
        <v>656.82</v>
      </c>
      <c r="M109" s="14">
        <v>121.51</v>
      </c>
      <c r="N109" s="14">
        <v>42.71</v>
      </c>
      <c r="O109" s="14">
        <v>0</v>
      </c>
      <c r="P109" s="14">
        <v>209.26</v>
      </c>
      <c r="Q109" s="14">
        <v>0</v>
      </c>
      <c r="R109" s="14">
        <v>0</v>
      </c>
      <c r="S109" s="14">
        <v>0</v>
      </c>
      <c r="T109" s="14">
        <v>0</v>
      </c>
      <c r="U109" s="14">
        <v>400</v>
      </c>
      <c r="V109" s="14">
        <v>209.76</v>
      </c>
      <c r="W109" s="14">
        <v>1640.06</v>
      </c>
      <c r="X109" s="14">
        <v>2630.6</v>
      </c>
    </row>
    <row r="110" spans="1:24">
      <c r="A110" s="2" t="s">
        <v>224</v>
      </c>
      <c r="B110" s="1" t="s">
        <v>225</v>
      </c>
      <c r="C110" s="14">
        <v>633.41999999999996</v>
      </c>
      <c r="D110" s="14">
        <v>105.57</v>
      </c>
      <c r="E110" s="14">
        <v>2556.3200000000002</v>
      </c>
      <c r="F110" s="14">
        <v>0</v>
      </c>
      <c r="G110" s="14">
        <v>0</v>
      </c>
      <c r="H110" s="14">
        <v>3295.31</v>
      </c>
      <c r="I110" s="14">
        <v>0</v>
      </c>
      <c r="J110" s="14">
        <v>0</v>
      </c>
      <c r="K110" s="14">
        <v>0</v>
      </c>
      <c r="L110" s="14">
        <v>448.49</v>
      </c>
      <c r="M110" s="14">
        <v>23.73</v>
      </c>
      <c r="N110" s="14">
        <v>0</v>
      </c>
      <c r="O110" s="14">
        <v>0</v>
      </c>
      <c r="P110" s="14">
        <v>0</v>
      </c>
      <c r="Q110" s="14">
        <v>0.09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472.31</v>
      </c>
      <c r="X110" s="14">
        <v>2823</v>
      </c>
    </row>
    <row r="111" spans="1:24">
      <c r="A111" s="2" t="s">
        <v>226</v>
      </c>
      <c r="B111" s="1" t="s">
        <v>227</v>
      </c>
      <c r="C111" s="14">
        <v>480.24</v>
      </c>
      <c r="D111" s="14">
        <v>80.040000000000006</v>
      </c>
      <c r="E111" s="14">
        <v>1270</v>
      </c>
      <c r="F111" s="14">
        <v>0</v>
      </c>
      <c r="G111" s="14">
        <v>0</v>
      </c>
      <c r="H111" s="14">
        <v>1830.28</v>
      </c>
      <c r="I111" s="14">
        <v>0</v>
      </c>
      <c r="J111" s="14">
        <v>0</v>
      </c>
      <c r="K111" s="14">
        <v>0</v>
      </c>
      <c r="L111" s="14">
        <v>157.06</v>
      </c>
      <c r="M111" s="14">
        <v>34.56</v>
      </c>
      <c r="N111" s="14">
        <v>18.3</v>
      </c>
      <c r="O111" s="14">
        <v>0</v>
      </c>
      <c r="P111" s="14">
        <v>89.68</v>
      </c>
      <c r="Q111" s="14">
        <v>0.08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299.68</v>
      </c>
      <c r="X111" s="14">
        <v>1530.6</v>
      </c>
    </row>
    <row r="112" spans="1:24">
      <c r="A112" s="2" t="s">
        <v>228</v>
      </c>
      <c r="B112" s="1" t="s">
        <v>229</v>
      </c>
      <c r="C112" s="14">
        <v>534.29999999999995</v>
      </c>
      <c r="D112" s="14">
        <v>89.05</v>
      </c>
      <c r="E112" s="14">
        <v>2391.5700000000002</v>
      </c>
      <c r="F112" s="14">
        <v>0</v>
      </c>
      <c r="G112" s="14">
        <v>0</v>
      </c>
      <c r="H112" s="14">
        <v>3014.92</v>
      </c>
      <c r="I112" s="14">
        <v>0</v>
      </c>
      <c r="J112" s="14">
        <v>0</v>
      </c>
      <c r="K112" s="14">
        <v>0</v>
      </c>
      <c r="L112" s="14">
        <v>388.6</v>
      </c>
      <c r="M112" s="14">
        <v>40.82</v>
      </c>
      <c r="N112" s="14">
        <v>30.15</v>
      </c>
      <c r="O112" s="14">
        <v>0</v>
      </c>
      <c r="P112" s="14">
        <v>147.72999999999999</v>
      </c>
      <c r="Q112" s="14">
        <v>0.02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607.32000000000005</v>
      </c>
      <c r="X112" s="14">
        <v>2407.6</v>
      </c>
    </row>
    <row r="113" spans="1:24">
      <c r="A113" s="2" t="s">
        <v>230</v>
      </c>
      <c r="B113" s="1" t="s">
        <v>231</v>
      </c>
      <c r="C113" s="14">
        <v>537.54</v>
      </c>
      <c r="D113" s="14">
        <v>89.59</v>
      </c>
      <c r="E113" s="14">
        <v>3217.76</v>
      </c>
      <c r="F113" s="14">
        <v>0</v>
      </c>
      <c r="G113" s="14">
        <v>0</v>
      </c>
      <c r="H113" s="14">
        <v>3844.89</v>
      </c>
      <c r="I113" s="14">
        <v>0</v>
      </c>
      <c r="J113" s="14">
        <v>0</v>
      </c>
      <c r="K113" s="14">
        <v>0</v>
      </c>
      <c r="L113" s="14">
        <v>565.88</v>
      </c>
      <c r="M113" s="14">
        <v>120.69</v>
      </c>
      <c r="N113" s="14">
        <v>38.450000000000003</v>
      </c>
      <c r="O113" s="14">
        <v>0</v>
      </c>
      <c r="P113" s="14">
        <v>188.4</v>
      </c>
      <c r="Q113" s="14">
        <v>0.05</v>
      </c>
      <c r="R113" s="14">
        <v>0</v>
      </c>
      <c r="S113" s="14">
        <v>0</v>
      </c>
      <c r="T113" s="14">
        <v>343.11</v>
      </c>
      <c r="U113" s="14">
        <v>200</v>
      </c>
      <c r="V113" s="14">
        <v>216.71</v>
      </c>
      <c r="W113" s="14">
        <v>1673.29</v>
      </c>
      <c r="X113" s="14">
        <v>2171.6</v>
      </c>
    </row>
    <row r="114" spans="1:24">
      <c r="A114" s="2" t="s">
        <v>232</v>
      </c>
      <c r="B114" s="1" t="s">
        <v>233</v>
      </c>
      <c r="C114" s="14">
        <v>633.6</v>
      </c>
      <c r="D114" s="14">
        <v>105.6</v>
      </c>
      <c r="E114" s="14">
        <v>2997.83</v>
      </c>
      <c r="F114" s="14">
        <v>0</v>
      </c>
      <c r="G114" s="14">
        <v>0</v>
      </c>
      <c r="H114" s="14">
        <v>3737.03</v>
      </c>
      <c r="I114" s="14">
        <v>442.08</v>
      </c>
      <c r="J114" s="14">
        <v>0</v>
      </c>
      <c r="K114" s="14">
        <v>0</v>
      </c>
      <c r="L114" s="14">
        <v>542.84</v>
      </c>
      <c r="M114" s="14">
        <v>85.57</v>
      </c>
      <c r="N114" s="14">
        <v>0</v>
      </c>
      <c r="O114" s="14">
        <v>0</v>
      </c>
      <c r="P114" s="14">
        <v>0</v>
      </c>
      <c r="Q114" s="14">
        <v>0.14000000000000001</v>
      </c>
      <c r="R114" s="14">
        <v>0</v>
      </c>
      <c r="S114" s="14">
        <v>0</v>
      </c>
      <c r="T114" s="14">
        <v>0</v>
      </c>
      <c r="U114" s="14">
        <v>200</v>
      </c>
      <c r="V114" s="14">
        <v>0</v>
      </c>
      <c r="W114" s="14">
        <v>1270.6300000000001</v>
      </c>
      <c r="X114" s="14">
        <v>2466.4</v>
      </c>
    </row>
    <row r="115" spans="1:24">
      <c r="A115" s="2" t="s">
        <v>234</v>
      </c>
      <c r="B115" s="1" t="s">
        <v>235</v>
      </c>
      <c r="C115" s="14">
        <v>480.24</v>
      </c>
      <c r="D115" s="14">
        <v>80.040000000000006</v>
      </c>
      <c r="E115" s="14">
        <v>5055.0600000000004</v>
      </c>
      <c r="F115" s="14">
        <v>0</v>
      </c>
      <c r="G115" s="14">
        <v>0</v>
      </c>
      <c r="H115" s="14">
        <v>5615.34</v>
      </c>
      <c r="I115" s="14">
        <v>0</v>
      </c>
      <c r="J115" s="14">
        <v>0</v>
      </c>
      <c r="K115" s="14">
        <v>0</v>
      </c>
      <c r="L115" s="14">
        <v>962.03</v>
      </c>
      <c r="M115" s="14">
        <v>119.74</v>
      </c>
      <c r="N115" s="14">
        <v>0</v>
      </c>
      <c r="O115" s="14">
        <v>0</v>
      </c>
      <c r="P115" s="14">
        <v>0</v>
      </c>
      <c r="Q115" s="15">
        <v>-0.03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1081.74</v>
      </c>
      <c r="X115" s="14">
        <v>4533.6000000000004</v>
      </c>
    </row>
    <row r="116" spans="1:24">
      <c r="A116" s="2" t="s">
        <v>236</v>
      </c>
      <c r="B116" s="1" t="s">
        <v>237</v>
      </c>
      <c r="C116" s="14">
        <v>1028.58</v>
      </c>
      <c r="D116" s="14">
        <v>171.43</v>
      </c>
      <c r="E116" s="14">
        <v>0</v>
      </c>
      <c r="F116" s="14">
        <v>0</v>
      </c>
      <c r="G116" s="14">
        <v>0</v>
      </c>
      <c r="H116" s="14">
        <v>1200.01</v>
      </c>
      <c r="I116" s="14">
        <v>0</v>
      </c>
      <c r="J116" s="14">
        <v>0</v>
      </c>
      <c r="K116" s="14">
        <v>0</v>
      </c>
      <c r="L116" s="14">
        <v>7.2</v>
      </c>
      <c r="M116" s="14">
        <v>29.79</v>
      </c>
      <c r="N116" s="14">
        <v>0</v>
      </c>
      <c r="O116" s="14">
        <v>0</v>
      </c>
      <c r="P116" s="14">
        <v>0</v>
      </c>
      <c r="Q116" s="14">
        <v>0.02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37.01</v>
      </c>
      <c r="X116" s="14">
        <v>1163</v>
      </c>
    </row>
    <row r="117" spans="1:24">
      <c r="A117" s="2" t="s">
        <v>238</v>
      </c>
      <c r="B117" s="1" t="s">
        <v>239</v>
      </c>
      <c r="C117" s="14">
        <v>480.24</v>
      </c>
      <c r="D117" s="14">
        <v>80.040000000000006</v>
      </c>
      <c r="E117" s="14">
        <v>535.79999999999995</v>
      </c>
      <c r="F117" s="14">
        <v>0</v>
      </c>
      <c r="G117" s="14">
        <v>0</v>
      </c>
      <c r="H117" s="14">
        <v>1096.08</v>
      </c>
      <c r="I117" s="14">
        <v>0</v>
      </c>
      <c r="J117" s="14">
        <v>0</v>
      </c>
      <c r="K117" s="15">
        <v>-4.0999999999999996</v>
      </c>
      <c r="L117" s="14">
        <v>0</v>
      </c>
      <c r="M117" s="14">
        <v>27.21</v>
      </c>
      <c r="N117" s="14">
        <v>10.96</v>
      </c>
      <c r="O117" s="14">
        <v>0</v>
      </c>
      <c r="P117" s="14">
        <v>53.71</v>
      </c>
      <c r="Q117" s="15">
        <v>-0.1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87.68</v>
      </c>
      <c r="X117" s="14">
        <v>1008.4</v>
      </c>
    </row>
    <row r="118" spans="1:24">
      <c r="A118" s="2" t="s">
        <v>240</v>
      </c>
      <c r="B118" s="1" t="s">
        <v>241</v>
      </c>
      <c r="C118" s="14">
        <v>537.54</v>
      </c>
      <c r="D118" s="14">
        <v>89.59</v>
      </c>
      <c r="E118" s="14">
        <v>4109.3599999999997</v>
      </c>
      <c r="F118" s="14">
        <v>0</v>
      </c>
      <c r="G118" s="14">
        <v>0</v>
      </c>
      <c r="H118" s="14">
        <v>4736.49</v>
      </c>
      <c r="I118" s="14">
        <v>0</v>
      </c>
      <c r="J118" s="14">
        <v>0</v>
      </c>
      <c r="K118" s="14">
        <v>0</v>
      </c>
      <c r="L118" s="14">
        <v>756.32</v>
      </c>
      <c r="M118" s="14">
        <v>127.62</v>
      </c>
      <c r="N118" s="14">
        <v>47.36</v>
      </c>
      <c r="O118" s="14">
        <v>0</v>
      </c>
      <c r="P118" s="14">
        <v>232.09</v>
      </c>
      <c r="Q118" s="15">
        <v>-0.1</v>
      </c>
      <c r="R118" s="14">
        <v>0</v>
      </c>
      <c r="S118" s="14">
        <v>0</v>
      </c>
      <c r="T118" s="14">
        <v>0</v>
      </c>
      <c r="U118" s="14">
        <v>150</v>
      </c>
      <c r="V118" s="14">
        <v>470.2</v>
      </c>
      <c r="W118" s="14">
        <v>1783.49</v>
      </c>
      <c r="X118" s="14">
        <v>2953</v>
      </c>
    </row>
    <row r="119" spans="1:24">
      <c r="A119" s="2" t="s">
        <v>242</v>
      </c>
      <c r="B119" s="1" t="s">
        <v>243</v>
      </c>
      <c r="C119" s="14">
        <v>480.24</v>
      </c>
      <c r="D119" s="14">
        <v>80.040000000000006</v>
      </c>
      <c r="E119" s="14">
        <v>642.1</v>
      </c>
      <c r="F119" s="14">
        <v>0</v>
      </c>
      <c r="G119" s="14">
        <v>0</v>
      </c>
      <c r="H119" s="14">
        <v>1202.3800000000001</v>
      </c>
      <c r="I119" s="14">
        <v>0</v>
      </c>
      <c r="J119" s="14">
        <v>0</v>
      </c>
      <c r="K119" s="14">
        <v>0</v>
      </c>
      <c r="L119" s="14">
        <v>7.46</v>
      </c>
      <c r="M119" s="14">
        <v>21.8</v>
      </c>
      <c r="N119" s="14">
        <v>12.02</v>
      </c>
      <c r="O119" s="14">
        <v>0</v>
      </c>
      <c r="P119" s="14">
        <v>58.92</v>
      </c>
      <c r="Q119" s="15">
        <v>-0.02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100.18</v>
      </c>
      <c r="X119" s="14">
        <v>1102.2</v>
      </c>
    </row>
    <row r="120" spans="1:24">
      <c r="A120" s="2" t="s">
        <v>244</v>
      </c>
      <c r="B120" s="1" t="s">
        <v>245</v>
      </c>
      <c r="C120" s="14">
        <v>528</v>
      </c>
      <c r="D120" s="14">
        <v>88</v>
      </c>
      <c r="E120" s="14">
        <v>1929.83</v>
      </c>
      <c r="F120" s="14">
        <v>482.02</v>
      </c>
      <c r="G120" s="14">
        <v>158.4</v>
      </c>
      <c r="H120" s="14">
        <v>3186.25</v>
      </c>
      <c r="I120" s="14">
        <v>0</v>
      </c>
      <c r="J120" s="14">
        <v>0</v>
      </c>
      <c r="K120" s="14">
        <v>0</v>
      </c>
      <c r="L120" s="14">
        <v>391.36</v>
      </c>
      <c r="M120" s="14">
        <v>69.650000000000006</v>
      </c>
      <c r="N120" s="14">
        <v>0</v>
      </c>
      <c r="O120" s="14">
        <v>0</v>
      </c>
      <c r="P120" s="14">
        <v>0</v>
      </c>
      <c r="Q120" s="14">
        <v>0.04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461.05</v>
      </c>
      <c r="X120" s="14">
        <v>2725.2</v>
      </c>
    </row>
    <row r="121" spans="1:24">
      <c r="A121" s="2" t="s">
        <v>246</v>
      </c>
      <c r="B121" s="1" t="s">
        <v>247</v>
      </c>
      <c r="C121" s="14">
        <v>633.6</v>
      </c>
      <c r="D121" s="14">
        <v>105.6</v>
      </c>
      <c r="E121" s="14">
        <v>4334.78</v>
      </c>
      <c r="F121" s="14">
        <v>0</v>
      </c>
      <c r="G121" s="14">
        <v>0</v>
      </c>
      <c r="H121" s="14">
        <v>5073.9799999999996</v>
      </c>
      <c r="I121" s="14">
        <v>0</v>
      </c>
      <c r="J121" s="14">
        <v>0</v>
      </c>
      <c r="K121" s="14">
        <v>0</v>
      </c>
      <c r="L121" s="14">
        <v>834.71</v>
      </c>
      <c r="M121" s="14">
        <v>158.69999999999999</v>
      </c>
      <c r="N121" s="14">
        <v>0</v>
      </c>
      <c r="O121" s="14">
        <v>0</v>
      </c>
      <c r="P121" s="14">
        <v>0</v>
      </c>
      <c r="Q121" s="15">
        <v>-0.03</v>
      </c>
      <c r="R121" s="14">
        <v>0</v>
      </c>
      <c r="S121" s="14">
        <v>0</v>
      </c>
      <c r="T121" s="14">
        <v>0</v>
      </c>
      <c r="U121" s="14">
        <v>500</v>
      </c>
      <c r="V121" s="14">
        <v>0</v>
      </c>
      <c r="W121" s="14">
        <v>1493.38</v>
      </c>
      <c r="X121" s="14">
        <v>3580.6</v>
      </c>
    </row>
    <row r="122" spans="1:24" s="7" customFormat="1">
      <c r="A122" s="17" t="s">
        <v>157</v>
      </c>
      <c r="C122" s="7" t="s">
        <v>158</v>
      </c>
      <c r="D122" s="7" t="s">
        <v>158</v>
      </c>
      <c r="E122" s="7" t="s">
        <v>158</v>
      </c>
      <c r="F122" s="7" t="s">
        <v>158</v>
      </c>
      <c r="G122" s="7" t="s">
        <v>158</v>
      </c>
      <c r="H122" s="7" t="s">
        <v>158</v>
      </c>
      <c r="I122" s="7" t="s">
        <v>158</v>
      </c>
      <c r="J122" s="7" t="s">
        <v>158</v>
      </c>
      <c r="K122" s="7" t="s">
        <v>158</v>
      </c>
      <c r="L122" s="7" t="s">
        <v>158</v>
      </c>
      <c r="M122" s="7" t="s">
        <v>158</v>
      </c>
      <c r="N122" s="7" t="s">
        <v>158</v>
      </c>
      <c r="O122" s="7" t="s">
        <v>158</v>
      </c>
      <c r="P122" s="7" t="s">
        <v>158</v>
      </c>
      <c r="Q122" s="7" t="s">
        <v>158</v>
      </c>
      <c r="R122" s="7" t="s">
        <v>158</v>
      </c>
      <c r="S122" s="7" t="s">
        <v>158</v>
      </c>
      <c r="T122" s="7" t="s">
        <v>158</v>
      </c>
      <c r="U122" s="7" t="s">
        <v>158</v>
      </c>
      <c r="V122" s="7" t="s">
        <v>158</v>
      </c>
      <c r="W122" s="7" t="s">
        <v>158</v>
      </c>
      <c r="X122" s="7" t="s">
        <v>158</v>
      </c>
    </row>
    <row r="123" spans="1:24">
      <c r="C123" s="19">
        <v>24673.62</v>
      </c>
      <c r="D123" s="19">
        <v>4112.2700000000004</v>
      </c>
      <c r="E123" s="19">
        <v>115068.31</v>
      </c>
      <c r="F123" s="19">
        <v>990.12</v>
      </c>
      <c r="G123" s="19">
        <v>318.48</v>
      </c>
      <c r="H123" s="19">
        <v>145162.79999999999</v>
      </c>
      <c r="I123" s="19">
        <v>442.08</v>
      </c>
      <c r="J123" s="19">
        <v>296.23</v>
      </c>
      <c r="K123" s="20">
        <v>-75.31</v>
      </c>
      <c r="L123" s="19">
        <v>20065.21</v>
      </c>
      <c r="M123" s="19">
        <v>3234.06</v>
      </c>
      <c r="N123" s="19">
        <v>710.55</v>
      </c>
      <c r="O123" s="19">
        <v>0</v>
      </c>
      <c r="P123" s="19">
        <v>3481.73</v>
      </c>
      <c r="Q123" s="20">
        <v>-0.53</v>
      </c>
      <c r="R123" s="19">
        <v>0</v>
      </c>
      <c r="S123" s="19">
        <v>0</v>
      </c>
      <c r="T123" s="19">
        <v>343.11</v>
      </c>
      <c r="U123" s="19">
        <v>4500</v>
      </c>
      <c r="V123" s="19">
        <v>2688.87</v>
      </c>
      <c r="W123" s="19">
        <v>35686</v>
      </c>
      <c r="X123" s="19">
        <v>109476.8</v>
      </c>
    </row>
    <row r="125" spans="1:24" s="7" customFormat="1">
      <c r="A125" s="16"/>
      <c r="C125" s="7" t="s">
        <v>248</v>
      </c>
      <c r="D125" s="7" t="s">
        <v>248</v>
      </c>
      <c r="E125" s="7" t="s">
        <v>248</v>
      </c>
      <c r="F125" s="7" t="s">
        <v>248</v>
      </c>
      <c r="G125" s="7" t="s">
        <v>248</v>
      </c>
      <c r="H125" s="7" t="s">
        <v>248</v>
      </c>
      <c r="I125" s="7" t="s">
        <v>248</v>
      </c>
      <c r="J125" s="7" t="s">
        <v>248</v>
      </c>
      <c r="K125" s="7" t="s">
        <v>248</v>
      </c>
      <c r="L125" s="7" t="s">
        <v>248</v>
      </c>
      <c r="M125" s="7" t="s">
        <v>248</v>
      </c>
      <c r="N125" s="7" t="s">
        <v>248</v>
      </c>
      <c r="O125" s="7" t="s">
        <v>248</v>
      </c>
      <c r="P125" s="7" t="s">
        <v>248</v>
      </c>
      <c r="Q125" s="7" t="s">
        <v>248</v>
      </c>
      <c r="R125" s="7" t="s">
        <v>248</v>
      </c>
      <c r="S125" s="7" t="s">
        <v>248</v>
      </c>
      <c r="T125" s="7" t="s">
        <v>248</v>
      </c>
      <c r="U125" s="7" t="s">
        <v>248</v>
      </c>
      <c r="V125" s="7" t="s">
        <v>248</v>
      </c>
      <c r="W125" s="7" t="s">
        <v>248</v>
      </c>
      <c r="X125" s="7" t="s">
        <v>248</v>
      </c>
    </row>
    <row r="126" spans="1:24">
      <c r="A126" s="17" t="s">
        <v>249</v>
      </c>
      <c r="B126" s="1" t="s">
        <v>250</v>
      </c>
      <c r="C126" s="19">
        <v>98349.25</v>
      </c>
      <c r="D126" s="19">
        <v>16391.509999999998</v>
      </c>
      <c r="E126" s="19">
        <v>234088.64</v>
      </c>
      <c r="F126" s="19">
        <v>3095.6</v>
      </c>
      <c r="G126" s="19">
        <v>1158.98</v>
      </c>
      <c r="H126" s="19">
        <v>353083.98</v>
      </c>
      <c r="I126" s="19">
        <v>6499.43</v>
      </c>
      <c r="J126" s="19">
        <v>2548.79</v>
      </c>
      <c r="K126" s="20">
        <v>-462.32</v>
      </c>
      <c r="L126" s="19">
        <v>50967.41</v>
      </c>
      <c r="M126" s="19">
        <v>9349.61</v>
      </c>
      <c r="N126" s="19">
        <v>710.55</v>
      </c>
      <c r="O126" s="19">
        <v>15201.72</v>
      </c>
      <c r="P126" s="19">
        <v>3481.73</v>
      </c>
      <c r="Q126" s="20">
        <v>-1.0900000000000001</v>
      </c>
      <c r="R126" s="19">
        <v>43.9</v>
      </c>
      <c r="S126" s="19">
        <v>2133.48</v>
      </c>
      <c r="T126" s="19">
        <v>343.11</v>
      </c>
      <c r="U126" s="19">
        <v>5800</v>
      </c>
      <c r="V126" s="19">
        <v>4786.0600000000004</v>
      </c>
      <c r="W126" s="19">
        <v>101402.38</v>
      </c>
      <c r="X126" s="19">
        <v>251681.6</v>
      </c>
    </row>
    <row r="128" spans="1:24">
      <c r="C128" s="1" t="s">
        <v>250</v>
      </c>
      <c r="D128" s="1" t="s">
        <v>250</v>
      </c>
      <c r="E128" s="1" t="s">
        <v>250</v>
      </c>
      <c r="F128" s="1" t="s">
        <v>250</v>
      </c>
      <c r="G128" s="1" t="s">
        <v>250</v>
      </c>
      <c r="H128" s="1" t="s">
        <v>250</v>
      </c>
      <c r="I128" s="1" t="s">
        <v>250</v>
      </c>
      <c r="J128" s="1" t="s">
        <v>250</v>
      </c>
      <c r="K128" s="1" t="s">
        <v>250</v>
      </c>
      <c r="L128" s="1" t="s">
        <v>250</v>
      </c>
      <c r="M128" s="1" t="s">
        <v>250</v>
      </c>
      <c r="N128" s="1" t="s">
        <v>250</v>
      </c>
      <c r="O128" s="1" t="s">
        <v>250</v>
      </c>
      <c r="P128" s="1" t="s">
        <v>250</v>
      </c>
      <c r="Q128" s="1" t="s">
        <v>250</v>
      </c>
      <c r="R128" s="1" t="s">
        <v>250</v>
      </c>
      <c r="S128" s="1" t="s">
        <v>250</v>
      </c>
      <c r="T128" s="1" t="s">
        <v>250</v>
      </c>
      <c r="U128" s="1" t="s">
        <v>250</v>
      </c>
      <c r="V128" s="1" t="s">
        <v>250</v>
      </c>
      <c r="W128" s="1" t="s">
        <v>250</v>
      </c>
      <c r="X128" s="1" t="s">
        <v>250</v>
      </c>
    </row>
    <row r="129" spans="1:24">
      <c r="A129" s="2" t="s">
        <v>250</v>
      </c>
      <c r="B129" s="1" t="s">
        <v>250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4"/>
  <sheetViews>
    <sheetView topLeftCell="A27" workbookViewId="0">
      <selection activeCell="G55" sqref="G55"/>
    </sheetView>
  </sheetViews>
  <sheetFormatPr baseColWidth="10" defaultRowHeight="15"/>
  <cols>
    <col min="2" max="2" width="14.57031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251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252</v>
      </c>
      <c r="B8" s="34" t="s">
        <v>253</v>
      </c>
      <c r="C8" s="34" t="s">
        <v>254</v>
      </c>
      <c r="D8" s="35" t="s">
        <v>255</v>
      </c>
      <c r="E8" s="34" t="s">
        <v>256</v>
      </c>
      <c r="F8" s="33"/>
      <c r="G8" s="33"/>
      <c r="H8" s="33"/>
      <c r="I8" s="33"/>
      <c r="J8" s="33"/>
    </row>
    <row r="9" spans="1:10">
      <c r="A9" s="27" t="s">
        <v>141</v>
      </c>
      <c r="B9" s="27"/>
      <c r="C9" s="27" t="s">
        <v>257</v>
      </c>
      <c r="D9" s="27">
        <v>2169.6</v>
      </c>
      <c r="E9" s="27" t="s">
        <v>142</v>
      </c>
      <c r="F9" s="27"/>
      <c r="G9" s="27"/>
      <c r="H9" s="27"/>
      <c r="I9" s="27"/>
      <c r="J9" s="27"/>
    </row>
    <row r="10" spans="1:10">
      <c r="A10" s="27" t="s">
        <v>149</v>
      </c>
      <c r="B10" s="27"/>
      <c r="C10" s="27" t="s">
        <v>257</v>
      </c>
      <c r="D10" s="27">
        <v>2231.4</v>
      </c>
      <c r="E10" s="27" t="s">
        <v>150</v>
      </c>
      <c r="F10" s="27"/>
      <c r="G10" s="27"/>
      <c r="H10" s="27"/>
      <c r="I10" s="27"/>
      <c r="J10" s="27"/>
    </row>
    <row r="11" spans="1:10">
      <c r="A11" s="27" t="s">
        <v>180</v>
      </c>
      <c r="B11" s="27"/>
      <c r="C11" s="27" t="s">
        <v>257</v>
      </c>
      <c r="D11" s="27">
        <v>924.6</v>
      </c>
      <c r="E11" s="27" t="s">
        <v>181</v>
      </c>
      <c r="F11" s="27"/>
      <c r="G11" s="27"/>
      <c r="H11" s="27"/>
      <c r="I11" s="27"/>
      <c r="J11" s="27"/>
    </row>
    <row r="12" spans="1:10">
      <c r="A12" s="27" t="s">
        <v>182</v>
      </c>
      <c r="B12" s="27"/>
      <c r="C12" s="27" t="s">
        <v>257</v>
      </c>
      <c r="D12" s="27">
        <v>951.40000000000009</v>
      </c>
      <c r="E12" s="27" t="s">
        <v>183</v>
      </c>
      <c r="F12" s="27"/>
      <c r="G12" s="27"/>
      <c r="H12" s="27"/>
      <c r="I12" s="27"/>
      <c r="J12" s="27"/>
    </row>
    <row r="13" spans="1:10">
      <c r="A13" s="27"/>
      <c r="B13" s="27" t="s">
        <v>258</v>
      </c>
      <c r="C13" s="27"/>
      <c r="D13" s="36">
        <v>6277</v>
      </c>
      <c r="E13" s="27" t="s">
        <v>259</v>
      </c>
      <c r="F13" s="27"/>
      <c r="G13" s="27"/>
      <c r="H13" s="27"/>
      <c r="I13" s="27"/>
      <c r="J13" s="27"/>
    </row>
    <row r="15" spans="1:10">
      <c r="A15" s="27" t="s">
        <v>160</v>
      </c>
      <c r="B15" s="27">
        <v>56708845760</v>
      </c>
      <c r="C15" s="27" t="s">
        <v>260</v>
      </c>
      <c r="D15" s="27">
        <v>1910.8000000000002</v>
      </c>
      <c r="E15" s="27" t="s">
        <v>161</v>
      </c>
      <c r="F15" s="27"/>
      <c r="G15" s="27"/>
      <c r="H15" s="27"/>
      <c r="I15" s="27"/>
      <c r="J15" s="27"/>
    </row>
    <row r="16" spans="1:10">
      <c r="A16" s="27" t="s">
        <v>162</v>
      </c>
      <c r="B16" s="27">
        <v>56708845774</v>
      </c>
      <c r="C16" s="27" t="s">
        <v>260</v>
      </c>
      <c r="D16" s="27">
        <v>4751</v>
      </c>
      <c r="E16" s="27" t="s">
        <v>163</v>
      </c>
      <c r="F16" s="27"/>
      <c r="G16" s="27"/>
      <c r="H16" s="27"/>
      <c r="I16" s="27"/>
      <c r="J16" s="27"/>
    </row>
    <row r="17" spans="1:5">
      <c r="A17" s="27">
        <v>16</v>
      </c>
      <c r="B17" s="27">
        <v>56708881292</v>
      </c>
      <c r="C17" s="27" t="s">
        <v>260</v>
      </c>
      <c r="D17" s="27">
        <v>3156.8</v>
      </c>
      <c r="E17" s="27" t="s">
        <v>42</v>
      </c>
    </row>
    <row r="18" spans="1:5">
      <c r="A18" s="27" t="s">
        <v>168</v>
      </c>
      <c r="B18" s="27">
        <v>56708845791</v>
      </c>
      <c r="C18" s="27" t="s">
        <v>260</v>
      </c>
      <c r="D18" s="27">
        <v>2578</v>
      </c>
      <c r="E18" s="27" t="s">
        <v>169</v>
      </c>
    </row>
    <row r="19" spans="1:5">
      <c r="A19" s="27">
        <v>18</v>
      </c>
      <c r="B19" s="27">
        <v>56708881349</v>
      </c>
      <c r="C19" s="27" t="s">
        <v>260</v>
      </c>
      <c r="D19" s="27">
        <v>151.20000000000002</v>
      </c>
      <c r="E19" s="27" t="s">
        <v>50</v>
      </c>
    </row>
    <row r="20" spans="1:5">
      <c r="A20" s="27" t="s">
        <v>174</v>
      </c>
      <c r="B20" s="27">
        <v>56708845820</v>
      </c>
      <c r="C20" s="27" t="s">
        <v>260</v>
      </c>
      <c r="D20" s="27">
        <v>2568.2000000000003</v>
      </c>
      <c r="E20" s="27" t="s">
        <v>175</v>
      </c>
    </row>
    <row r="21" spans="1:5">
      <c r="A21" s="27" t="s">
        <v>176</v>
      </c>
      <c r="B21" s="27">
        <v>56708845834</v>
      </c>
      <c r="C21" s="27" t="s">
        <v>260</v>
      </c>
      <c r="D21" s="27">
        <v>2996.8</v>
      </c>
      <c r="E21" s="27" t="s">
        <v>177</v>
      </c>
    </row>
    <row r="22" spans="1:5">
      <c r="A22" s="27" t="s">
        <v>81</v>
      </c>
      <c r="B22" s="27">
        <v>56708881457</v>
      </c>
      <c r="C22" s="27" t="s">
        <v>260</v>
      </c>
      <c r="D22" s="27">
        <v>965.80000000000007</v>
      </c>
      <c r="E22" s="27" t="s">
        <v>82</v>
      </c>
    </row>
    <row r="23" spans="1:5">
      <c r="A23" s="27" t="s">
        <v>83</v>
      </c>
      <c r="B23" s="27">
        <v>56708845038</v>
      </c>
      <c r="C23" s="27" t="s">
        <v>260</v>
      </c>
      <c r="D23" s="27">
        <v>6555</v>
      </c>
      <c r="E23" s="27" t="s">
        <v>84</v>
      </c>
    </row>
    <row r="24" spans="1:5">
      <c r="A24" s="27" t="s">
        <v>194</v>
      </c>
      <c r="B24" s="27">
        <v>56708881915</v>
      </c>
      <c r="C24" s="27" t="s">
        <v>260</v>
      </c>
      <c r="D24" s="27">
        <v>2662.2000000000003</v>
      </c>
      <c r="E24" s="27" t="s">
        <v>195</v>
      </c>
    </row>
    <row r="25" spans="1:5">
      <c r="A25" s="27" t="s">
        <v>198</v>
      </c>
      <c r="B25" s="27">
        <v>56708845865</v>
      </c>
      <c r="C25" s="27" t="s">
        <v>260</v>
      </c>
      <c r="D25" s="27">
        <v>3756.8</v>
      </c>
      <c r="E25" s="27" t="s">
        <v>199</v>
      </c>
    </row>
    <row r="26" spans="1:5">
      <c r="A26" s="27" t="s">
        <v>200</v>
      </c>
      <c r="B26" s="27">
        <v>56708845879</v>
      </c>
      <c r="C26" s="27" t="s">
        <v>260</v>
      </c>
      <c r="D26" s="27">
        <v>3213.2000000000003</v>
      </c>
      <c r="E26" s="27" t="s">
        <v>201</v>
      </c>
    </row>
    <row r="27" spans="1:5">
      <c r="A27" s="27" t="s">
        <v>95</v>
      </c>
      <c r="B27" s="27">
        <v>56708881491</v>
      </c>
      <c r="C27" s="27" t="s">
        <v>260</v>
      </c>
      <c r="D27" s="27">
        <v>7781.2000000000007</v>
      </c>
      <c r="E27" s="27" t="s">
        <v>96</v>
      </c>
    </row>
    <row r="28" spans="1:5">
      <c r="A28" s="27">
        <v>30</v>
      </c>
      <c r="B28" s="27">
        <v>56708881503</v>
      </c>
      <c r="C28" s="27" t="s">
        <v>260</v>
      </c>
      <c r="D28" s="27">
        <v>958.6</v>
      </c>
      <c r="E28" s="27" t="s">
        <v>98</v>
      </c>
    </row>
    <row r="29" spans="1:5">
      <c r="A29" s="27" t="s">
        <v>210</v>
      </c>
      <c r="B29" s="27">
        <v>56708845911</v>
      </c>
      <c r="C29" s="27" t="s">
        <v>260</v>
      </c>
      <c r="D29" s="27">
        <v>1791</v>
      </c>
      <c r="E29" s="27" t="s">
        <v>211</v>
      </c>
    </row>
    <row r="30" spans="1:5">
      <c r="A30" s="27" t="s">
        <v>222</v>
      </c>
      <c r="B30" s="27">
        <v>56708881946</v>
      </c>
      <c r="C30" s="27" t="s">
        <v>260</v>
      </c>
      <c r="D30" s="27">
        <v>2630.6000000000004</v>
      </c>
      <c r="E30" s="27" t="s">
        <v>223</v>
      </c>
    </row>
    <row r="31" spans="1:5">
      <c r="A31" s="27" t="s">
        <v>131</v>
      </c>
      <c r="B31" s="27">
        <v>56708881596</v>
      </c>
      <c r="C31" s="27" t="s">
        <v>260</v>
      </c>
      <c r="D31" s="27">
        <v>1525.2</v>
      </c>
      <c r="E31" s="27" t="s">
        <v>132</v>
      </c>
    </row>
    <row r="32" spans="1:5">
      <c r="A32" s="27" t="s">
        <v>230</v>
      </c>
      <c r="B32" s="27">
        <v>56708881963</v>
      </c>
      <c r="C32" s="27" t="s">
        <v>260</v>
      </c>
      <c r="D32" s="27">
        <v>2171.6</v>
      </c>
      <c r="E32" s="27" t="s">
        <v>231</v>
      </c>
    </row>
    <row r="33" spans="1:5">
      <c r="A33" s="27" t="s">
        <v>240</v>
      </c>
      <c r="B33" s="27">
        <v>60589747903</v>
      </c>
      <c r="C33" s="27" t="s">
        <v>260</v>
      </c>
      <c r="D33" s="27">
        <v>2953</v>
      </c>
      <c r="E33" s="27" t="s">
        <v>241</v>
      </c>
    </row>
    <row r="34" spans="1:5">
      <c r="A34" s="27" t="s">
        <v>246</v>
      </c>
      <c r="B34" s="27">
        <v>56708846050</v>
      </c>
      <c r="C34" s="27" t="s">
        <v>260</v>
      </c>
      <c r="D34" s="27">
        <v>3580.6000000000004</v>
      </c>
      <c r="E34" s="27" t="s">
        <v>247</v>
      </c>
    </row>
    <row r="35" spans="1:5">
      <c r="A35" s="27" t="s">
        <v>232</v>
      </c>
      <c r="B35" s="27">
        <v>56708845990</v>
      </c>
      <c r="C35" s="27" t="s">
        <v>260</v>
      </c>
      <c r="D35" s="27">
        <v>2466.4</v>
      </c>
      <c r="E35" s="27" t="s">
        <v>233</v>
      </c>
    </row>
    <row r="36" spans="1:5">
      <c r="A36" s="27" t="s">
        <v>228</v>
      </c>
      <c r="B36" s="27">
        <v>56708845973</v>
      </c>
      <c r="C36" s="27" t="s">
        <v>260</v>
      </c>
      <c r="D36" s="27">
        <v>2407.6</v>
      </c>
      <c r="E36" s="27" t="s">
        <v>229</v>
      </c>
    </row>
    <row r="37" spans="1:5">
      <c r="A37" s="27" t="s">
        <v>164</v>
      </c>
      <c r="B37" s="27">
        <v>56708845788</v>
      </c>
      <c r="C37" s="27" t="s">
        <v>260</v>
      </c>
      <c r="D37" s="27">
        <v>1455.6000000000001</v>
      </c>
      <c r="E37" s="27" t="s">
        <v>165</v>
      </c>
    </row>
    <row r="38" spans="1:5">
      <c r="A38" s="27" t="s">
        <v>35</v>
      </c>
      <c r="B38" s="27">
        <v>56708844890</v>
      </c>
      <c r="C38" s="27" t="s">
        <v>260</v>
      </c>
      <c r="D38" s="27">
        <v>3285</v>
      </c>
      <c r="E38" s="27" t="s">
        <v>36</v>
      </c>
    </row>
    <row r="39" spans="1:5">
      <c r="A39" s="27" t="s">
        <v>45</v>
      </c>
      <c r="B39" s="27">
        <v>56708844916</v>
      </c>
      <c r="C39" s="27" t="s">
        <v>260</v>
      </c>
      <c r="D39" s="27">
        <v>1260.2</v>
      </c>
      <c r="E39" s="27" t="s">
        <v>46</v>
      </c>
    </row>
    <row r="40" spans="1:5">
      <c r="A40" s="27" t="s">
        <v>212</v>
      </c>
      <c r="B40" s="27">
        <v>56708845925</v>
      </c>
      <c r="C40" s="27" t="s">
        <v>260</v>
      </c>
      <c r="D40" s="27">
        <v>2233.6</v>
      </c>
      <c r="E40" s="27" t="s">
        <v>213</v>
      </c>
    </row>
    <row r="41" spans="1:5">
      <c r="A41" s="27" t="s">
        <v>192</v>
      </c>
      <c r="B41" s="27">
        <v>56708845851</v>
      </c>
      <c r="C41" s="27" t="s">
        <v>260</v>
      </c>
      <c r="D41" s="27">
        <v>1950.2</v>
      </c>
      <c r="E41" s="27" t="s">
        <v>193</v>
      </c>
    </row>
    <row r="42" spans="1:5">
      <c r="A42" s="27" t="s">
        <v>33</v>
      </c>
      <c r="B42" s="27">
        <v>56708844887</v>
      </c>
      <c r="C42" s="27" t="s">
        <v>260</v>
      </c>
      <c r="D42" s="27">
        <v>3322.8</v>
      </c>
      <c r="E42" s="27" t="s">
        <v>34</v>
      </c>
    </row>
    <row r="43" spans="1:5">
      <c r="A43" s="27" t="s">
        <v>129</v>
      </c>
      <c r="B43" s="27">
        <v>56708845254</v>
      </c>
      <c r="C43" s="27" t="s">
        <v>260</v>
      </c>
      <c r="D43" s="27">
        <v>2407</v>
      </c>
      <c r="E43" s="27" t="s">
        <v>130</v>
      </c>
    </row>
    <row r="44" spans="1:5">
      <c r="A44" s="27" t="s">
        <v>214</v>
      </c>
      <c r="B44" s="27">
        <v>56708845939</v>
      </c>
      <c r="C44" s="27" t="s">
        <v>260</v>
      </c>
      <c r="D44" s="27">
        <v>4996.6000000000004</v>
      </c>
      <c r="E44" s="27" t="s">
        <v>215</v>
      </c>
    </row>
    <row r="45" spans="1:5">
      <c r="A45" s="27" t="s">
        <v>208</v>
      </c>
      <c r="B45" s="27">
        <v>56708881929</v>
      </c>
      <c r="C45" s="27" t="s">
        <v>260</v>
      </c>
      <c r="D45" s="27">
        <v>3970.4</v>
      </c>
      <c r="E45" s="27" t="s">
        <v>209</v>
      </c>
    </row>
    <row r="46" spans="1:5">
      <c r="A46" s="27" t="s">
        <v>119</v>
      </c>
      <c r="B46" s="27">
        <v>56708845237</v>
      </c>
      <c r="C46" s="27" t="s">
        <v>260</v>
      </c>
      <c r="D46" s="27">
        <v>5501</v>
      </c>
      <c r="E46" s="27" t="s">
        <v>120</v>
      </c>
    </row>
    <row r="47" spans="1:5">
      <c r="A47" s="27" t="s">
        <v>89</v>
      </c>
      <c r="B47" s="27">
        <v>56708881474</v>
      </c>
      <c r="C47" s="27" t="s">
        <v>260</v>
      </c>
      <c r="D47" s="27">
        <v>886.6</v>
      </c>
      <c r="E47" s="27" t="s">
        <v>90</v>
      </c>
    </row>
    <row r="48" spans="1:5">
      <c r="A48" s="27" t="s">
        <v>53</v>
      </c>
      <c r="B48" s="27">
        <v>56708844950</v>
      </c>
      <c r="C48" s="27" t="s">
        <v>260</v>
      </c>
      <c r="D48" s="27">
        <v>1318.4</v>
      </c>
      <c r="E48" s="27" t="s">
        <v>54</v>
      </c>
    </row>
    <row r="49" spans="1:5">
      <c r="A49" s="27" t="s">
        <v>73</v>
      </c>
      <c r="B49" s="27">
        <v>56708845024</v>
      </c>
      <c r="C49" s="27" t="s">
        <v>260</v>
      </c>
      <c r="D49" s="27">
        <v>963</v>
      </c>
      <c r="E49" s="27" t="s">
        <v>74</v>
      </c>
    </row>
    <row r="50" spans="1:5">
      <c r="A50" s="27" t="s">
        <v>133</v>
      </c>
      <c r="B50" s="27">
        <v>56708845268</v>
      </c>
      <c r="C50" s="27" t="s">
        <v>260</v>
      </c>
      <c r="D50" s="27">
        <v>1406.2</v>
      </c>
      <c r="E50" s="27" t="s">
        <v>134</v>
      </c>
    </row>
    <row r="51" spans="1:5">
      <c r="A51" s="27" t="s">
        <v>85</v>
      </c>
      <c r="B51" s="27">
        <v>56708881460</v>
      </c>
      <c r="C51" s="27" t="s">
        <v>260</v>
      </c>
      <c r="D51" s="27">
        <v>911.80000000000007</v>
      </c>
      <c r="E51" s="27" t="s">
        <v>86</v>
      </c>
    </row>
    <row r="52" spans="1:5">
      <c r="A52" s="27" t="s">
        <v>91</v>
      </c>
      <c r="B52" s="27">
        <v>56708845069</v>
      </c>
      <c r="C52" s="27" t="s">
        <v>260</v>
      </c>
      <c r="D52" s="27">
        <v>821.2</v>
      </c>
      <c r="E52" s="27" t="s">
        <v>92</v>
      </c>
    </row>
    <row r="53" spans="1:5">
      <c r="A53" s="27" t="s">
        <v>184</v>
      </c>
      <c r="B53" s="27">
        <v>56708881901</v>
      </c>
      <c r="C53" s="27" t="s">
        <v>260</v>
      </c>
      <c r="D53" s="27">
        <v>2201</v>
      </c>
      <c r="E53" s="27" t="s">
        <v>185</v>
      </c>
    </row>
    <row r="54" spans="1:5">
      <c r="A54" s="27" t="s">
        <v>123</v>
      </c>
      <c r="B54" s="27">
        <v>56708845240</v>
      </c>
      <c r="C54" s="27" t="s">
        <v>260</v>
      </c>
      <c r="D54" s="27">
        <v>1656.4</v>
      </c>
      <c r="E54" s="27" t="s">
        <v>124</v>
      </c>
    </row>
    <row r="55" spans="1:5">
      <c r="A55" s="27" t="s">
        <v>51</v>
      </c>
      <c r="B55" s="27">
        <v>56708844947</v>
      </c>
      <c r="C55" s="27" t="s">
        <v>260</v>
      </c>
      <c r="D55" s="27">
        <v>1661.6000000000001</v>
      </c>
      <c r="E55" s="27" t="s">
        <v>52</v>
      </c>
    </row>
    <row r="56" spans="1:5">
      <c r="A56" s="27" t="s">
        <v>170</v>
      </c>
      <c r="B56" s="27">
        <v>56708881872</v>
      </c>
      <c r="C56" s="27" t="s">
        <v>260</v>
      </c>
      <c r="D56" s="27">
        <v>2950.8</v>
      </c>
      <c r="E56" s="27" t="s">
        <v>171</v>
      </c>
    </row>
    <row r="57" spans="1:5">
      <c r="A57" s="27" t="s">
        <v>135</v>
      </c>
      <c r="B57" s="27">
        <v>60589939521</v>
      </c>
      <c r="C57" s="27" t="s">
        <v>260</v>
      </c>
      <c r="D57" s="27">
        <v>1302.4000000000001</v>
      </c>
      <c r="E57" s="27" t="s">
        <v>136</v>
      </c>
    </row>
    <row r="58" spans="1:5">
      <c r="A58" s="27" t="s">
        <v>244</v>
      </c>
      <c r="B58" s="27">
        <v>56708846047</v>
      </c>
      <c r="C58" s="27" t="s">
        <v>260</v>
      </c>
      <c r="D58" s="27">
        <v>2725.2000000000003</v>
      </c>
      <c r="E58" s="27" t="s">
        <v>245</v>
      </c>
    </row>
    <row r="59" spans="1:5">
      <c r="A59" s="27" t="s">
        <v>43</v>
      </c>
      <c r="B59" s="27">
        <v>56708881304</v>
      </c>
      <c r="C59" s="27" t="s">
        <v>260</v>
      </c>
      <c r="D59" s="27">
        <v>624.40000000000009</v>
      </c>
      <c r="E59" s="27" t="s">
        <v>44</v>
      </c>
    </row>
    <row r="60" spans="1:5">
      <c r="A60" s="27" t="s">
        <v>121</v>
      </c>
      <c r="B60" s="27">
        <v>56708881579</v>
      </c>
      <c r="C60" s="27" t="s">
        <v>260</v>
      </c>
      <c r="D60" s="27">
        <v>834</v>
      </c>
      <c r="E60" s="27" t="s">
        <v>122</v>
      </c>
    </row>
    <row r="61" spans="1:5">
      <c r="A61" s="27" t="s">
        <v>67</v>
      </c>
      <c r="B61" s="27">
        <v>60590329504</v>
      </c>
      <c r="C61" s="27" t="s">
        <v>260</v>
      </c>
      <c r="D61" s="27">
        <v>1835.2</v>
      </c>
      <c r="E61" s="27" t="s">
        <v>68</v>
      </c>
    </row>
    <row r="62" spans="1:5">
      <c r="A62" s="27" t="s">
        <v>220</v>
      </c>
      <c r="B62" s="27">
        <v>56708845942</v>
      </c>
      <c r="C62" s="27" t="s">
        <v>260</v>
      </c>
      <c r="D62" s="27">
        <v>4802.8</v>
      </c>
      <c r="E62" s="27" t="s">
        <v>221</v>
      </c>
    </row>
    <row r="63" spans="1:5">
      <c r="A63" s="27" t="s">
        <v>137</v>
      </c>
      <c r="B63" s="27">
        <v>60589627948</v>
      </c>
      <c r="C63" s="27" t="s">
        <v>260</v>
      </c>
      <c r="D63" s="27">
        <v>3604.6000000000004</v>
      </c>
      <c r="E63" s="27" t="s">
        <v>138</v>
      </c>
    </row>
    <row r="64" spans="1:5">
      <c r="A64" s="27" t="s">
        <v>55</v>
      </c>
      <c r="B64" s="27">
        <v>56708844964</v>
      </c>
      <c r="C64" s="27" t="s">
        <v>260</v>
      </c>
      <c r="D64" s="27">
        <v>1655.6000000000001</v>
      </c>
      <c r="E64" s="27" t="s">
        <v>56</v>
      </c>
    </row>
    <row r="65" spans="1:5">
      <c r="A65" s="27" t="s">
        <v>99</v>
      </c>
      <c r="B65" s="27">
        <v>60589552237</v>
      </c>
      <c r="C65" s="27" t="s">
        <v>260</v>
      </c>
      <c r="D65" s="27">
        <v>1652.8000000000002</v>
      </c>
      <c r="E65" s="27" t="s">
        <v>100</v>
      </c>
    </row>
    <row r="66" spans="1:5">
      <c r="A66" s="27" t="s">
        <v>202</v>
      </c>
      <c r="B66" s="27">
        <v>56708845882</v>
      </c>
      <c r="C66" s="27" t="s">
        <v>260</v>
      </c>
      <c r="D66" s="27">
        <v>1171.8</v>
      </c>
      <c r="E66" s="27" t="s">
        <v>203</v>
      </c>
    </row>
    <row r="67" spans="1:5">
      <c r="A67" s="27" t="s">
        <v>71</v>
      </c>
      <c r="B67" s="27">
        <v>56708845010</v>
      </c>
      <c r="C67" s="27" t="s">
        <v>260</v>
      </c>
      <c r="D67" s="27">
        <v>2382.4</v>
      </c>
      <c r="E67" s="27" t="s">
        <v>72</v>
      </c>
    </row>
    <row r="68" spans="1:5">
      <c r="A68" s="27" t="s">
        <v>113</v>
      </c>
      <c r="B68" s="27">
        <v>56708881551</v>
      </c>
      <c r="C68" s="27" t="s">
        <v>260</v>
      </c>
      <c r="D68" s="27">
        <v>3481</v>
      </c>
      <c r="E68" s="27" t="s">
        <v>114</v>
      </c>
    </row>
    <row r="69" spans="1:5">
      <c r="A69" s="27" t="s">
        <v>61</v>
      </c>
      <c r="B69" s="27">
        <v>56708844978</v>
      </c>
      <c r="C69" s="27" t="s">
        <v>260</v>
      </c>
      <c r="D69" s="27">
        <v>3517</v>
      </c>
      <c r="E69" s="27" t="s">
        <v>62</v>
      </c>
    </row>
    <row r="70" spans="1:5">
      <c r="A70" s="27" t="s">
        <v>69</v>
      </c>
      <c r="B70" s="27">
        <v>56708881426</v>
      </c>
      <c r="C70" s="27" t="s">
        <v>260</v>
      </c>
      <c r="D70" s="27">
        <v>871.2</v>
      </c>
      <c r="E70" s="27" t="s">
        <v>70</v>
      </c>
    </row>
    <row r="71" spans="1:5">
      <c r="A71" s="27" t="s">
        <v>93</v>
      </c>
      <c r="B71" s="27">
        <v>56708845072</v>
      </c>
      <c r="C71" s="27" t="s">
        <v>260</v>
      </c>
      <c r="D71" s="27">
        <v>3509.6000000000004</v>
      </c>
      <c r="E71" s="27" t="s">
        <v>94</v>
      </c>
    </row>
    <row r="72" spans="1:5">
      <c r="A72" s="27" t="s">
        <v>242</v>
      </c>
      <c r="B72" s="27">
        <v>60590218306</v>
      </c>
      <c r="C72" s="27" t="s">
        <v>260</v>
      </c>
      <c r="D72" s="27">
        <v>1102.2</v>
      </c>
      <c r="E72" s="27" t="s">
        <v>243</v>
      </c>
    </row>
    <row r="73" spans="1:5">
      <c r="A73" s="27" t="s">
        <v>153</v>
      </c>
      <c r="B73" s="27">
        <v>60589620126</v>
      </c>
      <c r="C73" s="27" t="s">
        <v>260</v>
      </c>
      <c r="D73" s="27">
        <v>1164.8</v>
      </c>
      <c r="E73" s="27" t="s">
        <v>154</v>
      </c>
    </row>
    <row r="74" spans="1:5">
      <c r="A74" s="27" t="s">
        <v>226</v>
      </c>
      <c r="B74" s="27">
        <v>56708881608</v>
      </c>
      <c r="C74" s="27" t="s">
        <v>260</v>
      </c>
      <c r="D74" s="27">
        <v>1530.6000000000001</v>
      </c>
      <c r="E74" s="27" t="s">
        <v>227</v>
      </c>
    </row>
    <row r="75" spans="1:5">
      <c r="A75" s="27" t="s">
        <v>63</v>
      </c>
      <c r="B75" s="27">
        <v>56708881383</v>
      </c>
      <c r="C75" s="27" t="s">
        <v>260</v>
      </c>
      <c r="D75" s="27">
        <v>3230.4</v>
      </c>
      <c r="E75" s="27" t="s">
        <v>64</v>
      </c>
    </row>
    <row r="76" spans="1:5">
      <c r="A76" s="27" t="s">
        <v>127</v>
      </c>
      <c r="B76" s="27">
        <v>56708881582</v>
      </c>
      <c r="C76" s="27" t="s">
        <v>260</v>
      </c>
      <c r="D76" s="27">
        <v>2212.4</v>
      </c>
      <c r="E76" s="27" t="s">
        <v>128</v>
      </c>
    </row>
    <row r="77" spans="1:5">
      <c r="A77" s="27" t="s">
        <v>103</v>
      </c>
      <c r="B77" s="27">
        <v>56708845115</v>
      </c>
      <c r="C77" s="27" t="s">
        <v>260</v>
      </c>
      <c r="D77" s="27">
        <v>935</v>
      </c>
      <c r="E77" s="27" t="s">
        <v>104</v>
      </c>
    </row>
    <row r="78" spans="1:5">
      <c r="A78" s="27" t="s">
        <v>79</v>
      </c>
      <c r="B78" s="27">
        <v>56708881656</v>
      </c>
      <c r="C78" s="27" t="s">
        <v>260</v>
      </c>
      <c r="D78" s="27">
        <v>977.2</v>
      </c>
      <c r="E78" s="27" t="s">
        <v>80</v>
      </c>
    </row>
    <row r="79" spans="1:5">
      <c r="A79" s="27" t="s">
        <v>105</v>
      </c>
      <c r="B79" s="27">
        <v>56708845530</v>
      </c>
      <c r="C79" s="27" t="s">
        <v>260</v>
      </c>
      <c r="D79" s="27">
        <v>2189.8000000000002</v>
      </c>
      <c r="E79" s="27" t="s">
        <v>106</v>
      </c>
    </row>
    <row r="80" spans="1:5">
      <c r="A80" s="27" t="s">
        <v>151</v>
      </c>
      <c r="B80" s="27">
        <v>56710784605</v>
      </c>
      <c r="C80" s="27" t="s">
        <v>260</v>
      </c>
      <c r="D80" s="27">
        <v>4025.2000000000003</v>
      </c>
      <c r="E80" s="27" t="s">
        <v>152</v>
      </c>
    </row>
    <row r="81" spans="1:5">
      <c r="A81" s="27" t="s">
        <v>204</v>
      </c>
      <c r="B81" s="27">
        <v>60589845501</v>
      </c>
      <c r="C81" s="27" t="s">
        <v>260</v>
      </c>
      <c r="D81" s="27">
        <v>2290.8000000000002</v>
      </c>
      <c r="E81" s="27" t="s">
        <v>205</v>
      </c>
    </row>
    <row r="82" spans="1:5">
      <c r="A82" s="27" t="s">
        <v>39</v>
      </c>
      <c r="B82" s="27">
        <v>60590124291</v>
      </c>
      <c r="C82" s="27" t="s">
        <v>260</v>
      </c>
      <c r="D82" s="27">
        <v>3201</v>
      </c>
      <c r="E82" s="27" t="s">
        <v>40</v>
      </c>
    </row>
    <row r="83" spans="1:5">
      <c r="A83" s="27" t="s">
        <v>37</v>
      </c>
      <c r="B83" s="27">
        <v>56708519619</v>
      </c>
      <c r="C83" s="27" t="s">
        <v>260</v>
      </c>
      <c r="D83" s="27">
        <v>3468.2000000000003</v>
      </c>
      <c r="E83" s="27" t="s">
        <v>38</v>
      </c>
    </row>
    <row r="84" spans="1:5">
      <c r="A84" s="27" t="s">
        <v>117</v>
      </c>
      <c r="B84" s="27">
        <v>60589669043</v>
      </c>
      <c r="C84" s="27" t="s">
        <v>260</v>
      </c>
      <c r="D84" s="27">
        <v>387.20000000000005</v>
      </c>
      <c r="E84" s="27" t="s">
        <v>118</v>
      </c>
    </row>
    <row r="85" spans="1:5">
      <c r="A85" s="27" t="s">
        <v>57</v>
      </c>
      <c r="B85" s="27">
        <v>60592609882</v>
      </c>
      <c r="C85" s="27" t="s">
        <v>260</v>
      </c>
      <c r="D85" s="27">
        <v>548.80000000000007</v>
      </c>
      <c r="E85" s="27" t="s">
        <v>58</v>
      </c>
    </row>
    <row r="86" spans="1:5">
      <c r="A86" s="27" t="s">
        <v>107</v>
      </c>
      <c r="B86" s="27">
        <v>60589665774</v>
      </c>
      <c r="C86" s="27" t="s">
        <v>260</v>
      </c>
      <c r="D86" s="27">
        <v>5243.6</v>
      </c>
      <c r="E86" s="27" t="s">
        <v>108</v>
      </c>
    </row>
    <row r="87" spans="1:5">
      <c r="A87" s="27" t="s">
        <v>238</v>
      </c>
      <c r="B87" s="27">
        <v>60589634536</v>
      </c>
      <c r="C87" s="27" t="s">
        <v>260</v>
      </c>
      <c r="D87" s="27">
        <v>1008.4000000000001</v>
      </c>
      <c r="E87" s="27" t="s">
        <v>239</v>
      </c>
    </row>
    <row r="88" spans="1:5">
      <c r="A88" s="27" t="s">
        <v>166</v>
      </c>
      <c r="B88" s="27">
        <v>60589582591</v>
      </c>
      <c r="C88" s="27" t="s">
        <v>260</v>
      </c>
      <c r="D88" s="27">
        <v>1298.2</v>
      </c>
      <c r="E88" s="27" t="s">
        <v>167</v>
      </c>
    </row>
    <row r="89" spans="1:5">
      <c r="A89" s="27" t="s">
        <v>172</v>
      </c>
      <c r="B89" s="27">
        <v>60589642468</v>
      </c>
      <c r="C89" s="27" t="s">
        <v>260</v>
      </c>
      <c r="D89" s="27">
        <v>986.2</v>
      </c>
      <c r="E89" s="27" t="s">
        <v>173</v>
      </c>
    </row>
    <row r="90" spans="1:5">
      <c r="A90" s="27" t="s">
        <v>234</v>
      </c>
      <c r="B90" s="27">
        <v>60589597089</v>
      </c>
      <c r="C90" s="27" t="s">
        <v>260</v>
      </c>
      <c r="D90" s="27">
        <v>4533.6000000000004</v>
      </c>
      <c r="E90" s="27" t="s">
        <v>235</v>
      </c>
    </row>
    <row r="91" spans="1:5">
      <c r="A91" s="27" t="s">
        <v>216</v>
      </c>
      <c r="B91" s="27">
        <v>60589426888</v>
      </c>
      <c r="C91" s="27" t="s">
        <v>260</v>
      </c>
      <c r="D91" s="27">
        <v>2325</v>
      </c>
      <c r="E91" s="27" t="s">
        <v>217</v>
      </c>
    </row>
    <row r="92" spans="1:5">
      <c r="A92" s="27" t="s">
        <v>75</v>
      </c>
      <c r="B92" s="27">
        <v>60590035188</v>
      </c>
      <c r="C92" s="27" t="s">
        <v>260</v>
      </c>
      <c r="D92" s="27">
        <v>1547</v>
      </c>
      <c r="E92" s="27" t="s">
        <v>76</v>
      </c>
    </row>
    <row r="93" spans="1:5">
      <c r="A93" s="27" t="s">
        <v>196</v>
      </c>
      <c r="B93" s="27">
        <v>60589704184</v>
      </c>
      <c r="C93" s="27" t="s">
        <v>260</v>
      </c>
      <c r="D93" s="27">
        <v>4689.4000000000005</v>
      </c>
      <c r="E93" s="27" t="s">
        <v>197</v>
      </c>
    </row>
    <row r="94" spans="1:5">
      <c r="A94" s="27" t="s">
        <v>145</v>
      </c>
      <c r="B94" s="27">
        <v>60590199370</v>
      </c>
      <c r="C94" s="27" t="s">
        <v>260</v>
      </c>
      <c r="D94" s="27">
        <v>935.80000000000007</v>
      </c>
      <c r="E94" s="27" t="s">
        <v>146</v>
      </c>
    </row>
    <row r="95" spans="1:5">
      <c r="A95" s="27" t="s">
        <v>178</v>
      </c>
      <c r="B95" s="27">
        <v>60590100738</v>
      </c>
      <c r="C95" s="27" t="s">
        <v>260</v>
      </c>
      <c r="D95" s="27">
        <v>1326.4</v>
      </c>
      <c r="E95" s="27" t="s">
        <v>179</v>
      </c>
    </row>
    <row r="96" spans="1:5">
      <c r="A96" s="27" t="s">
        <v>139</v>
      </c>
      <c r="B96" s="27">
        <v>60590412629</v>
      </c>
      <c r="C96" s="27" t="s">
        <v>260</v>
      </c>
      <c r="D96" s="27">
        <v>1929.6000000000001</v>
      </c>
      <c r="E96" s="27" t="s">
        <v>140</v>
      </c>
    </row>
    <row r="97" spans="1:5">
      <c r="A97" s="27" t="s">
        <v>101</v>
      </c>
      <c r="B97" s="27">
        <v>60590678030</v>
      </c>
      <c r="C97" s="27" t="s">
        <v>260</v>
      </c>
      <c r="D97" s="27">
        <v>998.6</v>
      </c>
      <c r="E97" s="27" t="s">
        <v>102</v>
      </c>
    </row>
    <row r="98" spans="1:5">
      <c r="A98" s="27" t="s">
        <v>186</v>
      </c>
      <c r="B98" s="27">
        <v>60592118015</v>
      </c>
      <c r="C98" s="27" t="s">
        <v>260</v>
      </c>
      <c r="D98" s="27">
        <v>1718</v>
      </c>
      <c r="E98" s="27" t="s">
        <v>187</v>
      </c>
    </row>
    <row r="99" spans="1:5">
      <c r="A99" s="27" t="s">
        <v>111</v>
      </c>
      <c r="B99" s="27">
        <v>60590340221</v>
      </c>
      <c r="C99" s="27" t="s">
        <v>260</v>
      </c>
      <c r="D99" s="27">
        <v>1521.6000000000001</v>
      </c>
      <c r="E99" s="27" t="s">
        <v>112</v>
      </c>
    </row>
    <row r="100" spans="1:5">
      <c r="A100" s="27" t="s">
        <v>59</v>
      </c>
      <c r="B100" s="27">
        <v>60592030048</v>
      </c>
      <c r="C100" s="27" t="s">
        <v>260</v>
      </c>
      <c r="D100" s="27">
        <v>5001.2000000000007</v>
      </c>
      <c r="E100" s="27" t="s">
        <v>60</v>
      </c>
    </row>
    <row r="101" spans="1:5">
      <c r="A101" s="27" t="s">
        <v>47</v>
      </c>
      <c r="B101" s="27">
        <v>60592545278</v>
      </c>
      <c r="C101" s="27" t="s">
        <v>260</v>
      </c>
      <c r="D101" s="27">
        <v>1406.4</v>
      </c>
      <c r="E101" s="27" t="s">
        <v>48</v>
      </c>
    </row>
    <row r="102" spans="1:5">
      <c r="A102" s="27" t="s">
        <v>115</v>
      </c>
      <c r="B102" s="27">
        <v>60592337307</v>
      </c>
      <c r="C102" s="27" t="s">
        <v>260</v>
      </c>
      <c r="D102" s="27">
        <v>1022.6</v>
      </c>
      <c r="E102" s="27" t="s">
        <v>116</v>
      </c>
    </row>
    <row r="103" spans="1:5">
      <c r="A103" s="27" t="s">
        <v>125</v>
      </c>
      <c r="B103" s="27">
        <v>56707771884</v>
      </c>
      <c r="C103" s="27" t="s">
        <v>260</v>
      </c>
      <c r="D103" s="27">
        <v>1421</v>
      </c>
      <c r="E103" s="27" t="s">
        <v>126</v>
      </c>
    </row>
    <row r="104" spans="1:5">
      <c r="A104" s="27" t="s">
        <v>206</v>
      </c>
      <c r="B104" s="27">
        <v>60592420864</v>
      </c>
      <c r="C104" s="27" t="s">
        <v>260</v>
      </c>
      <c r="D104" s="27">
        <v>3462</v>
      </c>
      <c r="E104" s="27" t="s">
        <v>207</v>
      </c>
    </row>
    <row r="105" spans="1:5">
      <c r="A105" s="27" t="s">
        <v>224</v>
      </c>
      <c r="B105" s="27">
        <v>60592492890</v>
      </c>
      <c r="C105" s="27" t="s">
        <v>260</v>
      </c>
      <c r="D105" s="27">
        <v>2823</v>
      </c>
      <c r="E105" s="27" t="s">
        <v>225</v>
      </c>
    </row>
    <row r="106" spans="1:5">
      <c r="A106" s="27" t="s">
        <v>190</v>
      </c>
      <c r="B106" s="27">
        <v>56686168111</v>
      </c>
      <c r="C106" s="27" t="s">
        <v>260</v>
      </c>
      <c r="D106" s="27">
        <v>1851.2</v>
      </c>
      <c r="E106" s="27" t="s">
        <v>191</v>
      </c>
    </row>
    <row r="107" spans="1:5">
      <c r="A107" s="27" t="s">
        <v>218</v>
      </c>
      <c r="B107" s="27">
        <v>60592585699</v>
      </c>
      <c r="C107" s="27" t="s">
        <v>260</v>
      </c>
      <c r="D107" s="27">
        <v>2755.4</v>
      </c>
      <c r="E107" s="27" t="s">
        <v>219</v>
      </c>
    </row>
    <row r="108" spans="1:5">
      <c r="A108" s="27" t="s">
        <v>188</v>
      </c>
      <c r="B108" s="27">
        <v>60592515217</v>
      </c>
      <c r="C108" s="27" t="s">
        <v>260</v>
      </c>
      <c r="D108" s="27">
        <v>1841.6000000000001</v>
      </c>
      <c r="E108" s="27" t="s">
        <v>189</v>
      </c>
    </row>
    <row r="109" spans="1:5">
      <c r="A109" s="27" t="s">
        <v>87</v>
      </c>
      <c r="B109" s="27">
        <v>60592636121</v>
      </c>
      <c r="C109" s="27" t="s">
        <v>260</v>
      </c>
      <c r="D109" s="27">
        <v>4605.8</v>
      </c>
      <c r="E109" s="27" t="s">
        <v>88</v>
      </c>
    </row>
    <row r="110" spans="1:5">
      <c r="A110" s="27" t="s">
        <v>143</v>
      </c>
      <c r="B110" s="27">
        <v>60592631462</v>
      </c>
      <c r="C110" s="27" t="s">
        <v>260</v>
      </c>
      <c r="D110" s="27">
        <v>7154.2000000000007</v>
      </c>
      <c r="E110" s="27" t="s">
        <v>144</v>
      </c>
    </row>
    <row r="111" spans="1:5">
      <c r="A111" s="27" t="s">
        <v>77</v>
      </c>
      <c r="B111" s="27">
        <v>60584074827</v>
      </c>
      <c r="C111" s="27" t="s">
        <v>260</v>
      </c>
      <c r="D111" s="27">
        <v>370.20000000000005</v>
      </c>
      <c r="E111" s="27" t="s">
        <v>78</v>
      </c>
    </row>
    <row r="112" spans="1:5">
      <c r="A112" s="27" t="s">
        <v>155</v>
      </c>
      <c r="B112" s="27">
        <v>56698667325</v>
      </c>
      <c r="C112" s="27" t="s">
        <v>260</v>
      </c>
      <c r="D112" s="27">
        <v>1022.6</v>
      </c>
      <c r="E112" s="27" t="s">
        <v>156</v>
      </c>
    </row>
    <row r="113" spans="1:5">
      <c r="A113" s="27" t="s">
        <v>236</v>
      </c>
      <c r="B113" s="27">
        <v>56708881977</v>
      </c>
      <c r="C113" s="27" t="s">
        <v>260</v>
      </c>
      <c r="D113" s="27">
        <v>1163</v>
      </c>
      <c r="E113" s="27" t="s">
        <v>237</v>
      </c>
    </row>
    <row r="114" spans="1:5">
      <c r="A114" s="27" t="s">
        <v>109</v>
      </c>
      <c r="B114" s="27">
        <v>56708881702</v>
      </c>
      <c r="C114" s="27" t="s">
        <v>260</v>
      </c>
      <c r="D114" s="27">
        <v>3048.4</v>
      </c>
      <c r="E114" s="27" t="s">
        <v>110</v>
      </c>
    </row>
    <row r="115" spans="1:5">
      <c r="A115" s="27"/>
      <c r="B115" s="27" t="s">
        <v>261</v>
      </c>
      <c r="C115" s="27"/>
      <c r="D115" s="36">
        <v>238934.6</v>
      </c>
      <c r="E115" s="27" t="s">
        <v>262</v>
      </c>
    </row>
    <row r="117" spans="1:5">
      <c r="A117" s="27" t="s">
        <v>147</v>
      </c>
      <c r="B117" s="27">
        <v>1179675078</v>
      </c>
      <c r="C117" s="27" t="s">
        <v>263</v>
      </c>
      <c r="D117" s="27">
        <v>5792.8</v>
      </c>
      <c r="E117" s="27" t="s">
        <v>148</v>
      </c>
    </row>
    <row r="118" spans="1:5">
      <c r="A118" s="27" t="s">
        <v>65</v>
      </c>
      <c r="B118" s="27">
        <v>1129000062</v>
      </c>
      <c r="C118" s="27" t="s">
        <v>263</v>
      </c>
      <c r="D118" s="27">
        <v>677.2</v>
      </c>
      <c r="E118" s="27" t="s">
        <v>66</v>
      </c>
    </row>
    <row r="119" spans="1:5">
      <c r="A119" s="27"/>
      <c r="B119" s="27" t="s">
        <v>264</v>
      </c>
      <c r="C119" s="27"/>
      <c r="D119" s="36">
        <v>6470</v>
      </c>
      <c r="E119" s="27" t="s">
        <v>265</v>
      </c>
    </row>
    <row r="121" spans="1:5">
      <c r="A121" s="27"/>
      <c r="B121" s="37" t="s">
        <v>258</v>
      </c>
      <c r="C121" s="37"/>
      <c r="D121" s="38">
        <v>6277</v>
      </c>
      <c r="E121" s="37" t="s">
        <v>259</v>
      </c>
    </row>
    <row r="122" spans="1:5">
      <c r="A122" s="27"/>
      <c r="B122" s="37" t="s">
        <v>261</v>
      </c>
      <c r="C122" s="37"/>
      <c r="D122" s="38">
        <v>238934.6</v>
      </c>
      <c r="E122" s="37" t="s">
        <v>262</v>
      </c>
    </row>
    <row r="123" spans="1:5">
      <c r="A123" s="27"/>
      <c r="B123" s="37" t="s">
        <v>264</v>
      </c>
      <c r="C123" s="37"/>
      <c r="D123" s="38">
        <v>6470</v>
      </c>
      <c r="E123" s="37" t="s">
        <v>265</v>
      </c>
    </row>
    <row r="124" spans="1:5">
      <c r="A124" s="27"/>
      <c r="B124" s="37"/>
      <c r="C124" s="37"/>
      <c r="D124" s="38">
        <v>251681.6</v>
      </c>
      <c r="E124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2" sqref="B12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51" t="s">
        <v>273</v>
      </c>
      <c r="B1" s="51"/>
      <c r="C1" s="52"/>
      <c r="D1" s="53"/>
      <c r="E1" s="53"/>
      <c r="F1" s="54"/>
    </row>
    <row r="2" spans="1:6">
      <c r="A2" s="51" t="s">
        <v>285</v>
      </c>
      <c r="B2" s="51"/>
      <c r="C2" s="52"/>
      <c r="D2" s="53"/>
      <c r="E2" s="53"/>
      <c r="F2" s="54"/>
    </row>
    <row r="3" spans="1:6">
      <c r="A3" s="51" t="s">
        <v>274</v>
      </c>
      <c r="B3" s="55" t="s">
        <v>286</v>
      </c>
      <c r="C3" s="52"/>
      <c r="D3" s="53"/>
      <c r="E3" s="53"/>
      <c r="F3" s="54"/>
    </row>
    <row r="4" spans="1:6">
      <c r="A4" s="52"/>
      <c r="B4" s="52"/>
      <c r="C4" s="52"/>
      <c r="D4" s="53"/>
      <c r="E4" s="53"/>
      <c r="F4" s="54"/>
    </row>
    <row r="5" spans="1:6">
      <c r="A5" s="52" t="s">
        <v>275</v>
      </c>
      <c r="B5" s="52" t="s">
        <v>276</v>
      </c>
      <c r="C5" s="52"/>
      <c r="D5" s="53"/>
      <c r="E5" s="53"/>
      <c r="F5" s="54"/>
    </row>
    <row r="6" spans="1:6">
      <c r="A6" s="53" t="s">
        <v>277</v>
      </c>
      <c r="B6" s="56">
        <v>131903.22</v>
      </c>
      <c r="C6" s="53"/>
      <c r="D6" s="53"/>
      <c r="E6" s="53"/>
      <c r="F6" s="54"/>
    </row>
    <row r="7" spans="1:6">
      <c r="A7" s="53" t="s">
        <v>278</v>
      </c>
      <c r="B7" s="56">
        <v>31797.93</v>
      </c>
      <c r="C7" s="53"/>
      <c r="D7" s="53"/>
      <c r="E7" s="53"/>
      <c r="F7" s="54"/>
    </row>
    <row r="8" spans="1:6">
      <c r="A8" s="53" t="s">
        <v>279</v>
      </c>
      <c r="B8" s="56">
        <v>0</v>
      </c>
      <c r="C8" s="53"/>
      <c r="D8" s="53"/>
      <c r="E8" s="53"/>
      <c r="F8" s="54"/>
    </row>
    <row r="9" spans="1:6">
      <c r="A9" s="53" t="s">
        <v>280</v>
      </c>
      <c r="B9" s="56">
        <v>5733</v>
      </c>
      <c r="C9" s="53"/>
      <c r="D9" s="53"/>
      <c r="E9" s="53"/>
      <c r="F9" s="54"/>
    </row>
    <row r="10" spans="1:6">
      <c r="A10" s="53" t="s">
        <v>281</v>
      </c>
      <c r="B10" s="56">
        <v>0</v>
      </c>
      <c r="C10" s="53"/>
      <c r="D10" s="53"/>
      <c r="E10" s="53"/>
      <c r="F10" s="54"/>
    </row>
    <row r="11" spans="1:6">
      <c r="A11" s="53" t="s">
        <v>282</v>
      </c>
      <c r="B11" s="56">
        <v>58239.54</v>
      </c>
      <c r="C11" s="53"/>
      <c r="D11" s="53"/>
      <c r="E11" s="53"/>
      <c r="F11" s="54"/>
    </row>
    <row r="12" spans="1:6">
      <c r="A12" s="53" t="s">
        <v>283</v>
      </c>
      <c r="B12" s="57">
        <v>0</v>
      </c>
      <c r="C12" s="53"/>
      <c r="D12" s="53"/>
      <c r="E12" s="53"/>
      <c r="F12" s="54"/>
    </row>
    <row r="13" spans="1:6" ht="15.75" thickBot="1">
      <c r="A13" s="53" t="s">
        <v>284</v>
      </c>
      <c r="B13" s="58">
        <v>162435</v>
      </c>
      <c r="C13" s="53"/>
      <c r="D13" s="53"/>
      <c r="E13" s="53"/>
      <c r="F13" s="54"/>
    </row>
    <row r="14" spans="1:6">
      <c r="A14" s="53"/>
      <c r="B14" s="59">
        <f>SUM(B6:B13)</f>
        <v>390108.69</v>
      </c>
      <c r="C14" s="53"/>
      <c r="D14" s="59"/>
      <c r="E14" s="53"/>
      <c r="F14" s="54"/>
    </row>
    <row r="15" spans="1:6" ht="15.75" thickBot="1">
      <c r="A15" s="53"/>
      <c r="B15" s="60">
        <f>B14*0.16</f>
        <v>62417.390400000004</v>
      </c>
      <c r="C15" s="53"/>
      <c r="D15" s="54"/>
      <c r="E15" s="53"/>
      <c r="F15" s="54"/>
    </row>
    <row r="16" spans="1:6" ht="15.75" thickTop="1">
      <c r="A16" s="53"/>
      <c r="B16" s="61">
        <f>+B14+B15</f>
        <v>452526.08039999998</v>
      </c>
      <c r="C16" s="53"/>
      <c r="D16" s="61"/>
      <c r="E16" s="53"/>
      <c r="F16" s="54"/>
    </row>
    <row r="17" spans="1:6">
      <c r="A17" s="53"/>
      <c r="B17" s="56">
        <v>452526.08000000002</v>
      </c>
      <c r="C17" s="53"/>
      <c r="D17" s="56"/>
      <c r="E17" s="53"/>
      <c r="F17" s="54"/>
    </row>
    <row r="18" spans="1:6">
      <c r="A18" s="53"/>
      <c r="B18" s="56">
        <f>+B16-B17</f>
        <v>3.9999996079131961E-4</v>
      </c>
      <c r="C18" s="53"/>
      <c r="D18" s="56"/>
      <c r="E18" s="53"/>
      <c r="F18" s="54"/>
    </row>
    <row r="19" spans="1:6">
      <c r="A19" s="53"/>
      <c r="B19" s="56"/>
      <c r="C19" s="53"/>
      <c r="D19" s="53"/>
      <c r="E19" s="53"/>
      <c r="F19" s="54"/>
    </row>
    <row r="20" spans="1:6">
      <c r="A20" s="53"/>
      <c r="B20" s="53"/>
      <c r="C20" s="53"/>
      <c r="D20" s="53"/>
      <c r="E20" s="53"/>
      <c r="F20" s="5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2017-07-31T18:52:52Z</cp:lastPrinted>
  <dcterms:created xsi:type="dcterms:W3CDTF">2017-07-21T17:05:46Z</dcterms:created>
  <dcterms:modified xsi:type="dcterms:W3CDTF">2017-07-31T18:53:16Z</dcterms:modified>
</cp:coreProperties>
</file>