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C15" i="8"/>
  <c r="D9" i="15"/>
  <c r="D10"/>
  <c r="D11"/>
  <c r="D12"/>
  <c r="B11" i="14"/>
  <c r="B12"/>
  <c r="B13"/>
  <c r="B14"/>
  <c r="B15"/>
  <c r="D17" i="8" l="1"/>
  <c r="H17"/>
  <c r="C17"/>
  <c r="E14"/>
  <c r="D17" i="15"/>
  <c r="E15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I15" s="1"/>
  <c r="J15" s="1"/>
  <c r="C17" i="15" s="1"/>
  <c r="C18" s="1"/>
  <c r="C15" i="14"/>
  <c r="E15" s="1"/>
  <c r="B15" i="16"/>
  <c r="B16" s="1"/>
  <c r="E13" i="8"/>
  <c r="C13" i="14" s="1"/>
  <c r="F15" l="1"/>
  <c r="G15" s="1"/>
  <c r="F13" i="8"/>
  <c r="I13" l="1"/>
  <c r="E13" i="14"/>
  <c r="F13" s="1"/>
  <c r="G13" s="1"/>
  <c r="J13" i="8" l="1"/>
  <c r="C11" i="15" s="1"/>
  <c r="E11" i="8"/>
  <c r="C11" i="14" s="1"/>
  <c r="E12" i="8"/>
  <c r="C12" i="14" s="1"/>
  <c r="E17" i="8" l="1"/>
  <c r="E12" i="14"/>
  <c r="F11" i="8"/>
  <c r="F12"/>
  <c r="I12" s="1"/>
  <c r="C17" i="14" l="1"/>
  <c r="E11"/>
  <c r="E17" s="1"/>
  <c r="F17" i="8"/>
  <c r="I11"/>
  <c r="F12" i="14"/>
  <c r="G12" s="1"/>
  <c r="J12" i="8"/>
  <c r="C10" i="15" s="1"/>
  <c r="F11" i="14" l="1"/>
  <c r="G11" s="1"/>
  <c r="G17" s="1"/>
  <c r="J11" i="8"/>
  <c r="C9" i="15" s="1"/>
  <c r="I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B17" i="16" l="1"/>
  <c r="B18" s="1"/>
  <c r="F17" i="14"/>
  <c r="J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comments1.xml><?xml version="1.0" encoding="utf-8"?>
<comments xmlns="http://schemas.openxmlformats.org/spreadsheetml/2006/main">
  <authors>
    <author>usuario</author>
  </authors>
  <commentList>
    <comment ref="C1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TUVO 2 FALTAS</t>
        </r>
      </text>
    </comment>
  </commentList>
</comments>
</file>

<file path=xl/sharedStrings.xml><?xml version="1.0" encoding="utf-8"?>
<sst xmlns="http://schemas.openxmlformats.org/spreadsheetml/2006/main" count="828" uniqueCount="480">
  <si>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</si>
  <si>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</si>
  <si>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</si>
  <si>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</si>
  <si>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</si>
  <si>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</si>
  <si>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</si>
  <si>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</si>
  <si>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</si>
  <si>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</si>
  <si>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</si>
  <si>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</si>
  <si>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</si>
  <si>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</si>
  <si>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</si>
  <si>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</si>
  <si>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</si>
  <si>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</si>
  <si>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</si>
  <si>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</si>
  <si>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</si>
  <si>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</si>
  <si>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</si>
  <si>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</si>
  <si>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</si>
  <si>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</si>
  <si>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</si>
  <si>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</si>
  <si>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</si>
  <si>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</si>
  <si>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</si>
  <si>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</si>
  <si>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</si>
  <si>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</si>
  <si>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</si>
  <si>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</si>
  <si>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</si>
  <si>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</si>
  <si>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</si>
  <si>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</si>
  <si>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</si>
  <si>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</si>
  <si>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</si>
  <si>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</si>
  <si>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</si>
  <si>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</si>
  <si>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</si>
  <si>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</si>
  <si>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</si>
  <si>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</si>
  <si>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</si>
  <si>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</si>
  <si>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</si>
  <si>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</si>
  <si>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</si>
  <si>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</si>
  <si>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</si>
  <si>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</si>
  <si>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</si>
  <si>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</si>
  <si>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</si>
  <si>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</si>
  <si>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</si>
  <si>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</si>
  <si>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</si>
  <si>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</si>
  <si>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</si>
  <si>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</si>
  <si>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</si>
  <si>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</si>
  <si>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</si>
  <si>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</si>
  <si>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</si>
  <si>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</si>
  <si>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</si>
  <si>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</si>
  <si>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</si>
  <si>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</si>
  <si>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</si>
  <si>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</si>
  <si>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</si>
  <si>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</si>
  <si>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</si>
  <si>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</si>
  <si>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</si>
  <si>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</si>
  <si>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</si>
  <si>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</si>
  <si>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</si>
  <si>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</si>
  <si>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</si>
  <si>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</si>
  <si>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</si>
  <si>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</si>
  <si>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</si>
  <si>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</si>
  <si>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</si>
  <si>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</si>
  <si>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</si>
  <si>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</si>
  <si>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</si>
  <si>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</si>
  <si>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</si>
  <si>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</si>
  <si>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</si>
  <si>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</si>
  <si>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</si>
  <si>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</si>
  <si>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</si>
  <si>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</si>
  <si>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</si>
  <si>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</si>
  <si>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</si>
  <si>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</si>
  <si>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</si>
  <si>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</si>
  <si>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</si>
  <si>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</si>
  <si>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</si>
  <si>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</si>
  <si>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</si>
  <si>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</si>
  <si>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</si>
  <si>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</si>
  <si>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</si>
  <si>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</si>
  <si>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</si>
  <si>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</si>
  <si>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</si>
  <si>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</si>
  <si>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</si>
  <si>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</si>
  <si>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</si>
  <si>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</si>
  <si>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</si>
  <si>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</si>
  <si>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</si>
  <si>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</si>
  <si>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</si>
  <si>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</si>
  <si>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</si>
  <si>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</si>
  <si>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</si>
  <si>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</si>
  <si>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</si>
  <si>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</si>
  <si>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</si>
  <si>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</si>
  <si>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</si>
  <si>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</si>
  <si>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</si>
  <si>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</si>
  <si>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</si>
  <si>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</si>
  <si>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</si>
  <si>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</si>
  <si>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</si>
  <si>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</si>
  <si>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</si>
  <si>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</si>
  <si>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</si>
  <si>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</si>
  <si>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</si>
  <si>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</si>
  <si>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</si>
  <si>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</si>
  <si>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</si>
  <si>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</si>
  <si>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</si>
  <si>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</si>
  <si>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</si>
  <si>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</si>
  <si>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</si>
  <si>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</si>
  <si>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</si>
  <si>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</si>
  <si>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</si>
  <si>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</si>
  <si>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</si>
  <si>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</si>
  <si>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</si>
  <si>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</si>
  <si>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</si>
  <si>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</si>
  <si>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</si>
  <si>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</si>
  <si>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</si>
  <si>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</si>
  <si>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</si>
  <si>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</si>
  <si>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</si>
  <si>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</si>
  <si>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</si>
  <si>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</si>
  <si>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</si>
  <si>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</si>
  <si>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</si>
  <si>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</si>
  <si>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</si>
  <si>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</si>
  <si>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</si>
  <si>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</si>
  <si>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</si>
  <si>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</si>
  <si>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</si>
  <si>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</si>
  <si>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</si>
  <si>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</si>
  <si>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</si>
  <si>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</si>
  <si>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</si>
  <si>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</si>
  <si>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</si>
  <si>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</si>
  <si>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</si>
  <si>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</si>
  <si>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</si>
  <si>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</si>
  <si>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</si>
  <si>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</si>
  <si>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</si>
  <si>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</si>
  <si>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</si>
  <si>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</si>
  <si>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</si>
  <si>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</si>
  <si>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</si>
  <si>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</si>
  <si>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</si>
  <si>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</si>
  <si>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</si>
  <si>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</si>
  <si>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</si>
  <si>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</si>
  <si>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</si>
  <si>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</si>
  <si>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</si>
  <si>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</si>
  <si>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</si>
  <si>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</si>
  <si>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</si>
  <si>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</si>
  <si>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</si>
  <si>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</si>
  <si>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</si>
  <si>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</si>
  <si>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</si>
  <si>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</si>
  <si>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</si>
  <si>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</si>
  <si>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</si>
  <si>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</si>
  <si>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</si>
  <si>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</si>
  <si>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</si>
  <si>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</si>
  <si>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</si>
  <si>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</si>
  <si>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</si>
  <si>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</si>
  <si>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</si>
  <si>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</si>
  <si>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</si>
  <si>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</si>
  <si>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</si>
  <si>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</si>
  <si>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</si>
  <si>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</si>
  <si>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</si>
  <si>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</si>
  <si>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</si>
  <si>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</si>
  <si>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</si>
  <si>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</si>
  <si>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</si>
  <si>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</si>
  <si>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</si>
  <si>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</si>
  <si>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</si>
  <si>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</si>
  <si>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</si>
  <si>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</si>
  <si>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</si>
  <si>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</si>
  <si>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</si>
  <si>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</si>
  <si>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</si>
  <si>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</si>
  <si>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</si>
  <si>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</si>
  <si>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</si>
  <si>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</si>
  <si>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</si>
  <si>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</si>
  <si>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</si>
  <si>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</si>
  <si>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</si>
  <si>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</si>
  <si>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</si>
  <si>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</si>
  <si>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</si>
  <si>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</si>
  <si>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</si>
  <si>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</si>
  <si>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</si>
  <si>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</si>
  <si>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</si>
  <si>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</si>
  <si>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</si>
  <si>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</si>
  <si>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</si>
  <si>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</si>
  <si>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</si>
  <si>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</si>
  <si>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</si>
  <si>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</si>
  <si>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</si>
  <si>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</si>
  <si>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</si>
  <si>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</si>
  <si>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</si>
  <si>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</si>
  <si>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</si>
  <si>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</si>
  <si>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</si>
  <si>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</si>
  <si>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</si>
  <si>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</si>
  <si>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</si>
  <si>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</si>
  <si>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</si>
  <si>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</si>
  <si>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</si>
  <si>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</si>
  <si>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</si>
  <si>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</si>
  <si>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</si>
  <si>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</si>
  <si>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</si>
  <si>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</si>
  <si>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</si>
  <si>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</si>
  <si>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</si>
  <si>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</si>
  <si>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</si>
  <si>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</si>
  <si>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</si>
  <si>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</si>
  <si>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</si>
  <si>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</si>
  <si>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</si>
  <si>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</si>
  <si>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</si>
  <si>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</si>
  <si>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</si>
  <si>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</si>
  <si>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</si>
  <si>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</si>
  <si>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</si>
  <si>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</si>
  <si>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</si>
  <si>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</si>
  <si>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</si>
  <si>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</si>
  <si>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</si>
  <si>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</si>
  <si>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</si>
  <si>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</si>
  <si>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</si>
  <si>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</si>
  <si>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</si>
  <si>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</si>
  <si>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</si>
  <si>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</si>
  <si>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</si>
  <si>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</si>
  <si>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</si>
  <si>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</si>
  <si>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</si>
  <si>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</si>
  <si>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</si>
  <si>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</si>
  <si>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</si>
  <si>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</si>
  <si>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</si>
  <si>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</si>
  <si>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</si>
  <si>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</si>
  <si>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</si>
  <si>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</si>
  <si>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</si>
  <si>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</si>
  <si>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</si>
  <si>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</si>
  <si>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</si>
  <si>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</si>
  <si>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</si>
  <si>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</si>
  <si>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</si>
  <si>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</si>
  <si>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</si>
  <si>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</si>
  <si>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</si>
  <si>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</si>
  <si>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</si>
  <si>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</si>
  <si>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</si>
  <si>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</si>
  <si>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</si>
  <si>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</si>
  <si>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</si>
  <si>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</si>
  <si>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</si>
  <si>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</si>
  <si>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</si>
  <si>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</si>
  <si>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</si>
  <si>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</si>
  <si>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</si>
  <si>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</si>
  <si>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</si>
  <si>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</si>
  <si>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</si>
  <si>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</si>
  <si>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</si>
  <si>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</si>
  <si>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</si>
  <si>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</si>
  <si>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</si>
  <si>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</si>
  <si>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</si>
  <si>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</si>
  <si>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</si>
  <si>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</si>
  <si>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</si>
  <si>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</si>
  <si>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</si>
  <si>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</si>
  <si>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</si>
  <si>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</si>
  <si>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</si>
  <si>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</si>
  <si>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</si>
  <si>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</si>
  <si>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</si>
  <si>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</si>
  <si>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</si>
  <si>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</si>
  <si>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</si>
  <si>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</si>
  <si>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</si>
  <si>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</si>
  <si>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</si>
  <si>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</si>
  <si>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</si>
  <si>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</si>
  <si>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</si>
  <si>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</si>
  <si>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</si>
  <si>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</si>
  <si>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</si>
  <si>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</si>
  <si>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</si>
  <si>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</si>
  <si>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</si>
  <si>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</si>
  <si>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</si>
  <si>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</si>
  <si>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</si>
  <si>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</si>
  <si>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</si>
  <si>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</si>
  <si>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</si>
  <si>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</si>
  <si>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</si>
  <si>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SEMANA 28</t>
  </si>
  <si>
    <t>Periodo 28 al 28 Semanal del 05/07/2017 al 11/07/2017</t>
  </si>
  <si>
    <t>DESC CTA 254</t>
  </si>
  <si>
    <t>DESGLOSE DE NOMINA SEMANA 28</t>
  </si>
  <si>
    <t>05/07/2017 AL 11/07/2017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</si>
</sst>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28</v>
      </c>
    </row>
    <row r="4" spans="1:11">
      <c r="A4" s="143"/>
      <c r="B4" s="161" t="str">
        <f>+SINDICATO!B4</f>
        <v>Periodo 28 al 28 Semanal del 05/07/2017 al 11/07/2017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973.21999999999991</v>
      </c>
      <c r="E15" s="164">
        <f t="shared" ref="E15" si="8">+C15</f>
        <v>973.21999999999991</v>
      </c>
      <c r="F15" s="164">
        <f t="shared" ref="F15" si="9">+E15*0.16</f>
        <v>155.71519999999998</v>
      </c>
      <c r="G15" s="164">
        <f>+E15+F15</f>
        <v>1128.9351999999999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7276.72</v>
      </c>
      <c r="E17" s="165">
        <f>SUM(E11:E16)</f>
        <v>7276.72</v>
      </c>
      <c r="F17" s="165">
        <f>SUM(F11:F16)</f>
        <v>1164.2752</v>
      </c>
      <c r="G17" s="165">
        <f>SUM(G11:G16)</f>
        <v>8440.9951999999994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I24" sqref="I2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475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476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477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5" si="3">+E11-I11</f>
        <v>1319.7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v>166.66</v>
      </c>
      <c r="H14" s="167">
        <v>0</v>
      </c>
      <c r="I14" s="167">
        <f>SUM(F14:H14)</f>
        <v>260.40999999999997</v>
      </c>
      <c r="J14" s="167">
        <f>+E14-I14</f>
        <v>677.09</v>
      </c>
    </row>
    <row r="15" spans="1:10">
      <c r="A15" s="158"/>
      <c r="B15" s="157" t="s">
        <v>467</v>
      </c>
      <c r="C15" s="159">
        <f>560.28-160.08</f>
        <v>400.19999999999993</v>
      </c>
      <c r="D15" s="167">
        <v>573.02</v>
      </c>
      <c r="E15" s="167">
        <f t="shared" ref="E15" si="7">SUM(C15:D15)</f>
        <v>973.21999999999991</v>
      </c>
      <c r="F15" s="167">
        <f t="shared" ref="F15" si="8">+E15*0.1</f>
        <v>97.322000000000003</v>
      </c>
      <c r="G15" s="167"/>
      <c r="H15" s="167">
        <v>0</v>
      </c>
      <c r="I15" s="167">
        <f t="shared" ref="I15" si="9">SUM(F15:H15)</f>
        <v>97.322000000000003</v>
      </c>
      <c r="J15" s="167">
        <f t="shared" si="3"/>
        <v>875.89799999999991</v>
      </c>
    </row>
    <row r="17" spans="3:10" ht="13.5" thickBot="1">
      <c r="C17" s="163">
        <f t="shared" ref="C17:J17" si="10">SUM(C11:C15)</f>
        <v>6703.7</v>
      </c>
      <c r="D17" s="163">
        <f t="shared" si="10"/>
        <v>573.02</v>
      </c>
      <c r="E17" s="163">
        <f t="shared" si="10"/>
        <v>7276.72</v>
      </c>
      <c r="F17" s="163">
        <f t="shared" si="10"/>
        <v>727.67200000000003</v>
      </c>
      <c r="G17" s="163"/>
      <c r="H17" s="163">
        <f t="shared" si="10"/>
        <v>150</v>
      </c>
      <c r="I17" s="163">
        <f t="shared" si="10"/>
        <v>1044.3319999999999</v>
      </c>
      <c r="J17" s="163">
        <f t="shared" si="10"/>
        <v>6232.3879999999999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28</v>
      </c>
    </row>
    <row r="4" spans="1:5">
      <c r="A4" s="161" t="str">
        <f>+SINDICATO!B4</f>
        <v>Periodo 28 al 28 Semanal del 05/07/2017 al 11/07/2017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677.09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5356.49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+SINDICATO!J15</f>
        <v>875.89799999999991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875.89799999999991</v>
      </c>
      <c r="D18" s="169" t="s">
        <v>455</v>
      </c>
    </row>
    <row r="20" spans="1:4" ht="18.75">
      <c r="A20" s="174" t="s">
        <v>469</v>
      </c>
      <c r="B20" s="174"/>
      <c r="C20" s="175">
        <f>+C14+C18</f>
        <v>6232.3879999999999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4" sqref="B4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478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479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83">
        <v>3733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973.22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7276.72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1164.2752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8440.9952000000012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8440.9951999999994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2017-07-17T16:16:16Z</dcterms:modified>
</cp:coreProperties>
</file>