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SINDICATO!$A$1:$I$17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G17"/>
  <c r="C17"/>
  <c r="E14"/>
  <c r="D17" i="15"/>
  <c r="E15" i="8"/>
  <c r="B14" i="16"/>
  <c r="A4" i="15"/>
  <c r="A3"/>
  <c r="B4" i="14"/>
  <c r="B3"/>
  <c r="F14" i="8" l="1"/>
  <c r="H14" s="1"/>
  <c r="I14" s="1"/>
  <c r="C12" i="15" s="1"/>
  <c r="C14" i="14"/>
  <c r="E14" s="1"/>
  <c r="F14" s="1"/>
  <c r="G14" s="1"/>
  <c r="F15" i="8"/>
  <c r="H15" s="1"/>
  <c r="I15" s="1"/>
  <c r="C17" i="15" s="1"/>
  <c r="C18" s="1"/>
  <c r="C15" i="14"/>
  <c r="E15" s="1"/>
  <c r="B15" i="16"/>
  <c r="B16" s="1"/>
  <c r="E13" i="8"/>
  <c r="C13" i="14" s="1"/>
  <c r="F15" l="1"/>
  <c r="G15" s="1"/>
  <c r="F13" i="8"/>
  <c r="H13" l="1"/>
  <c r="E13" i="14"/>
  <c r="F13" s="1"/>
  <c r="G13" s="1"/>
  <c r="I13" i="8" l="1"/>
  <c r="C11" i="15" s="1"/>
  <c r="E11" i="8"/>
  <c r="C11" i="14" s="1"/>
  <c r="E12" i="8"/>
  <c r="C12" i="14" s="1"/>
  <c r="E17" i="8" l="1"/>
  <c r="E12" i="14"/>
  <c r="F11" i="8"/>
  <c r="F12"/>
  <c r="H12" s="1"/>
  <c r="C17" i="14" l="1"/>
  <c r="E11"/>
  <c r="E17" s="1"/>
  <c r="F17" i="8"/>
  <c r="H11"/>
  <c r="F12" i="14"/>
  <c r="G12" s="1"/>
  <c r="I12" i="8"/>
  <c r="C10" i="15" s="1"/>
  <c r="F11" i="14" l="1"/>
  <c r="G11" s="1"/>
  <c r="G17" s="1"/>
  <c r="I11" i="8"/>
  <c r="C9" i="15" s="1"/>
  <c r="H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I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<sst xmlns="http://schemas.openxmlformats.org/spreadsheetml/2006/main" count="827" uniqueCount="479">
  <si>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</si>
  <si>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</si>
  <si>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</si>
  <si>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</si>
  <si>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</si>
  <si>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</si>
  <si>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</si>
  <si>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</si>
  <si>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</si>
  <si>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</si>
  <si>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</si>
  <si>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</si>
  <si>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</si>
  <si>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</si>
  <si>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</si>
  <si>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</si>
  <si>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</si>
  <si>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</si>
  <si>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</si>
  <si>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</si>
  <si>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</si>
  <si>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</si>
  <si>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</si>
  <si>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</si>
  <si>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</si>
  <si>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</si>
  <si>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</si>
  <si>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</si>
  <si>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</si>
  <si>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</si>
  <si>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</si>
  <si>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</si>
  <si>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</si>
  <si>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</si>
  <si>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</si>
  <si>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</si>
  <si>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</si>
  <si>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</si>
  <si>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</si>
  <si>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</si>
  <si>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</si>
  <si>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</si>
  <si>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</si>
  <si>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</si>
  <si>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</si>
  <si>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</si>
  <si>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</si>
  <si>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</si>
  <si>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</si>
  <si>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</si>
  <si>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</si>
  <si>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</si>
  <si>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</si>
  <si>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</si>
  <si>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</si>
  <si>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</si>
  <si>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</si>
  <si>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</si>
  <si>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</si>
  <si>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</si>
  <si>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</si>
  <si>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</si>
  <si>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</si>
  <si>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</si>
  <si>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</si>
  <si>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</si>
  <si>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</si>
  <si>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</si>
  <si>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</si>
  <si>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</si>
  <si>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</si>
  <si>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</si>
  <si>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</si>
  <si>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</si>
  <si>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</si>
  <si>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</si>
  <si>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</si>
  <si>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</si>
  <si>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</si>
  <si>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</si>
  <si>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</si>
  <si>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</si>
  <si>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</si>
  <si>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</si>
  <si>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</si>
  <si>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</si>
  <si>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</si>
  <si>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</si>
  <si>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</si>
  <si>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</si>
  <si>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</si>
  <si>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</si>
  <si>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</si>
  <si>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</si>
  <si>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</si>
  <si>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</si>
  <si>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</si>
  <si>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</si>
  <si>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</si>
  <si>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</si>
  <si>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</si>
  <si>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</si>
  <si>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</si>
  <si>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</si>
  <si>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</si>
  <si>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</si>
  <si>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</si>
  <si>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</si>
  <si>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</si>
  <si>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</si>
  <si>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</si>
  <si>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</si>
  <si>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</si>
  <si>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</si>
  <si>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</si>
  <si>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</si>
  <si>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</si>
  <si>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</si>
  <si>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</si>
  <si>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</si>
  <si>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</si>
  <si>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</si>
  <si>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</si>
  <si>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</si>
  <si>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</si>
  <si>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</si>
  <si>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</si>
  <si>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</si>
  <si>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</si>
  <si>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</si>
  <si>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</si>
  <si>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</si>
  <si>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</si>
  <si>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</si>
  <si>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</si>
  <si>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</si>
  <si>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</si>
  <si>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</si>
  <si>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</si>
  <si>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</si>
  <si>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</si>
  <si>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</si>
  <si>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</si>
  <si>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</si>
  <si>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</si>
  <si>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</si>
  <si>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</si>
  <si>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</si>
  <si>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</si>
  <si>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</si>
  <si>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</si>
  <si>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</si>
  <si>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</si>
  <si>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</si>
  <si>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</si>
  <si>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</si>
  <si>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</si>
  <si>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</si>
  <si>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</si>
  <si>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</si>
  <si>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</si>
  <si>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</si>
  <si>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</si>
  <si>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</si>
  <si>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</si>
  <si>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</si>
  <si>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</si>
  <si>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</si>
  <si>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</si>
  <si>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</si>
  <si>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</si>
  <si>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</si>
  <si>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</si>
  <si>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</si>
  <si>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</si>
  <si>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</si>
  <si>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</si>
  <si>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</si>
  <si>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</si>
  <si>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</si>
  <si>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</si>
  <si>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</si>
  <si>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</si>
  <si>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</si>
  <si>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</si>
  <si>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</si>
  <si>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</si>
  <si>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</si>
  <si>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</si>
  <si>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</si>
  <si>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</si>
  <si>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</si>
  <si>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</si>
  <si>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</si>
  <si>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</si>
  <si>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</si>
  <si>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</si>
  <si>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</si>
  <si>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</si>
  <si>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</si>
  <si>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</si>
  <si>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</si>
  <si>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</si>
  <si>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</si>
  <si>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</si>
  <si>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</si>
  <si>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</si>
  <si>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</si>
  <si>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</si>
  <si>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</si>
  <si>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</si>
  <si>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</si>
  <si>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</si>
  <si>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</si>
  <si>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</si>
  <si>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</si>
  <si>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</si>
  <si>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</si>
  <si>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</si>
  <si>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</si>
  <si>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</si>
  <si>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</si>
  <si>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</si>
  <si>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</si>
  <si>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</si>
  <si>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</si>
  <si>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</si>
  <si>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</si>
  <si>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</si>
  <si>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</si>
  <si>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</si>
  <si>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</si>
  <si>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</si>
  <si>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</si>
  <si>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</si>
  <si>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</si>
  <si>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</si>
  <si>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</si>
  <si>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</si>
  <si>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</si>
  <si>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</si>
  <si>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</si>
  <si>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</si>
  <si>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</si>
  <si>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</si>
  <si>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</si>
  <si>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</si>
  <si>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</si>
  <si>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</si>
  <si>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</si>
  <si>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</si>
  <si>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</si>
  <si>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</si>
  <si>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</si>
  <si>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</si>
  <si>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</si>
  <si>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</si>
  <si>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</si>
  <si>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</si>
  <si>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</si>
  <si>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</si>
  <si>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</si>
  <si>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</si>
  <si>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</si>
  <si>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</si>
  <si>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</si>
  <si>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</si>
  <si>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</si>
  <si>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</si>
  <si>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</si>
  <si>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</si>
  <si>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</si>
  <si>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</si>
  <si>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</si>
  <si>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</si>
  <si>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</si>
  <si>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</si>
  <si>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</si>
  <si>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</si>
  <si>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</si>
  <si>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</si>
  <si>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</si>
  <si>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</si>
  <si>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</si>
  <si>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</si>
  <si>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</si>
  <si>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</si>
  <si>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</si>
  <si>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</si>
  <si>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</si>
  <si>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</si>
  <si>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</si>
  <si>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</si>
  <si>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</si>
  <si>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</si>
  <si>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</si>
  <si>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</si>
  <si>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</si>
  <si>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</si>
  <si>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</si>
  <si>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</si>
  <si>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</si>
  <si>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</si>
  <si>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</si>
  <si>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</si>
  <si>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</si>
  <si>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</si>
  <si>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</si>
  <si>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</si>
  <si>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</si>
  <si>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</si>
  <si>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</si>
  <si>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</si>
  <si>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</si>
  <si>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</si>
  <si>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</si>
  <si>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</si>
  <si>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</si>
  <si>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</si>
  <si>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</si>
  <si>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</si>
  <si>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</si>
  <si>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</si>
  <si>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</si>
  <si>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</si>
  <si>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</si>
  <si>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</si>
  <si>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</si>
  <si>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</si>
  <si>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</si>
  <si>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</si>
  <si>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</si>
  <si>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</si>
  <si>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</si>
  <si>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</si>
  <si>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</si>
  <si>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</si>
  <si>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</si>
  <si>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</si>
  <si>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</si>
  <si>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</si>
  <si>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</si>
  <si>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</si>
  <si>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</si>
  <si>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</si>
  <si>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</si>
  <si>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</si>
  <si>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</si>
  <si>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</si>
  <si>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</si>
  <si>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</si>
  <si>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</si>
  <si>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</si>
  <si>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</si>
  <si>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</si>
  <si>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</si>
  <si>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</si>
  <si>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</si>
  <si>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</si>
  <si>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</si>
  <si>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</si>
  <si>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</si>
  <si>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</si>
  <si>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</si>
  <si>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</si>
  <si>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</si>
  <si>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</si>
  <si>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</si>
  <si>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</si>
  <si>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</si>
  <si>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</si>
  <si>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</si>
  <si>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</si>
  <si>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</si>
  <si>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</si>
  <si>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</si>
  <si>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</si>
  <si>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</si>
  <si>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</si>
  <si>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</si>
  <si>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</si>
  <si>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</si>
  <si>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</si>
  <si>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</si>
  <si>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</si>
  <si>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</si>
  <si>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</si>
  <si>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</si>
  <si>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</si>
  <si>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</si>
  <si>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</si>
  <si>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</si>
  <si>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</si>
  <si>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</si>
  <si>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</si>
  <si>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</si>
  <si>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</si>
  <si>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</si>
  <si>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</si>
  <si>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</si>
  <si>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</si>
  <si>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</si>
  <si>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</si>
  <si>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</si>
  <si>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</si>
  <si>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</si>
  <si>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</si>
  <si>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</si>
  <si>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</si>
  <si>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</si>
  <si>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</si>
  <si>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</si>
  <si>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</si>
  <si>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</si>
  <si>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</si>
  <si>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</si>
  <si>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</si>
  <si>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</si>
  <si>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</si>
  <si>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</si>
  <si>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</si>
  <si>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</si>
  <si>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</si>
  <si>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</si>
  <si>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</si>
  <si>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</si>
  <si>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</si>
  <si>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</si>
  <si>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</si>
  <si>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</si>
  <si>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</si>
  <si>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</si>
  <si>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</si>
  <si>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</si>
  <si>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</si>
  <si>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</si>
  <si>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</si>
  <si>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</si>
  <si>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</si>
  <si>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</si>
  <si>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</si>
  <si>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</si>
  <si>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</si>
  <si>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</si>
  <si>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</si>
  <si>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</si>
  <si>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</si>
  <si>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</si>
  <si>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</si>
  <si>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</si>
  <si>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</si>
  <si>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</si>
  <si>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</si>
  <si>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</si>
  <si>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</si>
  <si>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</si>
  <si>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</si>
  <si>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</si>
  <si>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</si>
  <si>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</si>
  <si>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</si>
  <si>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</si>
  <si>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</si>
  <si>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</si>
  <si>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</si>
  <si>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</si>
  <si>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</si>
  <si>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</si>
  <si>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</si>
  <si>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</si>
  <si>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</si>
  <si>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</si>
  <si>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</si>
  <si>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</si>
  <si>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</si>
  <si>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SEMANA 27</t>
  </si>
  <si>
    <t>Periodo 27 al 27 Semanal del 28/06/2017 al 04/07/2017</t>
  </si>
  <si>
    <t>DESGLOSE DE NOMINA SEMANA 27</t>
  </si>
  <si>
    <t>28/06/2017 AL 04/07/2017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</si>
</sst>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27</v>
      </c>
    </row>
    <row r="4" spans="1:11">
      <c r="A4" s="143"/>
      <c r="B4" s="161" t="str">
        <f>+SINDICATO!B4</f>
        <v>Periodo 27 al 27 Semanal del 28/06/2017 al 04/07/2017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1218</v>
      </c>
      <c r="E15" s="164">
        <f t="shared" ref="E15" si="8">+C15</f>
        <v>1218</v>
      </c>
      <c r="F15" s="164">
        <f t="shared" ref="F15" si="9">+E15*0.16</f>
        <v>194.88</v>
      </c>
      <c r="G15" s="164">
        <f>+E15+F15</f>
        <v>1412.88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7521.5</v>
      </c>
      <c r="E17" s="165">
        <f>SUM(E11:E16)</f>
        <v>7521.5</v>
      </c>
      <c r="F17" s="165">
        <f>SUM(F11:F16)</f>
        <v>1203.44</v>
      </c>
      <c r="G17" s="165">
        <f>SUM(G11:G16)</f>
        <v>8724.9399999999987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8"/>
  <sheetViews>
    <sheetView zoomScale="118" zoomScaleNormal="118" workbookViewId="0">
      <selection activeCell="D15" sqref="D1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476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/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0">
        <v>150</v>
      </c>
      <c r="H11" s="167">
        <f t="shared" ref="H11:H12" si="2">SUM(F11:G11)</f>
        <v>313.3</v>
      </c>
      <c r="I11" s="167">
        <f t="shared" ref="I11:I15" si="3">+E11-H11</f>
        <v>1319.7</v>
      </c>
    </row>
    <row r="12" spans="1:9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0">
        <v>0</v>
      </c>
      <c r="H12" s="167">
        <f t="shared" si="2"/>
        <v>163.30000000000001</v>
      </c>
      <c r="I12" s="167">
        <f t="shared" si="3"/>
        <v>1469.7</v>
      </c>
    </row>
    <row r="13" spans="1:9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>
        <v>0</v>
      </c>
      <c r="H13" s="167">
        <f t="shared" ref="H13" si="6">SUM(F13:G13)</f>
        <v>210</v>
      </c>
      <c r="I13" s="167">
        <f t="shared" si="3"/>
        <v>1890</v>
      </c>
    </row>
    <row r="14" spans="1:9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0</v>
      </c>
      <c r="H14" s="167">
        <f>SUM(F14:G14)</f>
        <v>93.75</v>
      </c>
      <c r="I14" s="167">
        <f>+E14-H14</f>
        <v>843.75</v>
      </c>
    </row>
    <row r="15" spans="1:9">
      <c r="A15" s="158"/>
      <c r="B15" s="157" t="s">
        <v>467</v>
      </c>
      <c r="C15" s="159">
        <v>560.28</v>
      </c>
      <c r="D15" s="167">
        <v>657.72</v>
      </c>
      <c r="E15" s="167">
        <f t="shared" ref="E15" si="7">SUM(C15:D15)</f>
        <v>1218</v>
      </c>
      <c r="F15" s="167">
        <f t="shared" ref="F15" si="8">+E15*0.1</f>
        <v>121.80000000000001</v>
      </c>
      <c r="G15" s="167">
        <v>0</v>
      </c>
      <c r="H15" s="167">
        <f t="shared" ref="H15" si="9">SUM(F15:G15)</f>
        <v>121.80000000000001</v>
      </c>
      <c r="I15" s="167">
        <f t="shared" si="3"/>
        <v>1096.2</v>
      </c>
    </row>
    <row r="17" spans="3:9" ht="13.5" thickBot="1">
      <c r="C17" s="163">
        <f t="shared" ref="C17:I17" si="10">SUM(C11:C15)</f>
        <v>6863.78</v>
      </c>
      <c r="D17" s="163">
        <f t="shared" si="10"/>
        <v>657.72</v>
      </c>
      <c r="E17" s="163">
        <f t="shared" si="10"/>
        <v>7521.5</v>
      </c>
      <c r="F17" s="163">
        <f t="shared" si="10"/>
        <v>752.15000000000009</v>
      </c>
      <c r="G17" s="163">
        <f t="shared" si="10"/>
        <v>150</v>
      </c>
      <c r="H17" s="163">
        <f t="shared" si="10"/>
        <v>902.15000000000009</v>
      </c>
      <c r="I17" s="163">
        <f t="shared" si="10"/>
        <v>6619.3499999999995</v>
      </c>
    </row>
    <row r="18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27</v>
      </c>
    </row>
    <row r="4" spans="1:5">
      <c r="A4" s="161" t="str">
        <f>+SINDICATO!B4</f>
        <v>Periodo 27 al 27 Semanal del 28/06/2017 al 04/07/2017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+SINDICATO!I11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+SINDICATO!I12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+SINDICATO!I13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+SINDICATO!I14</f>
        <v>843.75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5523.15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+SINDICATO!I15</f>
        <v>1096.2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1096.2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6619.3499999999995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477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478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3733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1218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7521.5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1203.44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8724.94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8724.9399999999987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2017-07-17T16:15:08Z</dcterms:modified>
</cp:coreProperties>
</file>