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FACTURACION!$A$11:$N$77</definedName>
  </definedNames>
  <calcPr calcId="124519"/>
</workbook>
</file>

<file path=xl/calcChain.xml><?xml version="1.0" encoding="utf-8"?>
<calcChain xmlns="http://schemas.openxmlformats.org/spreadsheetml/2006/main">
  <c r="B14" i="4"/>
  <c r="B15" l="1"/>
  <c r="B16" s="1"/>
  <c r="B18" s="1"/>
  <c r="F125" i="3" l="1"/>
  <c r="G125"/>
  <c r="E125"/>
  <c r="E81"/>
  <c r="F81"/>
  <c r="G81"/>
  <c r="H81"/>
  <c r="E82"/>
  <c r="F82"/>
  <c r="G82"/>
  <c r="H82"/>
  <c r="E83"/>
  <c r="H83"/>
  <c r="E84"/>
  <c r="G84" s="1"/>
  <c r="F84"/>
  <c r="I84" s="1"/>
  <c r="H84"/>
  <c r="E85"/>
  <c r="F85"/>
  <c r="G85"/>
  <c r="H85"/>
  <c r="E86"/>
  <c r="F86"/>
  <c r="G86"/>
  <c r="H86"/>
  <c r="E87"/>
  <c r="H87"/>
  <c r="E88"/>
  <c r="G88" s="1"/>
  <c r="F88"/>
  <c r="H88"/>
  <c r="E89"/>
  <c r="F89"/>
  <c r="I89" s="1"/>
  <c r="J89" s="1"/>
  <c r="K89" s="1"/>
  <c r="G89"/>
  <c r="H89"/>
  <c r="E90"/>
  <c r="F90"/>
  <c r="G90"/>
  <c r="H90"/>
  <c r="E91"/>
  <c r="H91"/>
  <c r="E92"/>
  <c r="G92" s="1"/>
  <c r="H92"/>
  <c r="E93"/>
  <c r="F93"/>
  <c r="G93"/>
  <c r="H93"/>
  <c r="E94"/>
  <c r="F94"/>
  <c r="G94"/>
  <c r="H94"/>
  <c r="E95"/>
  <c r="H95"/>
  <c r="E96"/>
  <c r="G96" s="1"/>
  <c r="H96"/>
  <c r="E97"/>
  <c r="F97"/>
  <c r="G97"/>
  <c r="H97"/>
  <c r="E98"/>
  <c r="F98"/>
  <c r="I98" s="1"/>
  <c r="J98" s="1"/>
  <c r="G98"/>
  <c r="H98"/>
  <c r="E99"/>
  <c r="H99"/>
  <c r="E100"/>
  <c r="G100" s="1"/>
  <c r="F100"/>
  <c r="H100"/>
  <c r="E101"/>
  <c r="F101"/>
  <c r="G101"/>
  <c r="H101"/>
  <c r="E102"/>
  <c r="F102"/>
  <c r="G102"/>
  <c r="H102"/>
  <c r="E103"/>
  <c r="H103"/>
  <c r="E104"/>
  <c r="G104" s="1"/>
  <c r="F104"/>
  <c r="H104"/>
  <c r="E105"/>
  <c r="F105"/>
  <c r="G105"/>
  <c r="H105"/>
  <c r="E106"/>
  <c r="F106"/>
  <c r="G106"/>
  <c r="H106"/>
  <c r="E107"/>
  <c r="H107"/>
  <c r="E108"/>
  <c r="G108" s="1"/>
  <c r="H108"/>
  <c r="E109"/>
  <c r="F109"/>
  <c r="G109"/>
  <c r="H109"/>
  <c r="E110"/>
  <c r="F110"/>
  <c r="G110"/>
  <c r="H110"/>
  <c r="E111"/>
  <c r="H111"/>
  <c r="E112"/>
  <c r="G112" s="1"/>
  <c r="H112"/>
  <c r="E113"/>
  <c r="F113" s="1"/>
  <c r="G113"/>
  <c r="H113"/>
  <c r="E114"/>
  <c r="F114"/>
  <c r="G114"/>
  <c r="H114"/>
  <c r="E115"/>
  <c r="F115" s="1"/>
  <c r="G115"/>
  <c r="I115" s="1"/>
  <c r="H115"/>
  <c r="E116"/>
  <c r="G116" s="1"/>
  <c r="F116"/>
  <c r="H116"/>
  <c r="E117"/>
  <c r="F117" s="1"/>
  <c r="H117"/>
  <c r="E118"/>
  <c r="F118"/>
  <c r="I118" s="1"/>
  <c r="J118" s="1"/>
  <c r="G118"/>
  <c r="H118"/>
  <c r="E119"/>
  <c r="F119" s="1"/>
  <c r="H119"/>
  <c r="E120"/>
  <c r="G120" s="1"/>
  <c r="F120"/>
  <c r="H120"/>
  <c r="E121"/>
  <c r="G121" s="1"/>
  <c r="F121"/>
  <c r="H121"/>
  <c r="E122"/>
  <c r="F122"/>
  <c r="G122"/>
  <c r="H122"/>
  <c r="E123"/>
  <c r="F123" s="1"/>
  <c r="H123"/>
  <c r="H80"/>
  <c r="G80"/>
  <c r="F80"/>
  <c r="E80"/>
  <c r="E13"/>
  <c r="F13" s="1"/>
  <c r="H13"/>
  <c r="E14"/>
  <c r="G14" s="1"/>
  <c r="H14"/>
  <c r="E15"/>
  <c r="G15" s="1"/>
  <c r="H15"/>
  <c r="E16"/>
  <c r="G16" s="1"/>
  <c r="H16"/>
  <c r="H77" s="1"/>
  <c r="E17"/>
  <c r="F17" s="1"/>
  <c r="H17"/>
  <c r="E18"/>
  <c r="G18" s="1"/>
  <c r="H18"/>
  <c r="E19"/>
  <c r="G19" s="1"/>
  <c r="H19"/>
  <c r="E20"/>
  <c r="G20" s="1"/>
  <c r="H20"/>
  <c r="E21"/>
  <c r="F21" s="1"/>
  <c r="H21"/>
  <c r="E22"/>
  <c r="G22" s="1"/>
  <c r="H22"/>
  <c r="E23"/>
  <c r="G23" s="1"/>
  <c r="H23"/>
  <c r="E24"/>
  <c r="G24" s="1"/>
  <c r="H24"/>
  <c r="E25"/>
  <c r="G25" s="1"/>
  <c r="H25"/>
  <c r="E26"/>
  <c r="G26" s="1"/>
  <c r="H26"/>
  <c r="E27"/>
  <c r="H27"/>
  <c r="E28"/>
  <c r="G28" s="1"/>
  <c r="H28"/>
  <c r="E29"/>
  <c r="F29" s="1"/>
  <c r="H29"/>
  <c r="E30"/>
  <c r="G30" s="1"/>
  <c r="H30"/>
  <c r="E31"/>
  <c r="H31"/>
  <c r="E32"/>
  <c r="G32" s="1"/>
  <c r="H32"/>
  <c r="E33"/>
  <c r="F33" s="1"/>
  <c r="H33"/>
  <c r="E34"/>
  <c r="G34" s="1"/>
  <c r="H34"/>
  <c r="E35"/>
  <c r="H35"/>
  <c r="E36"/>
  <c r="G36" s="1"/>
  <c r="H36"/>
  <c r="E37"/>
  <c r="F37" s="1"/>
  <c r="H37"/>
  <c r="E38"/>
  <c r="G38" s="1"/>
  <c r="H38"/>
  <c r="E39"/>
  <c r="H39"/>
  <c r="E40"/>
  <c r="G40" s="1"/>
  <c r="H40"/>
  <c r="E41"/>
  <c r="F41" s="1"/>
  <c r="H41"/>
  <c r="E42"/>
  <c r="F42" s="1"/>
  <c r="H42"/>
  <c r="E43"/>
  <c r="F43" s="1"/>
  <c r="H43"/>
  <c r="E44"/>
  <c r="G44" s="1"/>
  <c r="H44"/>
  <c r="E45"/>
  <c r="F45" s="1"/>
  <c r="H45"/>
  <c r="E46"/>
  <c r="G46" s="1"/>
  <c r="H46"/>
  <c r="E47"/>
  <c r="F47" s="1"/>
  <c r="H47"/>
  <c r="E48"/>
  <c r="G48" s="1"/>
  <c r="H48"/>
  <c r="E49"/>
  <c r="G49" s="1"/>
  <c r="H49"/>
  <c r="E50"/>
  <c r="G50" s="1"/>
  <c r="H50"/>
  <c r="E51"/>
  <c r="F51" s="1"/>
  <c r="H51"/>
  <c r="E52"/>
  <c r="G52" s="1"/>
  <c r="H52"/>
  <c r="E53"/>
  <c r="F53" s="1"/>
  <c r="H53"/>
  <c r="E54"/>
  <c r="G54" s="1"/>
  <c r="H54"/>
  <c r="E55"/>
  <c r="F55" s="1"/>
  <c r="H55"/>
  <c r="E56"/>
  <c r="G56" s="1"/>
  <c r="H56"/>
  <c r="E57"/>
  <c r="F57" s="1"/>
  <c r="H57"/>
  <c r="E58"/>
  <c r="G58" s="1"/>
  <c r="H58"/>
  <c r="E59"/>
  <c r="F59" s="1"/>
  <c r="H59"/>
  <c r="E60"/>
  <c r="G60" s="1"/>
  <c r="H60"/>
  <c r="E61"/>
  <c r="F61" s="1"/>
  <c r="H61"/>
  <c r="E62"/>
  <c r="G62" s="1"/>
  <c r="H62"/>
  <c r="E63"/>
  <c r="F63" s="1"/>
  <c r="H63"/>
  <c r="E64"/>
  <c r="G64" s="1"/>
  <c r="H64"/>
  <c r="E65"/>
  <c r="F65" s="1"/>
  <c r="H65"/>
  <c r="E66"/>
  <c r="F66" s="1"/>
  <c r="H66"/>
  <c r="E67"/>
  <c r="H67"/>
  <c r="E68"/>
  <c r="G68" s="1"/>
  <c r="H68"/>
  <c r="E69"/>
  <c r="G69" s="1"/>
  <c r="H69"/>
  <c r="E70"/>
  <c r="G70" s="1"/>
  <c r="H70"/>
  <c r="E71"/>
  <c r="F71" s="1"/>
  <c r="H71"/>
  <c r="E72"/>
  <c r="F72" s="1"/>
  <c r="H72"/>
  <c r="E73"/>
  <c r="H73"/>
  <c r="E74"/>
  <c r="G74" s="1"/>
  <c r="H74"/>
  <c r="E75"/>
  <c r="F75" s="1"/>
  <c r="H75"/>
  <c r="H12"/>
  <c r="E12"/>
  <c r="G12" s="1"/>
  <c r="F62" l="1"/>
  <c r="G42"/>
  <c r="F46"/>
  <c r="G37"/>
  <c r="G43"/>
  <c r="I43" s="1"/>
  <c r="G33"/>
  <c r="I62"/>
  <c r="J62" s="1"/>
  <c r="G59"/>
  <c r="I59" s="1"/>
  <c r="J59" s="1"/>
  <c r="K59" s="1"/>
  <c r="F58"/>
  <c r="I58" s="1"/>
  <c r="J58" s="1"/>
  <c r="K58" s="1"/>
  <c r="G29"/>
  <c r="F14"/>
  <c r="G75"/>
  <c r="I75" s="1"/>
  <c r="J75" s="1"/>
  <c r="K75" s="1"/>
  <c r="F69"/>
  <c r="I69" s="1"/>
  <c r="G66"/>
  <c r="I66" s="1"/>
  <c r="G65"/>
  <c r="I65" s="1"/>
  <c r="J65" s="1"/>
  <c r="K65" s="1"/>
  <c r="F64"/>
  <c r="I64" s="1"/>
  <c r="J64" s="1"/>
  <c r="K64" s="1"/>
  <c r="G53"/>
  <c r="I53" s="1"/>
  <c r="F12"/>
  <c r="F60"/>
  <c r="I60" s="1"/>
  <c r="F44"/>
  <c r="I44" s="1"/>
  <c r="F40"/>
  <c r="I40" s="1"/>
  <c r="F36"/>
  <c r="I36" s="1"/>
  <c r="F32"/>
  <c r="F28"/>
  <c r="I28" s="1"/>
  <c r="J28" s="1"/>
  <c r="F24"/>
  <c r="I24" s="1"/>
  <c r="F20"/>
  <c r="I20" s="1"/>
  <c r="F16"/>
  <c r="E77"/>
  <c r="E128" s="1"/>
  <c r="F74"/>
  <c r="I74" s="1"/>
  <c r="J74" s="1"/>
  <c r="K74" s="1"/>
  <c r="F70"/>
  <c r="I70" s="1"/>
  <c r="G55"/>
  <c r="I55" s="1"/>
  <c r="F54"/>
  <c r="F50"/>
  <c r="I50" s="1"/>
  <c r="F49"/>
  <c r="I49" s="1"/>
  <c r="F38"/>
  <c r="I38" s="1"/>
  <c r="F34"/>
  <c r="F30"/>
  <c r="I30" s="1"/>
  <c r="J30" s="1"/>
  <c r="K30" s="1"/>
  <c r="F26"/>
  <c r="F22"/>
  <c r="I22" s="1"/>
  <c r="J22" s="1"/>
  <c r="K22" s="1"/>
  <c r="F18"/>
  <c r="G71"/>
  <c r="I71" s="1"/>
  <c r="F48"/>
  <c r="I48" s="1"/>
  <c r="J48" s="1"/>
  <c r="K48" s="1"/>
  <c r="G21"/>
  <c r="I21" s="1"/>
  <c r="J21" s="1"/>
  <c r="K21" s="1"/>
  <c r="G17"/>
  <c r="G13"/>
  <c r="I13" s="1"/>
  <c r="J13" s="1"/>
  <c r="K13" s="1"/>
  <c r="I120"/>
  <c r="I104"/>
  <c r="I85"/>
  <c r="J85" s="1"/>
  <c r="K85" s="1"/>
  <c r="H128"/>
  <c r="H125"/>
  <c r="I105"/>
  <c r="J105" s="1"/>
  <c r="I46"/>
  <c r="J46" s="1"/>
  <c r="I26"/>
  <c r="J26" s="1"/>
  <c r="K26" s="1"/>
  <c r="I18"/>
  <c r="J18" s="1"/>
  <c r="K18" s="1"/>
  <c r="I17"/>
  <c r="J17" s="1"/>
  <c r="I14"/>
  <c r="J14" s="1"/>
  <c r="K14" s="1"/>
  <c r="I80"/>
  <c r="I101"/>
  <c r="J101" s="1"/>
  <c r="K101" s="1"/>
  <c r="I88"/>
  <c r="J88" s="1"/>
  <c r="K88" s="1"/>
  <c r="I82"/>
  <c r="J82" s="1"/>
  <c r="I113"/>
  <c r="I32"/>
  <c r="J32" s="1"/>
  <c r="I121"/>
  <c r="I81"/>
  <c r="J81" s="1"/>
  <c r="K81" s="1"/>
  <c r="J115"/>
  <c r="K115" s="1"/>
  <c r="J113"/>
  <c r="K113" s="1"/>
  <c r="J120"/>
  <c r="K120" s="1"/>
  <c r="J104"/>
  <c r="K104" s="1"/>
  <c r="J121"/>
  <c r="K121" s="1"/>
  <c r="J84"/>
  <c r="K84" s="1"/>
  <c r="F87"/>
  <c r="G87"/>
  <c r="I86"/>
  <c r="K82"/>
  <c r="F83"/>
  <c r="G83"/>
  <c r="I112"/>
  <c r="I102"/>
  <c r="K98"/>
  <c r="I96"/>
  <c r="I93"/>
  <c r="G119"/>
  <c r="I119" s="1"/>
  <c r="G117"/>
  <c r="I117" s="1"/>
  <c r="I116"/>
  <c r="F108"/>
  <c r="I108" s="1"/>
  <c r="F107"/>
  <c r="G107"/>
  <c r="I106"/>
  <c r="I100"/>
  <c r="I97"/>
  <c r="F92"/>
  <c r="I92" s="1"/>
  <c r="F91"/>
  <c r="G91"/>
  <c r="I90"/>
  <c r="I83"/>
  <c r="K118"/>
  <c r="K105"/>
  <c r="F99"/>
  <c r="G99"/>
  <c r="I99" s="1"/>
  <c r="I122"/>
  <c r="I109"/>
  <c r="F103"/>
  <c r="G103"/>
  <c r="I103" s="1"/>
  <c r="G123"/>
  <c r="I123" s="1"/>
  <c r="I114"/>
  <c r="F112"/>
  <c r="F111"/>
  <c r="G111"/>
  <c r="I110"/>
  <c r="F96"/>
  <c r="F95"/>
  <c r="G95"/>
  <c r="I94"/>
  <c r="I87"/>
  <c r="F73"/>
  <c r="G73"/>
  <c r="G72"/>
  <c r="I72" s="1"/>
  <c r="F67"/>
  <c r="G67"/>
  <c r="J49"/>
  <c r="K49" s="1"/>
  <c r="G27"/>
  <c r="F27"/>
  <c r="G57"/>
  <c r="I57" s="1"/>
  <c r="I42"/>
  <c r="I34"/>
  <c r="G31"/>
  <c r="F31"/>
  <c r="I29"/>
  <c r="F68"/>
  <c r="I68" s="1"/>
  <c r="G63"/>
  <c r="I63" s="1"/>
  <c r="G61"/>
  <c r="I61" s="1"/>
  <c r="I54"/>
  <c r="F52"/>
  <c r="I52" s="1"/>
  <c r="G47"/>
  <c r="I47" s="1"/>
  <c r="G45"/>
  <c r="I45" s="1"/>
  <c r="G41"/>
  <c r="I41" s="1"/>
  <c r="F35"/>
  <c r="G35"/>
  <c r="I33"/>
  <c r="I16"/>
  <c r="F56"/>
  <c r="I56" s="1"/>
  <c r="G51"/>
  <c r="I51" s="1"/>
  <c r="F39"/>
  <c r="G39"/>
  <c r="I37"/>
  <c r="F23"/>
  <c r="I23" s="1"/>
  <c r="F19"/>
  <c r="I19" s="1"/>
  <c r="F15"/>
  <c r="I15" s="1"/>
  <c r="F25"/>
  <c r="I25" s="1"/>
  <c r="K62" l="1"/>
  <c r="I39"/>
  <c r="I31"/>
  <c r="J31" s="1"/>
  <c r="K31" s="1"/>
  <c r="I35"/>
  <c r="G77"/>
  <c r="G128" s="1"/>
  <c r="I27"/>
  <c r="I67"/>
  <c r="J67" s="1"/>
  <c r="K67" s="1"/>
  <c r="I73"/>
  <c r="J53"/>
  <c r="K53" s="1"/>
  <c r="F77"/>
  <c r="F128" s="1"/>
  <c r="I12"/>
  <c r="I77" s="1"/>
  <c r="K46"/>
  <c r="K17"/>
  <c r="K32"/>
  <c r="K28"/>
  <c r="J80"/>
  <c r="K80" s="1"/>
  <c r="J103"/>
  <c r="K103" s="1"/>
  <c r="J123"/>
  <c r="K123" s="1"/>
  <c r="J99"/>
  <c r="K99" s="1"/>
  <c r="J117"/>
  <c r="K117" s="1"/>
  <c r="J110"/>
  <c r="K110" s="1"/>
  <c r="J114"/>
  <c r="K114" s="1"/>
  <c r="J109"/>
  <c r="K109" s="1"/>
  <c r="J100"/>
  <c r="K100" s="1"/>
  <c r="J108"/>
  <c r="K108" s="1"/>
  <c r="J93"/>
  <c r="K93" s="1"/>
  <c r="J112"/>
  <c r="K112" s="1"/>
  <c r="I95"/>
  <c r="J122"/>
  <c r="K122" s="1"/>
  <c r="I91"/>
  <c r="J106"/>
  <c r="K106" s="1"/>
  <c r="J116"/>
  <c r="K116" s="1"/>
  <c r="K96"/>
  <c r="J96"/>
  <c r="J86"/>
  <c r="K86"/>
  <c r="J87"/>
  <c r="K87" s="1"/>
  <c r="I111"/>
  <c r="J83"/>
  <c r="K83"/>
  <c r="J92"/>
  <c r="K92" s="1"/>
  <c r="J94"/>
  <c r="K94"/>
  <c r="J90"/>
  <c r="K90" s="1"/>
  <c r="J97"/>
  <c r="K97" s="1"/>
  <c r="I107"/>
  <c r="J119"/>
  <c r="K119" s="1"/>
  <c r="J102"/>
  <c r="K102" s="1"/>
  <c r="J39"/>
  <c r="K39" s="1"/>
  <c r="J45"/>
  <c r="K45" s="1"/>
  <c r="J51"/>
  <c r="K51" s="1"/>
  <c r="J57"/>
  <c r="K57" s="1"/>
  <c r="J56"/>
  <c r="K56" s="1"/>
  <c r="J33"/>
  <c r="K33" s="1"/>
  <c r="J68"/>
  <c r="K68" s="1"/>
  <c r="J42"/>
  <c r="K42" s="1"/>
  <c r="J15"/>
  <c r="K15" s="1"/>
  <c r="J44"/>
  <c r="K44" s="1"/>
  <c r="J20"/>
  <c r="K20" s="1"/>
  <c r="J40"/>
  <c r="K40" s="1"/>
  <c r="J47"/>
  <c r="K47" s="1"/>
  <c r="J60"/>
  <c r="K60" s="1"/>
  <c r="J70"/>
  <c r="K70" s="1"/>
  <c r="J50"/>
  <c r="K50" s="1"/>
  <c r="J66"/>
  <c r="K66" s="1"/>
  <c r="J25"/>
  <c r="K25" s="1"/>
  <c r="J37"/>
  <c r="K37" s="1"/>
  <c r="J16"/>
  <c r="K16" s="1"/>
  <c r="J38"/>
  <c r="K38" s="1"/>
  <c r="J55"/>
  <c r="K55" s="1"/>
  <c r="J72"/>
  <c r="K72" s="1"/>
  <c r="J19"/>
  <c r="K19" s="1"/>
  <c r="J24"/>
  <c r="K24" s="1"/>
  <c r="J35"/>
  <c r="K35" s="1"/>
  <c r="J41"/>
  <c r="K41" s="1"/>
  <c r="J52"/>
  <c r="K52" s="1"/>
  <c r="J71"/>
  <c r="K71" s="1"/>
  <c r="J23"/>
  <c r="K23" s="1"/>
  <c r="J27"/>
  <c r="K27" s="1"/>
  <c r="J36"/>
  <c r="K36" s="1"/>
  <c r="J43"/>
  <c r="K43" s="1"/>
  <c r="J54"/>
  <c r="K54" s="1"/>
  <c r="J63"/>
  <c r="K63" s="1"/>
  <c r="J29"/>
  <c r="K29" s="1"/>
  <c r="J34"/>
  <c r="K34" s="1"/>
  <c r="J69"/>
  <c r="K69" s="1"/>
  <c r="J61"/>
  <c r="K61" s="1"/>
  <c r="J73"/>
  <c r="K73" s="1"/>
  <c r="J12" l="1"/>
  <c r="K12" s="1"/>
  <c r="K77" s="1"/>
  <c r="I125"/>
  <c r="I128"/>
  <c r="J95"/>
  <c r="K95" s="1"/>
  <c r="J91"/>
  <c r="J111"/>
  <c r="K111" s="1"/>
  <c r="J107"/>
  <c r="K107" s="1"/>
  <c r="J77" l="1"/>
  <c r="J128" s="1"/>
  <c r="J125"/>
  <c r="K91"/>
  <c r="K125" s="1"/>
  <c r="K128" s="1"/>
</calcChain>
</file>

<file path=xl/sharedStrings.xml><?xml version="1.0" encoding="utf-8"?>
<sst xmlns="http://schemas.openxmlformats.org/spreadsheetml/2006/main" count="1103" uniqueCount="362">
  <si>
    <t>CONTPAQ i</t>
  </si>
  <si>
    <t xml:space="preserve">      NÓMINAS</t>
  </si>
  <si>
    <t>011 INGENIERIA FISCAL LABORAL SC</t>
  </si>
  <si>
    <t>Lista de Raya (forma tabular)</t>
  </si>
  <si>
    <t>Periodo 27 al 27 Semanal del 28/06/2017 al 04/07/2017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</si>
  <si>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</si>
  <si>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</si>
  <si>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</si>
  <si>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</si>
  <si>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</si>
  <si>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</si>
  <si>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</si>
  <si>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Días de vacaciones</t>
  </si>
  <si>
    <t>*TOTAL* *PERCEPCIONES*</t>
  </si>
  <si>
    <t>Seguro de vivienda Infonavit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</si>
  <si>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</si>
  <si>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</si>
  <si>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</si>
  <si>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</si>
  <si>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</si>
  <si>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</si>
  <si>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</si>
  <si>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</si>
  <si>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</si>
  <si>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DESCUENTO UNIFORMES</t>
  </si>
  <si>
    <t>Pension Alimenticia</t>
  </si>
  <si>
    <t>Dcto pago Indeb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</si>
  <si>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</si>
  <si>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</si>
  <si>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</si>
  <si>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</si>
  <si>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</si>
  <si>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</si>
  <si>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</si>
  <si>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0AB27</t>
  </si>
  <si>
    <t>Aguilar Bravo Cristian Saul</t>
  </si>
  <si>
    <t>0AG07</t>
  </si>
  <si>
    <t>Aguilar Gonzalez Anael</t>
  </si>
  <si>
    <t>AHC21</t>
  </si>
  <si>
    <t>Aguilar Hernandez Carla Cecilia</t>
  </si>
  <si>
    <t>AOA14</t>
  </si>
  <si>
    <t>Alvizar Organista Eduardo</t>
  </si>
  <si>
    <t>00016</t>
  </si>
  <si>
    <t>Arenas Vargas Moises</t>
  </si>
  <si>
    <t>0AZ14</t>
  </si>
  <si>
    <t>Arroyo Zarazua Gilberto</t>
  </si>
  <si>
    <t>BL011</t>
  </si>
  <si>
    <t>Berdeja Leon Francisco Gerardo</t>
  </si>
  <si>
    <t>BPM22</t>
  </si>
  <si>
    <t>Bocanegra Peguero Maria Guadalupe</t>
  </si>
  <si>
    <t>00018</t>
  </si>
  <si>
    <t>Carrasco Tovar Arturo</t>
  </si>
  <si>
    <t>0CO24</t>
  </si>
  <si>
    <t>Castillo Ordoñez Jorge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</si>
  <si>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</si>
  <si>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</si>
  <si>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</si>
  <si>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</si>
  <si>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</si>
  <si>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</si>
  <si>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FVP13</t>
  </si>
  <si>
    <t>Flores Ventura Paulina Soledad</t>
  </si>
  <si>
    <t>RGJ24</t>
  </si>
  <si>
    <t>Gallegos  Ramirez  Jose</t>
  </si>
  <si>
    <t>GAR10</t>
  </si>
  <si>
    <t>Gallegos Romero  Cristian</t>
  </si>
  <si>
    <t>GRE04</t>
  </si>
  <si>
    <t>Gonzalez Rodriguez Erik</t>
  </si>
  <si>
    <t>GSC29</t>
  </si>
  <si>
    <t>Gonzalez Sandoval Celene Guadalupe</t>
  </si>
  <si>
    <t>GPB13</t>
  </si>
  <si>
    <t>Granados Perez Brenda Laura</t>
  </si>
  <si>
    <t>GGM11</t>
  </si>
  <si>
    <t>Guerrero Gomez Marvin Noe</t>
  </si>
  <si>
    <t>HAR20</t>
  </si>
  <si>
    <t>Hernandez Arreola Rodolfo Mayolo</t>
  </si>
  <si>
    <t>0HC24</t>
  </si>
  <si>
    <t>Hernandez Chavez Pedro</t>
  </si>
  <si>
    <t>HMA01</t>
  </si>
  <si>
    <t>Hernandez Mata Aureliano</t>
  </si>
  <si>
    <t>HRL30</t>
  </si>
  <si>
    <t>Hernandez Ramos Luis Felipe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</si>
  <si>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</si>
  <si>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</si>
  <si>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</si>
  <si>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</si>
  <si>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</si>
  <si>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</si>
  <si>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</si>
  <si>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</si>
  <si>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</si>
  <si>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</si>
  <si>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</si>
  <si>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</si>
  <si>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</si>
  <si>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</si>
  <si>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</si>
  <si>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</si>
  <si>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0MC14</t>
  </si>
  <si>
    <t>Medina Castro Carlos Manuel</t>
  </si>
  <si>
    <t>00030</t>
  </si>
  <si>
    <t>Melendez Padilla Claudia Cristina</t>
  </si>
  <si>
    <t>MPJ04</t>
  </si>
  <si>
    <t>Miranda Peon Julio Cesar</t>
  </si>
  <si>
    <t>MSA27</t>
  </si>
  <si>
    <t>Morales Sanchez Angel</t>
  </si>
  <si>
    <t>MVF06</t>
  </si>
  <si>
    <t>Moreno Avendaño Fabiola</t>
  </si>
  <si>
    <t>MVN27</t>
  </si>
  <si>
    <t>Moreno Valera Norma</t>
  </si>
  <si>
    <t>MRC05</t>
  </si>
  <si>
    <t>Muñoz Rodriguez Conrado Israel</t>
  </si>
  <si>
    <t>NAA16</t>
  </si>
  <si>
    <t>Navarro Arenas Andrea Areli</t>
  </si>
  <si>
    <t>OMJ16</t>
  </si>
  <si>
    <t>Olivas Mancilla Jesus Sadiel</t>
  </si>
  <si>
    <t>PRJ05</t>
  </si>
  <si>
    <t>Padilla Ruiz Jose Antonio</t>
  </si>
  <si>
    <t>PNO16</t>
  </si>
  <si>
    <t>Patiño Navarro Oscar Martin</t>
  </si>
  <si>
    <t>QIL21</t>
  </si>
  <si>
    <t>Quintanilla Infante Luis Fernando</t>
  </si>
  <si>
    <t>RMN26</t>
  </si>
  <si>
    <t>Ramirez Moya Nestor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</si>
  <si>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</si>
  <si>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</si>
  <si>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</si>
  <si>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</si>
  <si>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</si>
  <si>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</si>
  <si>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RVJ22</t>
  </si>
  <si>
    <t>Rivero Magos Jessica Liliana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</si>
  <si>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</si>
  <si>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</si>
  <si>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</si>
  <si>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</si>
  <si>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</si>
  <si>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</si>
  <si>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</si>
  <si>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</si>
  <si>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</si>
  <si>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</si>
  <si>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</si>
  <si>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</si>
  <si>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</si>
  <si>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</si>
  <si>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</si>
  <si>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</si>
  <si>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0TS31</t>
  </si>
  <si>
    <t>Tirado Saavedra Carlos Alejandro</t>
  </si>
  <si>
    <t>TGE30</t>
  </si>
  <si>
    <t>Torres Gaytan Evelyn</t>
  </si>
  <si>
    <t>TIL17</t>
  </si>
  <si>
    <t>Torres Ibarra Luis Gerardo</t>
  </si>
  <si>
    <t>TPG16</t>
  </si>
  <si>
    <t>Troncoso Peña Gerardo</t>
  </si>
  <si>
    <t>VH015</t>
  </si>
  <si>
    <t>Valdez Hernandez Elda Nelly</t>
  </si>
  <si>
    <t>VGR22</t>
  </si>
  <si>
    <t>Vargas Gomez Raul Armando</t>
  </si>
  <si>
    <t>VCL19</t>
  </si>
  <si>
    <t>Vasquez Chaves Liliana Andrea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</si>
  <si>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</si>
  <si>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</si>
  <si>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</si>
  <si>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</si>
  <si>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</si>
  <si>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</si>
  <si>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</si>
  <si>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</si>
  <si>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</si>
  <si>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</si>
  <si>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</si>
  <si>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</si>
  <si>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</si>
  <si>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</si>
  <si>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</si>
  <si>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</si>
  <si>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</si>
  <si>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0ER14</t>
  </si>
  <si>
    <t>Enriquez Rubio Fernando</t>
  </si>
  <si>
    <t>0FG14</t>
  </si>
  <si>
    <t>Fonseca Guillen Jose Felipe</t>
  </si>
  <si>
    <t>GLG17</t>
  </si>
  <si>
    <t>Gutierrez Lara Geovanni</t>
  </si>
  <si>
    <t>HAR22</t>
  </si>
  <si>
    <t>Hernandez Aguilar Roberto Carlos</t>
  </si>
  <si>
    <t>HME09</t>
  </si>
  <si>
    <t>Hernandez Martinez Eduardo Rene</t>
  </si>
  <si>
    <t>0HS11</t>
  </si>
  <si>
    <t>Hernandez Silva Edgar Samuel</t>
  </si>
  <si>
    <t>JML29</t>
  </si>
  <si>
    <t>Juarez Martinez Luis Miguel</t>
  </si>
  <si>
    <t>LMO30</t>
  </si>
  <si>
    <t>Lopez Martinez Oscar</t>
  </si>
  <si>
    <t>LPL26</t>
  </si>
  <si>
    <t>Lopez Palacios Luis Arturo</t>
  </si>
  <si>
    <t>0MA08</t>
  </si>
  <si>
    <t>Martinez Alvarado 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</si>
  <si>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</si>
  <si>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</si>
  <si>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</si>
  <si>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</si>
  <si>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</si>
  <si>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</si>
  <si>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</si>
  <si>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</si>
  <si>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</si>
  <si>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</si>
  <si>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MGJ30</t>
  </si>
  <si>
    <t>Miranda Garcia Jose Cristobal</t>
  </si>
  <si>
    <t>NRJ12</t>
  </si>
  <si>
    <t>Nava Rubio Javier</t>
  </si>
  <si>
    <t>NGA23</t>
  </si>
  <si>
    <t>Nieto Gonzalez Angel Ricardo</t>
  </si>
  <si>
    <t>0OB15</t>
  </si>
  <si>
    <t>Olvera Bautista J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</si>
  <si>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</si>
  <si>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</si>
  <si>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</si>
  <si>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</si>
  <si>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</si>
  <si>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</si>
  <si>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PAJ21</t>
  </si>
  <si>
    <t>Puebla Martinez Jose Andres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</si>
  <si>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</si>
  <si>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</si>
  <si>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</si>
  <si>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</si>
  <si>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</si>
  <si>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</si>
  <si>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</si>
  <si>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Armando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</si>
  <si>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</si>
  <si>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</si>
  <si>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</si>
  <si>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</si>
  <si>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</si>
  <si>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</si>
  <si>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</si>
  <si>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</si>
  <si>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SMV15</t>
  </si>
  <si>
    <t>Saucedo Magaña Victor Hugo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</si>
  <si>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</si>
  <si>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</si>
  <si>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</si>
  <si>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</si>
  <si>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</si>
  <si>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</si>
  <si>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</si>
  <si>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</si>
  <si>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</si>
  <si>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</si>
  <si>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</si>
  <si>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</si>
  <si>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</si>
  <si>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Periodo 27 del 2017-06-28 al 2017-07-04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</si>
  <si>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</si>
  <si>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</si>
  <si>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</si>
  <si>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</si>
  <si>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</si>
  <si>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</si>
  <si>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</si>
  <si>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4</t>
  </si>
  <si>
    <t>28 Tarjeta de Débito</t>
  </si>
  <si>
    <t>Total Tarjeta de Débito</t>
  </si>
  <si>
    <t>Total de movimientos 102</t>
  </si>
  <si>
    <t>99 Otros</t>
  </si>
  <si>
    <t>Total Otros</t>
  </si>
  <si>
    <t>Total de movimientos 2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</si>
  <si>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</si>
  <si>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</si>
  <si>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</si>
  <si>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</si>
  <si>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</si>
  <si>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</si>
  <si>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</si>
  <si>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</si>
  <si>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</si>
  <si>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</si>
  <si>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</si>
  <si>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</si>
  <si>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</si>
  <si>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</si>
  <si>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</si>
  <si>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</si>
  <si>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</si>
  <si>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</si>
  <si>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</si>
  <si>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27</t>
  </si>
  <si>
    <t>28/06/2017 AL 04/07/2017</t>
  </si>
  <si>
    <t>SERVICIO</t>
  </si>
  <si>
    <t>AGUILAR BRAVO CRISTIAN SAUL</t>
  </si>
  <si>
    <t>VENTAS</t>
  </si>
  <si>
    <t>AGUILAR GONZALEZ ANAEL</t>
  </si>
  <si>
    <t>AGUILAR HERNANDEZ CARLA CECILIA</t>
  </si>
  <si>
    <t>ALVIZAR ORGANISTA EDUARDO</t>
  </si>
  <si>
    <t>ARENAS VARGAS MOISES</t>
  </si>
  <si>
    <t>ARROYO ZARAZUA GILBERTO</t>
  </si>
  <si>
    <t>BERDEJA LEON FRANCISCO GERARDO</t>
  </si>
  <si>
    <t>BOCANEGRA PEGUERO MARIA GUADALUPE</t>
  </si>
  <si>
    <t>CARRASCO TOVAR ARTURO</t>
  </si>
  <si>
    <t>SEMINUEVOS</t>
  </si>
  <si>
    <t>CASTILLO ORDOÑEZ JORGE</t>
  </si>
  <si>
    <t>ADMON VENTAS</t>
  </si>
  <si>
    <t>DE JESUS CRUZ JUAN CARLOS</t>
  </si>
  <si>
    <t>DOMINGUEZ ALCANTARA MIGUEL ANGEL</t>
  </si>
  <si>
    <t>DURAN GUERRA VICTOR MANUEL</t>
  </si>
  <si>
    <t>FLORES VENTURA PAULINA SOLEDAD</t>
  </si>
  <si>
    <t>GALLEGOS RAMIREZ JOSE</t>
  </si>
  <si>
    <t>GALLEGOS ROMERO CRISTIAN</t>
  </si>
  <si>
    <t>GONZALEZ RODRIGUEZ ERIK</t>
  </si>
  <si>
    <t>GONZALEZ SANDOVAL CELENE GUADALUPE</t>
  </si>
  <si>
    <t>GRANADOS PEREZ BRENDA LAURA</t>
  </si>
  <si>
    <t>GUERRERO GOMEZ MARVIN NOE</t>
  </si>
  <si>
    <t>HERNANDEZ ARREOLA RODOLFO MAYOLO</t>
  </si>
  <si>
    <t xml:space="preserve">HERNANDEZ CHAVEZ PEDRO </t>
  </si>
  <si>
    <t>ADMINISTRACION</t>
  </si>
  <si>
    <t>HERNANDEZ MATA AURELIANO</t>
  </si>
  <si>
    <t>HERNANDEZ RAMOS LUIS FELIPE</t>
  </si>
  <si>
    <t>HERNANDEZ SANCHEZ RODRIGO</t>
  </si>
  <si>
    <t>HERNANDEZ SOLIS GUMECINDO</t>
  </si>
  <si>
    <t>ADMON SERVICIO</t>
  </si>
  <si>
    <t>HURTADO PAJARO JOSE EDUARDO</t>
  </si>
  <si>
    <t>JIMENEZ HERNANDEZ JULIO CESAR</t>
  </si>
  <si>
    <t>LANDAVERDE GARCIA JUAN</t>
  </si>
  <si>
    <t>LARA OVIEDO SORAYA</t>
  </si>
  <si>
    <t>LOBATO RECAMIER ROSELLIN</t>
  </si>
  <si>
    <t>LUPERCIO ESPINO ALAN JAIRO</t>
  </si>
  <si>
    <t>MEDINA CASTRO CARLOS MANUEL</t>
  </si>
  <si>
    <t>MELENDEZ PADILLA CLAUDIA CRISTINA</t>
  </si>
  <si>
    <t>MIRANDA PEON JULIO CESAR</t>
  </si>
  <si>
    <t>MORALES SANCHEZ ANGEL</t>
  </si>
  <si>
    <t>MORANO AVEDAÑO FABIOLA</t>
  </si>
  <si>
    <t>MORENO VALERA NORMA</t>
  </si>
  <si>
    <t>MUÑOZ RODRIGUEZ CONRADO ISRAEL</t>
  </si>
  <si>
    <t>NAVARRO ARENAS ANDREA ARELI</t>
  </si>
  <si>
    <t>OLIVAS MANCILLA JESUS SADIEL</t>
  </si>
  <si>
    <t>PADILLA RUIZ JOSE ANTONIO</t>
  </si>
  <si>
    <t>PATIÑO NAVARRO OSCAR MARTIN</t>
  </si>
  <si>
    <t>QUINTANILLA INFANTE LUIS FERNANDO</t>
  </si>
  <si>
    <t>RAMIREZ MOYA NESTOR</t>
  </si>
  <si>
    <t>REYES ARMADILLO JORGE ANDRES</t>
  </si>
  <si>
    <t>REYES FLORES ALAN RICARDO</t>
  </si>
  <si>
    <t>RIVERA AGUILAR GABRIEL</t>
  </si>
  <si>
    <t>RIVERO MAGOS JESSICA LILIANA</t>
  </si>
  <si>
    <t>RODRIGUEZ PINACHO CESAR OCTAVIO</t>
  </si>
  <si>
    <t>RODRIGUEZ RODRIGUEZ ANUAR</t>
  </si>
  <si>
    <t>RUIZ RODRIGUEZ OMAR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</si>
  <si>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</si>
  <si>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</si>
  <si>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</si>
  <si>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</si>
  <si>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</si>
  <si>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TIRADO SAAVEDRA CARLOS ALEJANDRO</t>
  </si>
  <si>
    <t>TORRES GAYTAN EVELYN</t>
  </si>
  <si>
    <t xml:space="preserve">TORRES IBARRA LUIS GERARDO </t>
  </si>
  <si>
    <t>TRONCOSO PEÑA GERARDO</t>
  </si>
  <si>
    <t>VALDEZ HERNANDEZ ELDA NELLY</t>
  </si>
  <si>
    <t>VARGAS GOMEZ RAUL ARMANDO</t>
  </si>
  <si>
    <t>VASQUEZ CHAVES LILIANA ANDREA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</si>
</sst>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43" fontId="21" fillId="0" borderId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7" xfId="2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3" fillId="0" borderId="1" xfId="0" applyNumberFormat="1" applyFont="1" applyBorder="1"/>
    <xf numFmtId="0" fontId="22" fillId="0" borderId="4" xfId="2" applyFont="1" applyBorder="1" applyAlignment="1">
      <alignment horizontal="center"/>
    </xf>
    <xf numFmtId="0" fontId="22" fillId="0" borderId="5" xfId="2" applyFont="1" applyBorder="1" applyAlignment="1">
      <alignment horizontal="center"/>
    </xf>
    <xf numFmtId="0" fontId="22" fillId="0" borderId="6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5" fillId="0" borderId="8" xfId="0" applyFont="1" applyBorder="1"/>
    <xf numFmtId="0" fontId="24" fillId="0" borderId="8" xfId="0" applyFont="1" applyBorder="1"/>
    <xf numFmtId="0" fontId="0" fillId="0" borderId="8" xfId="0" applyFont="1" applyBorder="1"/>
    <xf numFmtId="0" fontId="0" fillId="0" borderId="8" xfId="0" applyBorder="1"/>
    <xf numFmtId="14" fontId="25" fillId="0" borderId="8" xfId="0" applyNumberFormat="1" applyFont="1" applyBorder="1"/>
    <xf numFmtId="43" fontId="1" fillId="0" borderId="8" xfId="3" applyFont="1" applyBorder="1"/>
    <xf numFmtId="43" fontId="1" fillId="0" borderId="9" xfId="3" applyFont="1" applyBorder="1"/>
    <xf numFmtId="43" fontId="1" fillId="0" borderId="10" xfId="3" applyFont="1" applyBorder="1"/>
    <xf numFmtId="43" fontId="1" fillId="0" borderId="11" xfId="3" applyFont="1" applyBorder="1"/>
    <xf numFmtId="43" fontId="1" fillId="0" borderId="12" xfId="3" applyFont="1" applyBorder="1"/>
    <xf numFmtId="43" fontId="24" fillId="0" borderId="11" xfId="3" applyFont="1" applyBorder="1"/>
    <xf numFmtId="0" fontId="26" fillId="4" borderId="13" xfId="0" applyFont="1" applyFill="1" applyBorder="1"/>
    <xf numFmtId="0" fontId="26" fillId="0" borderId="13" xfId="0" applyFont="1" applyFill="1" applyBorder="1"/>
    <xf numFmtId="0" fontId="26" fillId="5" borderId="13" xfId="0" applyFont="1" applyFill="1" applyBorder="1"/>
  </cellXfs>
  <cellStyles count="4">
    <cellStyle name="Millares 2" xfId="3"/>
    <cellStyle name="Moneda" xfId="1" builtinId="4"/>
    <cellStyle name="Normal" xfId="0" builtinId="0"/>
    <cellStyle name="Normal 12 4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1"/>
  <sheetViews>
    <sheetView workbookViewId="0">
      <pane xSplit="2" ySplit="11" topLeftCell="D114" activePane="bottomRight" state="frozen"/>
      <selection pane="topRight" activeCell="C1" sqref="C1"/>
      <selection pane="bottomLeft" activeCell="A12" sqref="A12"/>
      <selection pane="bottomRight" activeCell="M15" sqref="M15"/>
    </sheetView>
  </sheetViews>
  <sheetFormatPr baseColWidth="10" defaultRowHeight="11.25"/>
  <cols>
    <col min="1" max="1" width="8.140625" style="2" customWidth="1"/>
    <col min="2" max="2" width="27.7109375" style="1" customWidth="1"/>
    <col min="3" max="3" width="15" style="1" bestFit="1" customWidth="1"/>
    <col min="4" max="4" width="11.42578125" style="1"/>
    <col min="5" max="5" width="13.5703125" style="1" customWidth="1"/>
    <col min="6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4" ht="18" customHeight="1">
      <c r="A1" s="3" t="s">
        <v>0</v>
      </c>
      <c r="B1" s="26" t="s">
        <v>255</v>
      </c>
    </row>
    <row r="2" spans="1:14" ht="24.95" customHeight="1">
      <c r="A2" s="4" t="s">
        <v>1</v>
      </c>
      <c r="B2" s="21" t="s">
        <v>2</v>
      </c>
    </row>
    <row r="3" spans="1:14" ht="15">
      <c r="B3" s="23" t="s">
        <v>3</v>
      </c>
    </row>
    <row r="4" spans="1:14" ht="12.75">
      <c r="B4" s="25" t="s">
        <v>4</v>
      </c>
    </row>
    <row r="5" spans="1:14">
      <c r="B5" s="6" t="s">
        <v>5</v>
      </c>
    </row>
    <row r="6" spans="1:14">
      <c r="B6" s="6" t="s">
        <v>6</v>
      </c>
    </row>
    <row r="7" spans="1:14" ht="15">
      <c r="E7" s="44" t="s">
        <v>271</v>
      </c>
      <c r="F7" s="45"/>
      <c r="G7" s="45"/>
      <c r="H7" s="45"/>
      <c r="I7" s="45"/>
      <c r="J7" s="45"/>
      <c r="K7" s="46"/>
    </row>
    <row r="8" spans="1:14" s="5" customFormat="1" ht="23.25" thickBot="1">
      <c r="A8" s="8" t="s">
        <v>7</v>
      </c>
      <c r="B8" s="9" t="s">
        <v>8</v>
      </c>
      <c r="C8" s="10" t="s">
        <v>13</v>
      </c>
      <c r="E8" s="40" t="s">
        <v>13</v>
      </c>
      <c r="F8" s="40" t="s">
        <v>272</v>
      </c>
      <c r="G8" s="40" t="s">
        <v>273</v>
      </c>
      <c r="H8" s="40" t="s">
        <v>274</v>
      </c>
      <c r="I8" s="40" t="s">
        <v>275</v>
      </c>
      <c r="J8" s="40" t="s">
        <v>276</v>
      </c>
      <c r="K8" s="40" t="s">
        <v>277</v>
      </c>
    </row>
    <row r="9" spans="1:14" ht="12" thickTop="1">
      <c r="A9" s="13" t="s">
        <v>32</v>
      </c>
    </row>
    <row r="11" spans="1:14">
      <c r="A11" s="12" t="s">
        <v>33</v>
      </c>
    </row>
    <row r="12" spans="1:14" ht="15">
      <c r="A12" s="2" t="s">
        <v>34</v>
      </c>
      <c r="B12" s="1" t="s">
        <v>35</v>
      </c>
      <c r="C12" s="14">
        <v>2798.08</v>
      </c>
      <c r="E12" s="41">
        <f>+C12</f>
        <v>2798.08</v>
      </c>
      <c r="F12" s="41">
        <f>+E12*2%</f>
        <v>55.961599999999997</v>
      </c>
      <c r="G12" s="41">
        <f>+E12*7.5%</f>
        <v>209.85599999999999</v>
      </c>
      <c r="H12" s="41">
        <f>+INGENIERIA!P12</f>
        <v>0</v>
      </c>
      <c r="I12" s="41">
        <f>SUM(E12:H12)</f>
        <v>3063.8976000000002</v>
      </c>
      <c r="J12" s="41">
        <f>+I12*16%</f>
        <v>490.22361600000005</v>
      </c>
      <c r="K12" s="41">
        <f>+I12+J12</f>
        <v>3554.1212160000005</v>
      </c>
      <c r="M12" s="60" t="s">
        <v>292</v>
      </c>
      <c r="N12" s="61" t="s">
        <v>293</v>
      </c>
    </row>
    <row r="13" spans="1:14" ht="15">
      <c r="A13" s="2" t="s">
        <v>36</v>
      </c>
      <c r="B13" s="1" t="s">
        <v>37</v>
      </c>
      <c r="C13" s="14">
        <v>4666.6899999999996</v>
      </c>
      <c r="E13" s="41">
        <f t="shared" ref="E13:E75" si="0">+C13</f>
        <v>4666.6899999999996</v>
      </c>
      <c r="F13" s="41">
        <f t="shared" ref="F13:F75" si="1">+E13*2%</f>
        <v>93.333799999999997</v>
      </c>
      <c r="G13" s="41">
        <f t="shared" ref="G13:G75" si="2">+E13*7.5%</f>
        <v>350.00174999999996</v>
      </c>
      <c r="H13" s="41">
        <f>+INGENIERIA!P13</f>
        <v>0</v>
      </c>
      <c r="I13" s="41">
        <f t="shared" ref="I13:I75" si="3">SUM(E13:H13)</f>
        <v>5110.0255500000003</v>
      </c>
      <c r="J13" s="41">
        <f t="shared" ref="J13:J75" si="4">+I13*16%</f>
        <v>817.60408800000005</v>
      </c>
      <c r="K13" s="41">
        <f t="shared" ref="K13:K75" si="5">+I13+J13</f>
        <v>5927.6296380000003</v>
      </c>
      <c r="M13" s="60" t="s">
        <v>294</v>
      </c>
      <c r="N13" s="61" t="s">
        <v>295</v>
      </c>
    </row>
    <row r="14" spans="1:14" ht="15">
      <c r="A14" s="2" t="s">
        <v>38</v>
      </c>
      <c r="B14" s="1" t="s">
        <v>39</v>
      </c>
      <c r="C14" s="14">
        <v>1819.65</v>
      </c>
      <c r="E14" s="41">
        <f t="shared" si="0"/>
        <v>1819.65</v>
      </c>
      <c r="F14" s="41">
        <f t="shared" si="1"/>
        <v>36.393000000000001</v>
      </c>
      <c r="G14" s="41">
        <f t="shared" si="2"/>
        <v>136.47375</v>
      </c>
      <c r="H14" s="41">
        <f>+INGENIERIA!P14</f>
        <v>0</v>
      </c>
      <c r="I14" s="41">
        <f t="shared" si="3"/>
        <v>1992.5167500000002</v>
      </c>
      <c r="J14" s="41">
        <f t="shared" si="4"/>
        <v>318.80268000000007</v>
      </c>
      <c r="K14" s="41">
        <f t="shared" si="5"/>
        <v>2311.3194300000005</v>
      </c>
      <c r="M14" s="60" t="s">
        <v>292</v>
      </c>
      <c r="N14" s="61" t="s">
        <v>296</v>
      </c>
    </row>
    <row r="15" spans="1:14" ht="15">
      <c r="A15" s="2" t="s">
        <v>40</v>
      </c>
      <c r="B15" s="1" t="s">
        <v>41</v>
      </c>
      <c r="C15" s="14">
        <v>6163.86</v>
      </c>
      <c r="E15" s="41">
        <f t="shared" si="0"/>
        <v>6163.86</v>
      </c>
      <c r="F15" s="41">
        <f t="shared" si="1"/>
        <v>123.27719999999999</v>
      </c>
      <c r="G15" s="41">
        <f t="shared" si="2"/>
        <v>462.28949999999998</v>
      </c>
      <c r="H15" s="41">
        <f>+INGENIERIA!P15</f>
        <v>0</v>
      </c>
      <c r="I15" s="41">
        <f t="shared" si="3"/>
        <v>6749.4266999999991</v>
      </c>
      <c r="J15" s="41">
        <f t="shared" si="4"/>
        <v>1079.9082719999999</v>
      </c>
      <c r="K15" s="41">
        <f t="shared" si="5"/>
        <v>7829.3349719999987</v>
      </c>
      <c r="M15" s="60" t="s">
        <v>292</v>
      </c>
      <c r="N15" s="61" t="s">
        <v>297</v>
      </c>
    </row>
    <row r="16" spans="1:14" ht="15">
      <c r="A16" s="2" t="s">
        <v>42</v>
      </c>
      <c r="B16" s="1" t="s">
        <v>43</v>
      </c>
      <c r="C16" s="14">
        <v>4666.6899999999996</v>
      </c>
      <c r="E16" s="41">
        <f t="shared" si="0"/>
        <v>4666.6899999999996</v>
      </c>
      <c r="F16" s="41">
        <f t="shared" si="1"/>
        <v>93.333799999999997</v>
      </c>
      <c r="G16" s="41">
        <f t="shared" si="2"/>
        <v>350.00174999999996</v>
      </c>
      <c r="H16" s="41">
        <f>+INGENIERIA!P16</f>
        <v>0</v>
      </c>
      <c r="I16" s="41">
        <f t="shared" si="3"/>
        <v>5110.0255500000003</v>
      </c>
      <c r="J16" s="41">
        <f t="shared" si="4"/>
        <v>817.60408800000005</v>
      </c>
      <c r="K16" s="41">
        <f t="shared" si="5"/>
        <v>5927.6296380000003</v>
      </c>
      <c r="M16" s="60" t="s">
        <v>294</v>
      </c>
      <c r="N16" s="61" t="s">
        <v>298</v>
      </c>
    </row>
    <row r="17" spans="1:14" ht="15">
      <c r="A17" s="2" t="s">
        <v>44</v>
      </c>
      <c r="B17" s="1" t="s">
        <v>45</v>
      </c>
      <c r="C17" s="14">
        <v>1026.69</v>
      </c>
      <c r="E17" s="41">
        <f t="shared" si="0"/>
        <v>1026.69</v>
      </c>
      <c r="F17" s="41">
        <f t="shared" si="1"/>
        <v>20.533800000000003</v>
      </c>
      <c r="G17" s="41">
        <f t="shared" si="2"/>
        <v>77.001750000000001</v>
      </c>
      <c r="H17" s="41">
        <f>+INGENIERIA!P17</f>
        <v>0</v>
      </c>
      <c r="I17" s="41">
        <f t="shared" si="3"/>
        <v>1124.2255499999999</v>
      </c>
      <c r="J17" s="41">
        <f t="shared" si="4"/>
        <v>179.87608799999998</v>
      </c>
      <c r="K17" s="41">
        <f t="shared" si="5"/>
        <v>1304.1016379999999</v>
      </c>
      <c r="M17" s="60" t="s">
        <v>294</v>
      </c>
      <c r="N17" s="61" t="s">
        <v>299</v>
      </c>
    </row>
    <row r="18" spans="1:14" ht="15">
      <c r="A18" s="2" t="s">
        <v>46</v>
      </c>
      <c r="B18" s="1" t="s">
        <v>47</v>
      </c>
      <c r="C18" s="14">
        <v>8654.09</v>
      </c>
      <c r="E18" s="41">
        <f t="shared" si="0"/>
        <v>8654.09</v>
      </c>
      <c r="F18" s="41">
        <f t="shared" si="1"/>
        <v>173.08180000000002</v>
      </c>
      <c r="G18" s="41">
        <f t="shared" si="2"/>
        <v>649.05674999999997</v>
      </c>
      <c r="H18" s="41">
        <f>+INGENIERIA!P18</f>
        <v>0</v>
      </c>
      <c r="I18" s="41">
        <f t="shared" si="3"/>
        <v>9476.2285499999998</v>
      </c>
      <c r="J18" s="41">
        <f t="shared" si="4"/>
        <v>1516.1965680000001</v>
      </c>
      <c r="K18" s="41">
        <f t="shared" si="5"/>
        <v>10992.425117999999</v>
      </c>
      <c r="M18" s="60" t="s">
        <v>294</v>
      </c>
      <c r="N18" s="61" t="s">
        <v>300</v>
      </c>
    </row>
    <row r="19" spans="1:14" ht="15">
      <c r="A19" s="2" t="s">
        <v>48</v>
      </c>
      <c r="B19" s="1" t="s">
        <v>49</v>
      </c>
      <c r="C19" s="14">
        <v>1499.96</v>
      </c>
      <c r="E19" s="41">
        <f t="shared" si="0"/>
        <v>1499.96</v>
      </c>
      <c r="F19" s="41">
        <f t="shared" si="1"/>
        <v>29.999200000000002</v>
      </c>
      <c r="G19" s="41">
        <f t="shared" si="2"/>
        <v>112.497</v>
      </c>
      <c r="H19" s="41">
        <f>+INGENIERIA!P19</f>
        <v>0</v>
      </c>
      <c r="I19" s="41">
        <f t="shared" si="3"/>
        <v>1642.4562000000001</v>
      </c>
      <c r="J19" s="41">
        <f t="shared" si="4"/>
        <v>262.79299200000003</v>
      </c>
      <c r="K19" s="41">
        <f t="shared" si="5"/>
        <v>1905.2491920000002</v>
      </c>
      <c r="M19" s="60" t="s">
        <v>294</v>
      </c>
      <c r="N19" s="61" t="s">
        <v>301</v>
      </c>
    </row>
    <row r="20" spans="1:14" ht="15">
      <c r="A20" s="2" t="s">
        <v>50</v>
      </c>
      <c r="B20" s="1" t="s">
        <v>51</v>
      </c>
      <c r="C20" s="14">
        <v>4666.6899999999996</v>
      </c>
      <c r="E20" s="41">
        <f t="shared" si="0"/>
        <v>4666.6899999999996</v>
      </c>
      <c r="F20" s="41">
        <f t="shared" si="1"/>
        <v>93.333799999999997</v>
      </c>
      <c r="G20" s="41">
        <f t="shared" si="2"/>
        <v>350.00174999999996</v>
      </c>
      <c r="H20" s="41">
        <f>+INGENIERIA!P20</f>
        <v>0</v>
      </c>
      <c r="I20" s="41">
        <f t="shared" si="3"/>
        <v>5110.0255500000003</v>
      </c>
      <c r="J20" s="41">
        <f t="shared" si="4"/>
        <v>817.60408800000005</v>
      </c>
      <c r="K20" s="41">
        <f t="shared" si="5"/>
        <v>5927.6296380000003</v>
      </c>
      <c r="M20" s="60" t="s">
        <v>294</v>
      </c>
      <c r="N20" s="61" t="s">
        <v>302</v>
      </c>
    </row>
    <row r="21" spans="1:14" ht="15">
      <c r="A21" s="2" t="s">
        <v>52</v>
      </c>
      <c r="B21" s="1" t="s">
        <v>53</v>
      </c>
      <c r="C21" s="14">
        <v>1026.69</v>
      </c>
      <c r="E21" s="41">
        <f t="shared" si="0"/>
        <v>1026.69</v>
      </c>
      <c r="F21" s="41">
        <f t="shared" si="1"/>
        <v>20.533800000000003</v>
      </c>
      <c r="G21" s="41">
        <f t="shared" si="2"/>
        <v>77.001750000000001</v>
      </c>
      <c r="H21" s="41">
        <f>+INGENIERIA!P21</f>
        <v>0</v>
      </c>
      <c r="I21" s="41">
        <f t="shared" si="3"/>
        <v>1124.2255499999999</v>
      </c>
      <c r="J21" s="41">
        <f t="shared" si="4"/>
        <v>179.87608799999998</v>
      </c>
      <c r="K21" s="41">
        <f t="shared" si="5"/>
        <v>1304.1016379999999</v>
      </c>
      <c r="M21" s="60" t="s">
        <v>303</v>
      </c>
      <c r="N21" s="61" t="s">
        <v>304</v>
      </c>
    </row>
    <row r="22" spans="1:14" ht="15">
      <c r="A22" s="2" t="s">
        <v>54</v>
      </c>
      <c r="B22" s="1" t="s">
        <v>55</v>
      </c>
      <c r="C22" s="14">
        <v>1869</v>
      </c>
      <c r="E22" s="41">
        <f t="shared" si="0"/>
        <v>1869</v>
      </c>
      <c r="F22" s="41">
        <f t="shared" si="1"/>
        <v>37.380000000000003</v>
      </c>
      <c r="G22" s="41">
        <f t="shared" si="2"/>
        <v>140.17499999999998</v>
      </c>
      <c r="H22" s="41">
        <f>+INGENIERIA!P22</f>
        <v>0</v>
      </c>
      <c r="I22" s="41">
        <f t="shared" si="3"/>
        <v>2046.5550000000001</v>
      </c>
      <c r="J22" s="41">
        <f t="shared" si="4"/>
        <v>327.44880000000001</v>
      </c>
      <c r="K22" s="41">
        <f t="shared" si="5"/>
        <v>2374.0038</v>
      </c>
      <c r="M22" s="60" t="s">
        <v>305</v>
      </c>
      <c r="N22" s="61" t="s">
        <v>306</v>
      </c>
    </row>
    <row r="23" spans="1:14" ht="15">
      <c r="A23" s="2" t="s">
        <v>56</v>
      </c>
      <c r="B23" s="1" t="s">
        <v>57</v>
      </c>
      <c r="C23" s="14">
        <v>1869</v>
      </c>
      <c r="E23" s="41">
        <f t="shared" si="0"/>
        <v>1869</v>
      </c>
      <c r="F23" s="41">
        <f t="shared" si="1"/>
        <v>37.380000000000003</v>
      </c>
      <c r="G23" s="41">
        <f t="shared" si="2"/>
        <v>140.17499999999998</v>
      </c>
      <c r="H23" s="41">
        <f>+INGENIERIA!P23</f>
        <v>0</v>
      </c>
      <c r="I23" s="41">
        <f t="shared" si="3"/>
        <v>2046.5550000000001</v>
      </c>
      <c r="J23" s="41">
        <f t="shared" si="4"/>
        <v>327.44880000000001</v>
      </c>
      <c r="K23" s="41">
        <f t="shared" si="5"/>
        <v>2374.0038</v>
      </c>
      <c r="M23" s="60" t="s">
        <v>305</v>
      </c>
      <c r="N23" s="61" t="s">
        <v>307</v>
      </c>
    </row>
    <row r="24" spans="1:14" ht="15">
      <c r="A24" s="2" t="s">
        <v>58</v>
      </c>
      <c r="B24" s="1" t="s">
        <v>59</v>
      </c>
      <c r="C24" s="14">
        <v>880.02</v>
      </c>
      <c r="E24" s="41">
        <f t="shared" si="0"/>
        <v>880.02</v>
      </c>
      <c r="F24" s="41">
        <f t="shared" si="1"/>
        <v>17.6004</v>
      </c>
      <c r="G24" s="41">
        <f t="shared" si="2"/>
        <v>66.001499999999993</v>
      </c>
      <c r="H24" s="41">
        <f>+INGENIERIA!P24</f>
        <v>0</v>
      </c>
      <c r="I24" s="41">
        <f t="shared" si="3"/>
        <v>963.62189999999998</v>
      </c>
      <c r="J24" s="41">
        <f t="shared" si="4"/>
        <v>154.17950400000001</v>
      </c>
      <c r="K24" s="41">
        <f t="shared" si="5"/>
        <v>1117.801404</v>
      </c>
      <c r="M24" s="62" t="s">
        <v>294</v>
      </c>
      <c r="N24" s="62" t="s">
        <v>308</v>
      </c>
    </row>
    <row r="25" spans="1:14" ht="15">
      <c r="A25" s="2" t="s">
        <v>60</v>
      </c>
      <c r="B25" s="1" t="s">
        <v>61</v>
      </c>
      <c r="C25" s="14">
        <v>1026.69</v>
      </c>
      <c r="E25" s="41">
        <f t="shared" si="0"/>
        <v>1026.69</v>
      </c>
      <c r="F25" s="41">
        <f t="shared" si="1"/>
        <v>20.533800000000003</v>
      </c>
      <c r="G25" s="41">
        <f t="shared" si="2"/>
        <v>77.001750000000001</v>
      </c>
      <c r="H25" s="41">
        <f>+INGENIERIA!P25</f>
        <v>0</v>
      </c>
      <c r="I25" s="41">
        <f t="shared" si="3"/>
        <v>1124.2255499999999</v>
      </c>
      <c r="J25" s="41">
        <f t="shared" si="4"/>
        <v>179.87608799999998</v>
      </c>
      <c r="K25" s="41">
        <f t="shared" si="5"/>
        <v>1304.1016379999999</v>
      </c>
      <c r="M25" s="60" t="s">
        <v>294</v>
      </c>
      <c r="N25" s="61" t="s">
        <v>309</v>
      </c>
    </row>
    <row r="26" spans="1:14" ht="15">
      <c r="A26" s="2" t="s">
        <v>62</v>
      </c>
      <c r="B26" s="1" t="s">
        <v>63</v>
      </c>
      <c r="C26" s="14">
        <v>4316.3500000000004</v>
      </c>
      <c r="E26" s="41">
        <f t="shared" si="0"/>
        <v>4316.3500000000004</v>
      </c>
      <c r="F26" s="41">
        <f t="shared" si="1"/>
        <v>86.327000000000012</v>
      </c>
      <c r="G26" s="41">
        <f t="shared" si="2"/>
        <v>323.72624999999999</v>
      </c>
      <c r="H26" s="41">
        <f>+INGENIERIA!P26</f>
        <v>0</v>
      </c>
      <c r="I26" s="41">
        <f t="shared" si="3"/>
        <v>4726.4032500000003</v>
      </c>
      <c r="J26" s="41">
        <f t="shared" si="4"/>
        <v>756.2245200000001</v>
      </c>
      <c r="K26" s="41">
        <f t="shared" si="5"/>
        <v>5482.6277700000001</v>
      </c>
      <c r="M26" s="60" t="s">
        <v>292</v>
      </c>
      <c r="N26" s="61" t="s">
        <v>310</v>
      </c>
    </row>
    <row r="27" spans="1:14" ht="15">
      <c r="A27" s="2" t="s">
        <v>64</v>
      </c>
      <c r="B27" s="1" t="s">
        <v>65</v>
      </c>
      <c r="C27" s="14">
        <v>4666.6899999999996</v>
      </c>
      <c r="E27" s="41">
        <f t="shared" si="0"/>
        <v>4666.6899999999996</v>
      </c>
      <c r="F27" s="41">
        <f t="shared" si="1"/>
        <v>93.333799999999997</v>
      </c>
      <c r="G27" s="41">
        <f t="shared" si="2"/>
        <v>350.00174999999996</v>
      </c>
      <c r="H27" s="41">
        <f>+INGENIERIA!P27</f>
        <v>0</v>
      </c>
      <c r="I27" s="41">
        <f t="shared" si="3"/>
        <v>5110.0255500000003</v>
      </c>
      <c r="J27" s="41">
        <f t="shared" si="4"/>
        <v>817.60408800000005</v>
      </c>
      <c r="K27" s="41">
        <f t="shared" si="5"/>
        <v>5927.6296380000003</v>
      </c>
      <c r="M27" s="60" t="s">
        <v>294</v>
      </c>
      <c r="N27" s="61" t="s">
        <v>311</v>
      </c>
    </row>
    <row r="28" spans="1:14" ht="15">
      <c r="A28" s="2" t="s">
        <v>66</v>
      </c>
      <c r="B28" s="1" t="s">
        <v>67</v>
      </c>
      <c r="C28" s="14">
        <v>2498.25</v>
      </c>
      <c r="E28" s="41">
        <f t="shared" si="0"/>
        <v>2498.25</v>
      </c>
      <c r="F28" s="41">
        <f t="shared" si="1"/>
        <v>49.965000000000003</v>
      </c>
      <c r="G28" s="41">
        <f t="shared" si="2"/>
        <v>187.36875000000001</v>
      </c>
      <c r="H28" s="41">
        <f>+INGENIERIA!P28</f>
        <v>0</v>
      </c>
      <c r="I28" s="41">
        <f t="shared" si="3"/>
        <v>2735.5837500000002</v>
      </c>
      <c r="J28" s="41">
        <f t="shared" si="4"/>
        <v>437.69340000000005</v>
      </c>
      <c r="K28" s="41">
        <f t="shared" si="5"/>
        <v>3173.2771500000003</v>
      </c>
      <c r="M28" s="60" t="s">
        <v>294</v>
      </c>
      <c r="N28" s="61" t="s">
        <v>312</v>
      </c>
    </row>
    <row r="29" spans="1:14" ht="15">
      <c r="A29" s="2" t="s">
        <v>68</v>
      </c>
      <c r="B29" s="1" t="s">
        <v>69</v>
      </c>
      <c r="C29" s="14">
        <v>1026.69</v>
      </c>
      <c r="E29" s="41">
        <f t="shared" si="0"/>
        <v>1026.69</v>
      </c>
      <c r="F29" s="41">
        <f t="shared" si="1"/>
        <v>20.533800000000003</v>
      </c>
      <c r="G29" s="41">
        <f t="shared" si="2"/>
        <v>77.001750000000001</v>
      </c>
      <c r="H29" s="41">
        <f>+INGENIERIA!P29</f>
        <v>0</v>
      </c>
      <c r="I29" s="41">
        <f t="shared" si="3"/>
        <v>1124.2255499999999</v>
      </c>
      <c r="J29" s="41">
        <f t="shared" si="4"/>
        <v>179.87608799999998</v>
      </c>
      <c r="K29" s="41">
        <f t="shared" si="5"/>
        <v>1304.1016379999999</v>
      </c>
      <c r="M29" s="60" t="s">
        <v>294</v>
      </c>
      <c r="N29" s="61" t="s">
        <v>313</v>
      </c>
    </row>
    <row r="30" spans="1:14" ht="15">
      <c r="A30" s="2" t="s">
        <v>70</v>
      </c>
      <c r="B30" s="1" t="s">
        <v>71</v>
      </c>
      <c r="C30" s="14">
        <v>1026.69</v>
      </c>
      <c r="E30" s="41">
        <f t="shared" si="0"/>
        <v>1026.69</v>
      </c>
      <c r="F30" s="41">
        <f t="shared" si="1"/>
        <v>20.533800000000003</v>
      </c>
      <c r="G30" s="41">
        <f t="shared" si="2"/>
        <v>77.001750000000001</v>
      </c>
      <c r="H30" s="41">
        <f>+INGENIERIA!P30</f>
        <v>0</v>
      </c>
      <c r="I30" s="41">
        <f t="shared" si="3"/>
        <v>1124.2255499999999</v>
      </c>
      <c r="J30" s="41">
        <f t="shared" si="4"/>
        <v>179.87608799999998</v>
      </c>
      <c r="K30" s="41">
        <f t="shared" si="5"/>
        <v>1304.1016379999999</v>
      </c>
      <c r="M30" s="60" t="s">
        <v>294</v>
      </c>
      <c r="N30" s="61" t="s">
        <v>314</v>
      </c>
    </row>
    <row r="31" spans="1:14" ht="15">
      <c r="A31" s="2" t="s">
        <v>72</v>
      </c>
      <c r="B31" s="1" t="s">
        <v>73</v>
      </c>
      <c r="C31" s="14">
        <v>6402.65</v>
      </c>
      <c r="E31" s="41">
        <f t="shared" si="0"/>
        <v>6402.65</v>
      </c>
      <c r="F31" s="41">
        <f t="shared" si="1"/>
        <v>128.053</v>
      </c>
      <c r="G31" s="41">
        <f t="shared" si="2"/>
        <v>480.19874999999996</v>
      </c>
      <c r="H31" s="41">
        <f>+INGENIERIA!P31</f>
        <v>0</v>
      </c>
      <c r="I31" s="41">
        <f t="shared" si="3"/>
        <v>7010.9017499999991</v>
      </c>
      <c r="J31" s="41">
        <f t="shared" si="4"/>
        <v>1121.7442799999999</v>
      </c>
      <c r="K31" s="41">
        <f t="shared" si="5"/>
        <v>8132.646029999999</v>
      </c>
      <c r="M31" s="60" t="s">
        <v>294</v>
      </c>
      <c r="N31" s="61" t="s">
        <v>315</v>
      </c>
    </row>
    <row r="32" spans="1:14" ht="15">
      <c r="A32" s="2" t="s">
        <v>74</v>
      </c>
      <c r="B32" s="1" t="s">
        <v>75</v>
      </c>
      <c r="C32" s="14">
        <v>2100</v>
      </c>
      <c r="E32" s="41">
        <f t="shared" si="0"/>
        <v>2100</v>
      </c>
      <c r="F32" s="41">
        <f t="shared" si="1"/>
        <v>42</v>
      </c>
      <c r="G32" s="41">
        <f t="shared" si="2"/>
        <v>157.5</v>
      </c>
      <c r="H32" s="41">
        <f>+INGENIERIA!P32</f>
        <v>0</v>
      </c>
      <c r="I32" s="41">
        <f t="shared" si="3"/>
        <v>2299.5</v>
      </c>
      <c r="J32" s="41">
        <f t="shared" si="4"/>
        <v>367.92</v>
      </c>
      <c r="K32" s="41">
        <f t="shared" si="5"/>
        <v>2667.42</v>
      </c>
      <c r="M32" s="60" t="s">
        <v>294</v>
      </c>
      <c r="N32" s="61" t="s">
        <v>316</v>
      </c>
    </row>
    <row r="33" spans="1:14" ht="15">
      <c r="A33" s="2" t="s">
        <v>76</v>
      </c>
      <c r="B33" s="1" t="s">
        <v>77</v>
      </c>
      <c r="C33" s="14">
        <v>1026.69</v>
      </c>
      <c r="E33" s="41">
        <f t="shared" si="0"/>
        <v>1026.69</v>
      </c>
      <c r="F33" s="41">
        <f t="shared" si="1"/>
        <v>20.533800000000003</v>
      </c>
      <c r="G33" s="41">
        <f t="shared" si="2"/>
        <v>77.001750000000001</v>
      </c>
      <c r="H33" s="41">
        <f>+INGENIERIA!P33</f>
        <v>0</v>
      </c>
      <c r="I33" s="41">
        <f t="shared" si="3"/>
        <v>1124.2255499999999</v>
      </c>
      <c r="J33" s="41">
        <f t="shared" si="4"/>
        <v>179.87608799999998</v>
      </c>
      <c r="K33" s="41">
        <f t="shared" si="5"/>
        <v>1304.1016379999999</v>
      </c>
      <c r="M33" s="60" t="s">
        <v>294</v>
      </c>
      <c r="N33" s="61" t="s">
        <v>317</v>
      </c>
    </row>
    <row r="34" spans="1:14" ht="15">
      <c r="A34" s="2" t="s">
        <v>78</v>
      </c>
      <c r="B34" s="1" t="s">
        <v>79</v>
      </c>
      <c r="C34" s="14">
        <v>1516.62</v>
      </c>
      <c r="E34" s="41">
        <f t="shared" si="0"/>
        <v>1516.62</v>
      </c>
      <c r="F34" s="41">
        <f t="shared" si="1"/>
        <v>30.3324</v>
      </c>
      <c r="G34" s="41">
        <f t="shared" si="2"/>
        <v>113.74649999999998</v>
      </c>
      <c r="H34" s="41">
        <f>+INGENIERIA!P34</f>
        <v>0</v>
      </c>
      <c r="I34" s="41">
        <f t="shared" si="3"/>
        <v>1660.6988999999999</v>
      </c>
      <c r="J34" s="41">
        <f t="shared" si="4"/>
        <v>265.71182399999998</v>
      </c>
      <c r="K34" s="41">
        <f t="shared" si="5"/>
        <v>1926.4107239999998</v>
      </c>
      <c r="M34" s="60" t="s">
        <v>318</v>
      </c>
      <c r="N34" s="61" t="s">
        <v>319</v>
      </c>
    </row>
    <row r="35" spans="1:14" ht="15">
      <c r="A35" s="2" t="s">
        <v>80</v>
      </c>
      <c r="B35" s="1" t="s">
        <v>81</v>
      </c>
      <c r="C35" s="14">
        <v>1026.69</v>
      </c>
      <c r="E35" s="41">
        <f t="shared" si="0"/>
        <v>1026.69</v>
      </c>
      <c r="F35" s="41">
        <f t="shared" si="1"/>
        <v>20.533800000000003</v>
      </c>
      <c r="G35" s="41">
        <f t="shared" si="2"/>
        <v>77.001750000000001</v>
      </c>
      <c r="H35" s="41">
        <f>+INGENIERIA!P35</f>
        <v>0</v>
      </c>
      <c r="I35" s="41">
        <f t="shared" si="3"/>
        <v>1124.2255499999999</v>
      </c>
      <c r="J35" s="41">
        <f t="shared" si="4"/>
        <v>179.87608799999998</v>
      </c>
      <c r="K35" s="41">
        <f t="shared" si="5"/>
        <v>1304.1016379999999</v>
      </c>
      <c r="M35" s="62" t="s">
        <v>303</v>
      </c>
      <c r="N35" s="62" t="s">
        <v>320</v>
      </c>
    </row>
    <row r="36" spans="1:14" ht="15">
      <c r="A36" s="2" t="s">
        <v>82</v>
      </c>
      <c r="B36" s="1" t="s">
        <v>83</v>
      </c>
      <c r="C36" s="14">
        <v>2972.86</v>
      </c>
      <c r="E36" s="41">
        <f t="shared" si="0"/>
        <v>2972.86</v>
      </c>
      <c r="F36" s="41">
        <f t="shared" si="1"/>
        <v>59.4572</v>
      </c>
      <c r="G36" s="41">
        <f t="shared" si="2"/>
        <v>222.96450000000002</v>
      </c>
      <c r="H36" s="41">
        <f>+INGENIERIA!P36</f>
        <v>0</v>
      </c>
      <c r="I36" s="41">
        <f t="shared" si="3"/>
        <v>3255.2817</v>
      </c>
      <c r="J36" s="41">
        <f t="shared" si="4"/>
        <v>520.84507199999996</v>
      </c>
      <c r="K36" s="41">
        <f t="shared" si="5"/>
        <v>3776.1267720000001</v>
      </c>
      <c r="M36" s="60" t="s">
        <v>294</v>
      </c>
      <c r="N36" s="61" t="s">
        <v>321</v>
      </c>
    </row>
    <row r="37" spans="1:14" ht="15">
      <c r="A37" s="2" t="s">
        <v>84</v>
      </c>
      <c r="B37" s="1" t="s">
        <v>85</v>
      </c>
      <c r="C37" s="14">
        <v>2553.38</v>
      </c>
      <c r="E37" s="41">
        <f t="shared" si="0"/>
        <v>2553.38</v>
      </c>
      <c r="F37" s="41">
        <f t="shared" si="1"/>
        <v>51.067600000000006</v>
      </c>
      <c r="G37" s="41">
        <f t="shared" si="2"/>
        <v>191.5035</v>
      </c>
      <c r="H37" s="41">
        <f>+INGENIERIA!P37</f>
        <v>0</v>
      </c>
      <c r="I37" s="41">
        <f t="shared" si="3"/>
        <v>2795.9510999999998</v>
      </c>
      <c r="J37" s="41">
        <f t="shared" si="4"/>
        <v>447.35217599999999</v>
      </c>
      <c r="K37" s="41">
        <f t="shared" si="5"/>
        <v>3243.3032759999996</v>
      </c>
      <c r="M37" s="60" t="s">
        <v>294</v>
      </c>
      <c r="N37" s="61" t="s">
        <v>322</v>
      </c>
    </row>
    <row r="38" spans="1:14" ht="15">
      <c r="A38" s="2" t="s">
        <v>86</v>
      </c>
      <c r="B38" s="1" t="s">
        <v>87</v>
      </c>
      <c r="C38" s="14">
        <v>5405.63</v>
      </c>
      <c r="E38" s="41">
        <f t="shared" si="0"/>
        <v>5405.63</v>
      </c>
      <c r="F38" s="41">
        <f t="shared" si="1"/>
        <v>108.1126</v>
      </c>
      <c r="G38" s="41">
        <f t="shared" si="2"/>
        <v>405.42225000000002</v>
      </c>
      <c r="H38" s="41">
        <f>+INGENIERIA!P38</f>
        <v>0</v>
      </c>
      <c r="I38" s="41">
        <f t="shared" si="3"/>
        <v>5919.1648500000001</v>
      </c>
      <c r="J38" s="41">
        <f t="shared" si="4"/>
        <v>947.06637599999999</v>
      </c>
      <c r="K38" s="41">
        <f t="shared" si="5"/>
        <v>6866.2312259999999</v>
      </c>
      <c r="M38" s="60" t="s">
        <v>323</v>
      </c>
      <c r="N38" s="61" t="s">
        <v>324</v>
      </c>
    </row>
    <row r="39" spans="1:14" ht="15">
      <c r="A39" s="2" t="s">
        <v>88</v>
      </c>
      <c r="B39" s="1" t="s">
        <v>89</v>
      </c>
      <c r="C39" s="14">
        <v>1026.69</v>
      </c>
      <c r="E39" s="41">
        <f t="shared" si="0"/>
        <v>1026.69</v>
      </c>
      <c r="F39" s="41">
        <f t="shared" si="1"/>
        <v>20.533800000000003</v>
      </c>
      <c r="G39" s="41">
        <f t="shared" si="2"/>
        <v>77.001750000000001</v>
      </c>
      <c r="H39" s="41">
        <f>+INGENIERIA!P39</f>
        <v>0</v>
      </c>
      <c r="I39" s="41">
        <f t="shared" si="3"/>
        <v>1124.2255499999999</v>
      </c>
      <c r="J39" s="41">
        <f t="shared" si="4"/>
        <v>179.87608799999998</v>
      </c>
      <c r="K39" s="41">
        <f t="shared" si="5"/>
        <v>1304.1016379999999</v>
      </c>
      <c r="M39" s="60" t="s">
        <v>294</v>
      </c>
      <c r="N39" s="61" t="s">
        <v>325</v>
      </c>
    </row>
    <row r="40" spans="1:14" ht="15">
      <c r="A40" s="2" t="s">
        <v>90</v>
      </c>
      <c r="B40" s="1" t="s">
        <v>91</v>
      </c>
      <c r="C40" s="14">
        <v>1026.69</v>
      </c>
      <c r="E40" s="41">
        <f t="shared" si="0"/>
        <v>1026.69</v>
      </c>
      <c r="F40" s="41">
        <f t="shared" si="1"/>
        <v>20.533800000000003</v>
      </c>
      <c r="G40" s="41">
        <f t="shared" si="2"/>
        <v>77.001750000000001</v>
      </c>
      <c r="H40" s="41">
        <f>+INGENIERIA!P40</f>
        <v>0</v>
      </c>
      <c r="I40" s="41">
        <f t="shared" si="3"/>
        <v>1124.2255499999999</v>
      </c>
      <c r="J40" s="41">
        <f t="shared" si="4"/>
        <v>179.87608799999998</v>
      </c>
      <c r="K40" s="41">
        <f t="shared" si="5"/>
        <v>1304.1016379999999</v>
      </c>
      <c r="M40" s="62" t="s">
        <v>303</v>
      </c>
      <c r="N40" s="62" t="s">
        <v>326</v>
      </c>
    </row>
    <row r="41" spans="1:14" ht="15">
      <c r="A41" s="2" t="s">
        <v>92</v>
      </c>
      <c r="B41" s="1" t="s">
        <v>93</v>
      </c>
      <c r="C41" s="14">
        <v>1026.69</v>
      </c>
      <c r="E41" s="41">
        <f t="shared" si="0"/>
        <v>1026.69</v>
      </c>
      <c r="F41" s="41">
        <f t="shared" si="1"/>
        <v>20.533800000000003</v>
      </c>
      <c r="G41" s="41">
        <f t="shared" si="2"/>
        <v>77.001750000000001</v>
      </c>
      <c r="H41" s="41">
        <f>+INGENIERIA!P41</f>
        <v>0</v>
      </c>
      <c r="I41" s="41">
        <f t="shared" si="3"/>
        <v>1124.2255499999999</v>
      </c>
      <c r="J41" s="41">
        <f t="shared" si="4"/>
        <v>179.87608799999998</v>
      </c>
      <c r="K41" s="41">
        <f t="shared" si="5"/>
        <v>1304.1016379999999</v>
      </c>
      <c r="M41" s="60" t="s">
        <v>303</v>
      </c>
      <c r="N41" s="61" t="s">
        <v>327</v>
      </c>
    </row>
    <row r="42" spans="1:14" ht="15">
      <c r="A42" s="2" t="s">
        <v>94</v>
      </c>
      <c r="B42" s="1" t="s">
        <v>95</v>
      </c>
      <c r="C42" s="14">
        <v>1026.69</v>
      </c>
      <c r="E42" s="41">
        <f t="shared" si="0"/>
        <v>1026.69</v>
      </c>
      <c r="F42" s="41">
        <f t="shared" si="1"/>
        <v>20.533800000000003</v>
      </c>
      <c r="G42" s="41">
        <f t="shared" si="2"/>
        <v>77.001750000000001</v>
      </c>
      <c r="H42" s="41">
        <f>+INGENIERIA!P42</f>
        <v>0</v>
      </c>
      <c r="I42" s="41">
        <f t="shared" si="3"/>
        <v>1124.2255499999999</v>
      </c>
      <c r="J42" s="41">
        <f t="shared" si="4"/>
        <v>179.87608799999998</v>
      </c>
      <c r="K42" s="41">
        <f t="shared" si="5"/>
        <v>1304.1016379999999</v>
      </c>
      <c r="M42" s="60" t="s">
        <v>294</v>
      </c>
      <c r="N42" s="61" t="s">
        <v>328</v>
      </c>
    </row>
    <row r="43" spans="1:14" ht="15">
      <c r="A43" s="2" t="s">
        <v>96</v>
      </c>
      <c r="B43" s="1" t="s">
        <v>97</v>
      </c>
      <c r="C43" s="14">
        <v>1026.69</v>
      </c>
      <c r="E43" s="41">
        <f t="shared" si="0"/>
        <v>1026.69</v>
      </c>
      <c r="F43" s="41">
        <f t="shared" si="1"/>
        <v>20.533800000000003</v>
      </c>
      <c r="G43" s="41">
        <f t="shared" si="2"/>
        <v>77.001750000000001</v>
      </c>
      <c r="H43" s="41">
        <f>+INGENIERIA!P43</f>
        <v>0</v>
      </c>
      <c r="I43" s="41">
        <f t="shared" si="3"/>
        <v>1124.2255499999999</v>
      </c>
      <c r="J43" s="41">
        <f t="shared" si="4"/>
        <v>179.87608799999998</v>
      </c>
      <c r="K43" s="41">
        <f t="shared" si="5"/>
        <v>1304.1016379999999</v>
      </c>
      <c r="M43" s="60" t="s">
        <v>303</v>
      </c>
      <c r="N43" s="61" t="s">
        <v>329</v>
      </c>
    </row>
    <row r="44" spans="1:14" ht="15">
      <c r="A44" s="2" t="s">
        <v>98</v>
      </c>
      <c r="B44" s="1" t="s">
        <v>99</v>
      </c>
      <c r="C44" s="14">
        <v>3074.71</v>
      </c>
      <c r="E44" s="41">
        <f t="shared" si="0"/>
        <v>3074.71</v>
      </c>
      <c r="F44" s="41">
        <f t="shared" si="1"/>
        <v>61.494199999999999</v>
      </c>
      <c r="G44" s="41">
        <f t="shared" si="2"/>
        <v>230.60325</v>
      </c>
      <c r="H44" s="41">
        <f>+INGENIERIA!P44</f>
        <v>0</v>
      </c>
      <c r="I44" s="41">
        <f t="shared" si="3"/>
        <v>3366.8074500000002</v>
      </c>
      <c r="J44" s="41">
        <f t="shared" si="4"/>
        <v>538.68919200000005</v>
      </c>
      <c r="K44" s="41">
        <f t="shared" si="5"/>
        <v>3905.4966420000001</v>
      </c>
      <c r="M44" s="60" t="s">
        <v>294</v>
      </c>
      <c r="N44" s="61" t="s">
        <v>330</v>
      </c>
    </row>
    <row r="45" spans="1:14" ht="15">
      <c r="A45" s="2" t="s">
        <v>100</v>
      </c>
      <c r="B45" s="1" t="s">
        <v>101</v>
      </c>
      <c r="C45" s="14">
        <v>1026.69</v>
      </c>
      <c r="E45" s="41">
        <f t="shared" si="0"/>
        <v>1026.69</v>
      </c>
      <c r="F45" s="41">
        <f t="shared" si="1"/>
        <v>20.533800000000003</v>
      </c>
      <c r="G45" s="41">
        <f t="shared" si="2"/>
        <v>77.001750000000001</v>
      </c>
      <c r="H45" s="41">
        <f>+INGENIERIA!P45</f>
        <v>0</v>
      </c>
      <c r="I45" s="41">
        <f t="shared" si="3"/>
        <v>1124.2255499999999</v>
      </c>
      <c r="J45" s="41">
        <f t="shared" si="4"/>
        <v>179.87608799999998</v>
      </c>
      <c r="K45" s="41">
        <f t="shared" si="5"/>
        <v>1304.1016379999999</v>
      </c>
      <c r="M45" s="60" t="s">
        <v>294</v>
      </c>
      <c r="N45" s="61" t="s">
        <v>331</v>
      </c>
    </row>
    <row r="46" spans="1:14" ht="15">
      <c r="A46" s="2" t="s">
        <v>102</v>
      </c>
      <c r="B46" s="1" t="s">
        <v>103</v>
      </c>
      <c r="C46" s="14">
        <v>1026.69</v>
      </c>
      <c r="E46" s="41">
        <f t="shared" si="0"/>
        <v>1026.69</v>
      </c>
      <c r="F46" s="41">
        <f t="shared" si="1"/>
        <v>20.533800000000003</v>
      </c>
      <c r="G46" s="41">
        <f t="shared" si="2"/>
        <v>77.001750000000001</v>
      </c>
      <c r="H46" s="41">
        <f>+INGENIERIA!P46</f>
        <v>0</v>
      </c>
      <c r="I46" s="41">
        <f t="shared" si="3"/>
        <v>1124.2255499999999</v>
      </c>
      <c r="J46" s="41">
        <f t="shared" si="4"/>
        <v>179.87608799999998</v>
      </c>
      <c r="K46" s="41">
        <f t="shared" si="5"/>
        <v>1304.1016379999999</v>
      </c>
      <c r="M46" s="60" t="s">
        <v>294</v>
      </c>
      <c r="N46" s="61" t="s">
        <v>332</v>
      </c>
    </row>
    <row r="47" spans="1:14" ht="15">
      <c r="A47" s="2" t="s">
        <v>104</v>
      </c>
      <c r="B47" s="1" t="s">
        <v>105</v>
      </c>
      <c r="C47" s="14">
        <v>1869</v>
      </c>
      <c r="E47" s="41">
        <f t="shared" si="0"/>
        <v>1869</v>
      </c>
      <c r="F47" s="41">
        <f t="shared" si="1"/>
        <v>37.380000000000003</v>
      </c>
      <c r="G47" s="41">
        <f t="shared" si="2"/>
        <v>140.17499999999998</v>
      </c>
      <c r="H47" s="41">
        <f>+INGENIERIA!P47</f>
        <v>0</v>
      </c>
      <c r="I47" s="41">
        <f t="shared" si="3"/>
        <v>2046.5550000000001</v>
      </c>
      <c r="J47" s="41">
        <f t="shared" si="4"/>
        <v>327.44880000000001</v>
      </c>
      <c r="K47" s="41">
        <f t="shared" si="5"/>
        <v>2374.0038</v>
      </c>
      <c r="M47" s="60" t="s">
        <v>294</v>
      </c>
      <c r="N47" s="61" t="s">
        <v>333</v>
      </c>
    </row>
    <row r="48" spans="1:14" ht="15">
      <c r="A48" s="2" t="s">
        <v>106</v>
      </c>
      <c r="B48" s="1" t="s">
        <v>107</v>
      </c>
      <c r="C48" s="14">
        <v>3033.31</v>
      </c>
      <c r="E48" s="41">
        <f t="shared" si="0"/>
        <v>3033.31</v>
      </c>
      <c r="F48" s="41">
        <f t="shared" si="1"/>
        <v>60.666200000000003</v>
      </c>
      <c r="G48" s="41">
        <f t="shared" si="2"/>
        <v>227.49824999999998</v>
      </c>
      <c r="H48" s="41">
        <f>+INGENIERIA!P48</f>
        <v>0</v>
      </c>
      <c r="I48" s="41">
        <f t="shared" si="3"/>
        <v>3321.4744500000002</v>
      </c>
      <c r="J48" s="41">
        <f t="shared" si="4"/>
        <v>531.43591200000003</v>
      </c>
      <c r="K48" s="41">
        <f t="shared" si="5"/>
        <v>3852.9103620000001</v>
      </c>
      <c r="M48" s="60" t="s">
        <v>294</v>
      </c>
      <c r="N48" s="61" t="s">
        <v>334</v>
      </c>
    </row>
    <row r="49" spans="1:14" ht="15">
      <c r="A49" s="2" t="s">
        <v>108</v>
      </c>
      <c r="B49" s="1" t="s">
        <v>109</v>
      </c>
      <c r="C49" s="14">
        <v>7088.71</v>
      </c>
      <c r="E49" s="41">
        <f t="shared" si="0"/>
        <v>7088.71</v>
      </c>
      <c r="F49" s="41">
        <f t="shared" si="1"/>
        <v>141.77420000000001</v>
      </c>
      <c r="G49" s="41">
        <f t="shared" si="2"/>
        <v>531.65324999999996</v>
      </c>
      <c r="H49" s="41">
        <f>+INGENIERIA!P49</f>
        <v>0</v>
      </c>
      <c r="I49" s="41">
        <f t="shared" si="3"/>
        <v>7762.1374500000002</v>
      </c>
      <c r="J49" s="41">
        <f t="shared" si="4"/>
        <v>1241.941992</v>
      </c>
      <c r="K49" s="41">
        <f t="shared" si="5"/>
        <v>9004.0794420000002</v>
      </c>
      <c r="M49" s="60" t="s">
        <v>303</v>
      </c>
      <c r="N49" s="61" t="s">
        <v>335</v>
      </c>
    </row>
    <row r="50" spans="1:14" ht="15">
      <c r="A50" s="2" t="s">
        <v>110</v>
      </c>
      <c r="B50" s="1" t="s">
        <v>111</v>
      </c>
      <c r="C50" s="14">
        <v>1026.69</v>
      </c>
      <c r="E50" s="41">
        <f t="shared" si="0"/>
        <v>1026.69</v>
      </c>
      <c r="F50" s="41">
        <f t="shared" si="1"/>
        <v>20.533800000000003</v>
      </c>
      <c r="G50" s="41">
        <f t="shared" si="2"/>
        <v>77.001750000000001</v>
      </c>
      <c r="H50" s="41">
        <f>+INGENIERIA!P50</f>
        <v>0</v>
      </c>
      <c r="I50" s="41">
        <f t="shared" si="3"/>
        <v>1124.2255499999999</v>
      </c>
      <c r="J50" s="41">
        <f t="shared" si="4"/>
        <v>179.87608799999998</v>
      </c>
      <c r="K50" s="41">
        <f t="shared" si="5"/>
        <v>1304.1016379999999</v>
      </c>
      <c r="M50" s="60" t="s">
        <v>294</v>
      </c>
      <c r="N50" s="61" t="s">
        <v>336</v>
      </c>
    </row>
    <row r="51" spans="1:14" ht="15">
      <c r="A51" s="2" t="s">
        <v>112</v>
      </c>
      <c r="B51" s="1" t="s">
        <v>113</v>
      </c>
      <c r="C51" s="14">
        <v>3821.66</v>
      </c>
      <c r="E51" s="41">
        <f t="shared" si="0"/>
        <v>3821.66</v>
      </c>
      <c r="F51" s="41">
        <f t="shared" si="1"/>
        <v>76.433199999999999</v>
      </c>
      <c r="G51" s="41">
        <f t="shared" si="2"/>
        <v>286.62449999999995</v>
      </c>
      <c r="H51" s="41">
        <f>+INGENIERIA!P51</f>
        <v>0</v>
      </c>
      <c r="I51" s="41">
        <f t="shared" si="3"/>
        <v>4184.7177000000001</v>
      </c>
      <c r="J51" s="41">
        <f t="shared" si="4"/>
        <v>669.55483200000003</v>
      </c>
      <c r="K51" s="41">
        <f t="shared" si="5"/>
        <v>4854.272532</v>
      </c>
      <c r="M51" s="60" t="s">
        <v>303</v>
      </c>
      <c r="N51" s="61" t="s">
        <v>337</v>
      </c>
    </row>
    <row r="52" spans="1:14" ht="15">
      <c r="A52" s="2" t="s">
        <v>114</v>
      </c>
      <c r="B52" s="1" t="s">
        <v>115</v>
      </c>
      <c r="C52" s="14">
        <v>1026.69</v>
      </c>
      <c r="E52" s="41">
        <f t="shared" si="0"/>
        <v>1026.69</v>
      </c>
      <c r="F52" s="41">
        <f t="shared" si="1"/>
        <v>20.533800000000003</v>
      </c>
      <c r="G52" s="41">
        <f t="shared" si="2"/>
        <v>77.001750000000001</v>
      </c>
      <c r="H52" s="41">
        <f>+INGENIERIA!P52</f>
        <v>0</v>
      </c>
      <c r="I52" s="41">
        <f t="shared" si="3"/>
        <v>1124.2255499999999</v>
      </c>
      <c r="J52" s="41">
        <f t="shared" si="4"/>
        <v>179.87608799999998</v>
      </c>
      <c r="K52" s="41">
        <f t="shared" si="5"/>
        <v>1304.1016379999999</v>
      </c>
      <c r="M52" s="60" t="s">
        <v>294</v>
      </c>
      <c r="N52" s="61" t="s">
        <v>338</v>
      </c>
    </row>
    <row r="53" spans="1:14" ht="15">
      <c r="A53" s="2" t="s">
        <v>116</v>
      </c>
      <c r="B53" s="1" t="s">
        <v>117</v>
      </c>
      <c r="C53" s="14">
        <v>1516.69</v>
      </c>
      <c r="E53" s="41">
        <f t="shared" si="0"/>
        <v>1516.69</v>
      </c>
      <c r="F53" s="41">
        <f t="shared" si="1"/>
        <v>30.3338</v>
      </c>
      <c r="G53" s="41">
        <f t="shared" si="2"/>
        <v>113.75175</v>
      </c>
      <c r="H53" s="41">
        <f>+INGENIERIA!P53</f>
        <v>0</v>
      </c>
      <c r="I53" s="41">
        <f t="shared" si="3"/>
        <v>1660.7755500000001</v>
      </c>
      <c r="J53" s="41">
        <f t="shared" si="4"/>
        <v>265.72408799999999</v>
      </c>
      <c r="K53" s="41">
        <f t="shared" si="5"/>
        <v>1926.499638</v>
      </c>
      <c r="M53" s="60" t="s">
        <v>318</v>
      </c>
      <c r="N53" s="61" t="s">
        <v>339</v>
      </c>
    </row>
    <row r="54" spans="1:14" ht="15">
      <c r="A54" s="2" t="s">
        <v>118</v>
      </c>
      <c r="B54" s="1" t="s">
        <v>119</v>
      </c>
      <c r="C54" s="14">
        <v>3401.82</v>
      </c>
      <c r="E54" s="41">
        <f t="shared" si="0"/>
        <v>3401.82</v>
      </c>
      <c r="F54" s="41">
        <f t="shared" si="1"/>
        <v>68.0364</v>
      </c>
      <c r="G54" s="41">
        <f t="shared" si="2"/>
        <v>255.13650000000001</v>
      </c>
      <c r="H54" s="41">
        <f>+INGENIERIA!P54</f>
        <v>0</v>
      </c>
      <c r="I54" s="41">
        <f t="shared" si="3"/>
        <v>3724.9929000000002</v>
      </c>
      <c r="J54" s="41">
        <f t="shared" si="4"/>
        <v>595.99886400000003</v>
      </c>
      <c r="K54" s="41">
        <f t="shared" si="5"/>
        <v>4320.9917640000003</v>
      </c>
      <c r="M54" s="60" t="s">
        <v>292</v>
      </c>
      <c r="N54" s="61" t="s">
        <v>340</v>
      </c>
    </row>
    <row r="55" spans="1:14" ht="15">
      <c r="A55" s="2" t="s">
        <v>120</v>
      </c>
      <c r="B55" s="1" t="s">
        <v>121</v>
      </c>
      <c r="C55" s="14">
        <v>1022.56</v>
      </c>
      <c r="E55" s="41">
        <f t="shared" si="0"/>
        <v>1022.56</v>
      </c>
      <c r="F55" s="41">
        <f t="shared" si="1"/>
        <v>20.4512</v>
      </c>
      <c r="G55" s="41">
        <f t="shared" si="2"/>
        <v>76.691999999999993</v>
      </c>
      <c r="H55" s="41">
        <f>+INGENIERIA!P55</f>
        <v>0</v>
      </c>
      <c r="I55" s="41">
        <f t="shared" si="3"/>
        <v>1119.7031999999999</v>
      </c>
      <c r="J55" s="41">
        <f t="shared" si="4"/>
        <v>179.152512</v>
      </c>
      <c r="K55" s="41">
        <f t="shared" si="5"/>
        <v>1298.855712</v>
      </c>
      <c r="M55" s="60" t="s">
        <v>294</v>
      </c>
      <c r="N55" s="61" t="s">
        <v>341</v>
      </c>
    </row>
    <row r="56" spans="1:14" ht="15">
      <c r="A56" s="2" t="s">
        <v>122</v>
      </c>
      <c r="B56" s="1" t="s">
        <v>123</v>
      </c>
      <c r="C56" s="14">
        <v>3439.63</v>
      </c>
      <c r="E56" s="41">
        <f t="shared" si="0"/>
        <v>3439.63</v>
      </c>
      <c r="F56" s="41">
        <f t="shared" si="1"/>
        <v>68.792600000000007</v>
      </c>
      <c r="G56" s="41">
        <f t="shared" si="2"/>
        <v>257.97224999999997</v>
      </c>
      <c r="H56" s="41">
        <f>+INGENIERIA!P56</f>
        <v>0</v>
      </c>
      <c r="I56" s="41">
        <f t="shared" si="3"/>
        <v>3766.3948500000001</v>
      </c>
      <c r="J56" s="41">
        <f t="shared" si="4"/>
        <v>602.62317600000006</v>
      </c>
      <c r="K56" s="41">
        <f t="shared" si="5"/>
        <v>4369.0180259999997</v>
      </c>
      <c r="M56" s="60" t="s">
        <v>294</v>
      </c>
      <c r="N56" s="61" t="s">
        <v>342</v>
      </c>
    </row>
    <row r="57" spans="1:14" ht="15">
      <c r="A57" s="2" t="s">
        <v>124</v>
      </c>
      <c r="B57" s="1" t="s">
        <v>125</v>
      </c>
      <c r="C57" s="14">
        <v>10131.1</v>
      </c>
      <c r="E57" s="41">
        <f t="shared" si="0"/>
        <v>10131.1</v>
      </c>
      <c r="F57" s="41">
        <f t="shared" si="1"/>
        <v>202.62200000000001</v>
      </c>
      <c r="G57" s="41">
        <f t="shared" si="2"/>
        <v>759.83249999999998</v>
      </c>
      <c r="H57" s="41">
        <f>+INGENIERIA!P57</f>
        <v>0</v>
      </c>
      <c r="I57" s="41">
        <f t="shared" si="3"/>
        <v>11093.5545</v>
      </c>
      <c r="J57" s="41">
        <f t="shared" si="4"/>
        <v>1774.9687200000001</v>
      </c>
      <c r="K57" s="41">
        <f t="shared" si="5"/>
        <v>12868.523220000001</v>
      </c>
      <c r="M57" s="60" t="s">
        <v>294</v>
      </c>
      <c r="N57" s="61" t="s">
        <v>343</v>
      </c>
    </row>
    <row r="58" spans="1:14" ht="15">
      <c r="A58" s="2" t="s">
        <v>126</v>
      </c>
      <c r="B58" s="1" t="s">
        <v>127</v>
      </c>
      <c r="C58" s="14">
        <v>5245.9</v>
      </c>
      <c r="E58" s="41">
        <f t="shared" si="0"/>
        <v>5245.9</v>
      </c>
      <c r="F58" s="41">
        <f t="shared" si="1"/>
        <v>104.91799999999999</v>
      </c>
      <c r="G58" s="41">
        <f t="shared" si="2"/>
        <v>393.44249999999994</v>
      </c>
      <c r="H58" s="41">
        <f>+INGENIERIA!P58</f>
        <v>0</v>
      </c>
      <c r="I58" s="41">
        <f t="shared" si="3"/>
        <v>5744.2604999999994</v>
      </c>
      <c r="J58" s="41">
        <f t="shared" si="4"/>
        <v>919.08167999999989</v>
      </c>
      <c r="K58" s="41">
        <f t="shared" si="5"/>
        <v>6663.3421799999996</v>
      </c>
      <c r="M58" s="60" t="s">
        <v>294</v>
      </c>
      <c r="N58" s="61" t="s">
        <v>344</v>
      </c>
    </row>
    <row r="59" spans="1:14" ht="15">
      <c r="A59" s="2" t="s">
        <v>128</v>
      </c>
      <c r="B59" s="1" t="s">
        <v>129</v>
      </c>
      <c r="C59" s="14">
        <v>1869</v>
      </c>
      <c r="E59" s="41">
        <f t="shared" si="0"/>
        <v>1869</v>
      </c>
      <c r="F59" s="41">
        <f t="shared" si="1"/>
        <v>37.380000000000003</v>
      </c>
      <c r="G59" s="41">
        <f t="shared" si="2"/>
        <v>140.17499999999998</v>
      </c>
      <c r="H59" s="41">
        <f>+INGENIERIA!P59</f>
        <v>0</v>
      </c>
      <c r="I59" s="41">
        <f t="shared" si="3"/>
        <v>2046.5550000000001</v>
      </c>
      <c r="J59" s="41">
        <f t="shared" si="4"/>
        <v>327.44880000000001</v>
      </c>
      <c r="K59" s="41">
        <f t="shared" si="5"/>
        <v>2374.0038</v>
      </c>
      <c r="M59" s="60" t="s">
        <v>292</v>
      </c>
      <c r="N59" s="61" t="s">
        <v>345</v>
      </c>
    </row>
    <row r="60" spans="1:14" ht="15">
      <c r="A60" s="2" t="s">
        <v>130</v>
      </c>
      <c r="B60" s="1" t="s">
        <v>131</v>
      </c>
      <c r="C60" s="14">
        <v>1516.69</v>
      </c>
      <c r="E60" s="41">
        <f t="shared" si="0"/>
        <v>1516.69</v>
      </c>
      <c r="F60" s="41">
        <f t="shared" si="1"/>
        <v>30.3338</v>
      </c>
      <c r="G60" s="41">
        <f t="shared" si="2"/>
        <v>113.75175</v>
      </c>
      <c r="H60" s="41">
        <f>+INGENIERIA!P60</f>
        <v>0</v>
      </c>
      <c r="I60" s="41">
        <f t="shared" si="3"/>
        <v>1660.7755500000001</v>
      </c>
      <c r="J60" s="41">
        <f t="shared" si="4"/>
        <v>265.72408799999999</v>
      </c>
      <c r="K60" s="41">
        <f t="shared" si="5"/>
        <v>1926.499638</v>
      </c>
      <c r="M60" s="60" t="s">
        <v>303</v>
      </c>
      <c r="N60" s="61" t="s">
        <v>346</v>
      </c>
    </row>
    <row r="61" spans="1:14" ht="15">
      <c r="A61" s="2" t="s">
        <v>132</v>
      </c>
      <c r="B61" s="1" t="s">
        <v>133</v>
      </c>
      <c r="C61" s="14">
        <v>2195.86</v>
      </c>
      <c r="E61" s="41">
        <f t="shared" si="0"/>
        <v>2195.86</v>
      </c>
      <c r="F61" s="41">
        <f t="shared" si="1"/>
        <v>43.917200000000001</v>
      </c>
      <c r="G61" s="41">
        <f t="shared" si="2"/>
        <v>164.68950000000001</v>
      </c>
      <c r="H61" s="41">
        <f>+INGENIERIA!P61</f>
        <v>0</v>
      </c>
      <c r="I61" s="41">
        <f t="shared" si="3"/>
        <v>2404.4666999999999</v>
      </c>
      <c r="J61" s="41">
        <f t="shared" si="4"/>
        <v>384.71467200000001</v>
      </c>
      <c r="K61" s="41">
        <f t="shared" si="5"/>
        <v>2789.181372</v>
      </c>
      <c r="M61" s="60" t="s">
        <v>292</v>
      </c>
      <c r="N61" s="61" t="s">
        <v>347</v>
      </c>
    </row>
    <row r="62" spans="1:14" ht="15">
      <c r="A62" s="2" t="s">
        <v>134</v>
      </c>
      <c r="B62" s="1" t="s">
        <v>135</v>
      </c>
      <c r="C62" s="14">
        <v>3034.49</v>
      </c>
      <c r="E62" s="41">
        <f t="shared" si="0"/>
        <v>3034.49</v>
      </c>
      <c r="F62" s="41">
        <f t="shared" si="1"/>
        <v>60.689799999999998</v>
      </c>
      <c r="G62" s="41">
        <f t="shared" si="2"/>
        <v>227.58674999999997</v>
      </c>
      <c r="H62" s="41">
        <f>+INGENIERIA!P62</f>
        <v>0</v>
      </c>
      <c r="I62" s="41">
        <f t="shared" si="3"/>
        <v>3322.7665499999998</v>
      </c>
      <c r="J62" s="41">
        <f t="shared" si="4"/>
        <v>531.64264800000001</v>
      </c>
      <c r="K62" s="41">
        <f t="shared" si="5"/>
        <v>3854.4091979999998</v>
      </c>
      <c r="M62" s="60" t="s">
        <v>292</v>
      </c>
      <c r="N62" s="61" t="s">
        <v>348</v>
      </c>
    </row>
    <row r="63" spans="1:14" ht="15">
      <c r="A63" s="2" t="s">
        <v>136</v>
      </c>
      <c r="B63" s="1" t="s">
        <v>137</v>
      </c>
      <c r="C63" s="14">
        <v>3672.28</v>
      </c>
      <c r="E63" s="41">
        <f t="shared" si="0"/>
        <v>3672.28</v>
      </c>
      <c r="F63" s="41">
        <f t="shared" si="1"/>
        <v>73.445599999999999</v>
      </c>
      <c r="G63" s="41">
        <f t="shared" si="2"/>
        <v>275.42099999999999</v>
      </c>
      <c r="H63" s="41">
        <f>+INGENIERIA!P63</f>
        <v>0</v>
      </c>
      <c r="I63" s="41">
        <f t="shared" si="3"/>
        <v>4021.1466</v>
      </c>
      <c r="J63" s="41">
        <f t="shared" si="4"/>
        <v>643.38345600000002</v>
      </c>
      <c r="K63" s="41">
        <f t="shared" si="5"/>
        <v>4664.5300559999996</v>
      </c>
      <c r="M63" s="60" t="s">
        <v>294</v>
      </c>
      <c r="N63" s="61" t="s">
        <v>349</v>
      </c>
    </row>
    <row r="64" spans="1:14" ht="15">
      <c r="A64" s="2" t="s">
        <v>138</v>
      </c>
      <c r="B64" s="1" t="s">
        <v>139</v>
      </c>
      <c r="C64" s="14">
        <v>1500.03</v>
      </c>
      <c r="E64" s="41">
        <f t="shared" si="0"/>
        <v>1500.03</v>
      </c>
      <c r="F64" s="41">
        <f t="shared" si="1"/>
        <v>30.000599999999999</v>
      </c>
      <c r="G64" s="41">
        <f t="shared" si="2"/>
        <v>112.50224999999999</v>
      </c>
      <c r="H64" s="41">
        <f>+INGENIERIA!P64</f>
        <v>0</v>
      </c>
      <c r="I64" s="41">
        <f t="shared" si="3"/>
        <v>1642.5328500000001</v>
      </c>
      <c r="J64" s="41">
        <f t="shared" si="4"/>
        <v>262.80525599999999</v>
      </c>
      <c r="K64" s="41">
        <f t="shared" si="5"/>
        <v>1905.3381060000002</v>
      </c>
      <c r="M64" s="60" t="s">
        <v>323</v>
      </c>
      <c r="N64" s="61" t="s">
        <v>350</v>
      </c>
    </row>
    <row r="65" spans="1:14" ht="15">
      <c r="A65" s="2" t="s">
        <v>140</v>
      </c>
      <c r="B65" s="1" t="s">
        <v>141</v>
      </c>
      <c r="C65" s="14">
        <v>1869</v>
      </c>
      <c r="E65" s="41">
        <f t="shared" si="0"/>
        <v>1869</v>
      </c>
      <c r="F65" s="41">
        <f t="shared" si="1"/>
        <v>37.380000000000003</v>
      </c>
      <c r="G65" s="41">
        <f t="shared" si="2"/>
        <v>140.17499999999998</v>
      </c>
      <c r="H65" s="41">
        <f>+INGENIERIA!P65</f>
        <v>0</v>
      </c>
      <c r="I65" s="41">
        <f t="shared" si="3"/>
        <v>2046.5550000000001</v>
      </c>
      <c r="J65" s="41">
        <f t="shared" si="4"/>
        <v>327.44880000000001</v>
      </c>
      <c r="K65" s="41">
        <f t="shared" si="5"/>
        <v>2374.0038</v>
      </c>
      <c r="M65" s="60" t="s">
        <v>318</v>
      </c>
      <c r="N65" s="61" t="s">
        <v>351</v>
      </c>
    </row>
    <row r="66" spans="1:14" ht="15">
      <c r="A66" s="2" t="s">
        <v>142</v>
      </c>
      <c r="B66" s="1" t="s">
        <v>143</v>
      </c>
      <c r="C66" s="14">
        <v>5942.12</v>
      </c>
      <c r="E66" s="41">
        <f t="shared" si="0"/>
        <v>5942.12</v>
      </c>
      <c r="F66" s="41">
        <f t="shared" si="1"/>
        <v>118.8424</v>
      </c>
      <c r="G66" s="41">
        <f t="shared" si="2"/>
        <v>445.65899999999999</v>
      </c>
      <c r="H66" s="41">
        <f>+INGENIERIA!P66</f>
        <v>0</v>
      </c>
      <c r="I66" s="41">
        <f t="shared" si="3"/>
        <v>6506.6214</v>
      </c>
      <c r="J66" s="41">
        <f t="shared" si="4"/>
        <v>1041.059424</v>
      </c>
      <c r="K66" s="41">
        <f t="shared" si="5"/>
        <v>7547.680824</v>
      </c>
      <c r="M66" s="60" t="s">
        <v>294</v>
      </c>
      <c r="N66" s="61" t="s">
        <v>352</v>
      </c>
    </row>
    <row r="67" spans="1:14" ht="15">
      <c r="A67" s="2" t="s">
        <v>144</v>
      </c>
      <c r="B67" s="1" t="s">
        <v>145</v>
      </c>
      <c r="C67" s="14">
        <v>2172.23</v>
      </c>
      <c r="E67" s="41">
        <f t="shared" si="0"/>
        <v>2172.23</v>
      </c>
      <c r="F67" s="41">
        <f t="shared" si="1"/>
        <v>43.444600000000001</v>
      </c>
      <c r="G67" s="41">
        <f t="shared" si="2"/>
        <v>162.91725</v>
      </c>
      <c r="H67" s="41">
        <f>+INGENIERIA!P67</f>
        <v>0</v>
      </c>
      <c r="I67" s="41">
        <f t="shared" si="3"/>
        <v>2378.5918499999998</v>
      </c>
      <c r="J67" s="41">
        <f t="shared" si="4"/>
        <v>380.57469599999996</v>
      </c>
      <c r="K67" s="41">
        <f t="shared" si="5"/>
        <v>2759.1665459999999</v>
      </c>
      <c r="M67" s="60" t="s">
        <v>323</v>
      </c>
      <c r="N67" s="61" t="s">
        <v>353</v>
      </c>
    </row>
    <row r="68" spans="1:14" ht="15">
      <c r="A68" s="2" t="s">
        <v>146</v>
      </c>
      <c r="B68" s="1" t="s">
        <v>147</v>
      </c>
      <c r="C68" s="14">
        <v>2943.31</v>
      </c>
      <c r="E68" s="41">
        <f t="shared" si="0"/>
        <v>2943.31</v>
      </c>
      <c r="F68" s="41">
        <f t="shared" si="1"/>
        <v>58.866199999999999</v>
      </c>
      <c r="G68" s="41">
        <f t="shared" si="2"/>
        <v>220.74824999999998</v>
      </c>
      <c r="H68" s="41">
        <f>+INGENIERIA!P68</f>
        <v>0</v>
      </c>
      <c r="I68" s="41">
        <f t="shared" si="3"/>
        <v>3222.92445</v>
      </c>
      <c r="J68" s="41">
        <f t="shared" si="4"/>
        <v>515.667912</v>
      </c>
      <c r="K68" s="41">
        <f t="shared" si="5"/>
        <v>3738.5923619999999</v>
      </c>
      <c r="M68" s="60" t="s">
        <v>323</v>
      </c>
      <c r="N68" s="61" t="s">
        <v>354</v>
      </c>
    </row>
    <row r="69" spans="1:14" ht="15">
      <c r="A69" s="2" t="s">
        <v>148</v>
      </c>
      <c r="B69" s="1" t="s">
        <v>149</v>
      </c>
      <c r="C69" s="14">
        <v>1026.69</v>
      </c>
      <c r="E69" s="41">
        <f t="shared" si="0"/>
        <v>1026.69</v>
      </c>
      <c r="F69" s="41">
        <f t="shared" si="1"/>
        <v>20.533800000000003</v>
      </c>
      <c r="G69" s="41">
        <f t="shared" si="2"/>
        <v>77.001750000000001</v>
      </c>
      <c r="H69" s="41">
        <f>+INGENIERIA!P69</f>
        <v>0</v>
      </c>
      <c r="I69" s="41">
        <f t="shared" si="3"/>
        <v>1124.2255499999999</v>
      </c>
      <c r="J69" s="41">
        <f t="shared" si="4"/>
        <v>179.87608799999998</v>
      </c>
      <c r="K69" s="41">
        <f t="shared" si="5"/>
        <v>1304.1016379999999</v>
      </c>
      <c r="M69" s="60" t="s">
        <v>294</v>
      </c>
      <c r="N69" s="61" t="s">
        <v>355</v>
      </c>
    </row>
    <row r="70" spans="1:14" ht="15">
      <c r="A70" s="2" t="s">
        <v>150</v>
      </c>
      <c r="B70" s="1" t="s">
        <v>151</v>
      </c>
      <c r="C70" s="14">
        <v>1026.69</v>
      </c>
      <c r="E70" s="41">
        <f t="shared" si="0"/>
        <v>1026.69</v>
      </c>
      <c r="F70" s="41">
        <f t="shared" si="1"/>
        <v>20.533800000000003</v>
      </c>
      <c r="G70" s="41">
        <f t="shared" si="2"/>
        <v>77.001750000000001</v>
      </c>
      <c r="H70" s="41">
        <f>+INGENIERIA!P70</f>
        <v>0</v>
      </c>
      <c r="I70" s="41">
        <f t="shared" si="3"/>
        <v>1124.2255499999999</v>
      </c>
      <c r="J70" s="41">
        <f t="shared" si="4"/>
        <v>179.87608799999998</v>
      </c>
      <c r="K70" s="41">
        <f t="shared" si="5"/>
        <v>1304.1016379999999</v>
      </c>
      <c r="M70" s="62" t="s">
        <v>303</v>
      </c>
      <c r="N70" s="62" t="s">
        <v>356</v>
      </c>
    </row>
    <row r="71" spans="1:14" ht="15">
      <c r="A71" s="2" t="s">
        <v>152</v>
      </c>
      <c r="B71" s="1" t="s">
        <v>153</v>
      </c>
      <c r="C71" s="14">
        <v>1026.69</v>
      </c>
      <c r="E71" s="41">
        <f t="shared" si="0"/>
        <v>1026.69</v>
      </c>
      <c r="F71" s="41">
        <f t="shared" si="1"/>
        <v>20.533800000000003</v>
      </c>
      <c r="G71" s="41">
        <f t="shared" si="2"/>
        <v>77.001750000000001</v>
      </c>
      <c r="H71" s="41">
        <f>+INGENIERIA!P71</f>
        <v>0</v>
      </c>
      <c r="I71" s="41">
        <f t="shared" si="3"/>
        <v>1124.2255499999999</v>
      </c>
      <c r="J71" s="41">
        <f t="shared" si="4"/>
        <v>179.87608799999998</v>
      </c>
      <c r="K71" s="41">
        <f t="shared" si="5"/>
        <v>1304.1016379999999</v>
      </c>
      <c r="M71" s="60" t="s">
        <v>294</v>
      </c>
      <c r="N71" s="61" t="s">
        <v>357</v>
      </c>
    </row>
    <row r="72" spans="1:14" ht="15">
      <c r="A72" s="2" t="s">
        <v>154</v>
      </c>
      <c r="B72" s="1" t="s">
        <v>155</v>
      </c>
      <c r="C72" s="14">
        <v>1066.58</v>
      </c>
      <c r="E72" s="41">
        <f t="shared" si="0"/>
        <v>1066.58</v>
      </c>
      <c r="F72" s="41">
        <f t="shared" si="1"/>
        <v>21.331599999999998</v>
      </c>
      <c r="G72" s="41">
        <f t="shared" si="2"/>
        <v>79.993499999999997</v>
      </c>
      <c r="H72" s="41">
        <f>+INGENIERIA!P72</f>
        <v>0</v>
      </c>
      <c r="I72" s="41">
        <f t="shared" si="3"/>
        <v>1167.9050999999999</v>
      </c>
      <c r="J72" s="41">
        <f t="shared" si="4"/>
        <v>186.86481599999999</v>
      </c>
      <c r="K72" s="41">
        <f t="shared" si="5"/>
        <v>1354.769916</v>
      </c>
      <c r="M72" s="60" t="s">
        <v>294</v>
      </c>
      <c r="N72" s="61" t="s">
        <v>358</v>
      </c>
    </row>
    <row r="73" spans="1:14" ht="15">
      <c r="A73" s="2" t="s">
        <v>156</v>
      </c>
      <c r="B73" s="1" t="s">
        <v>157</v>
      </c>
      <c r="C73" s="14">
        <v>2643.31</v>
      </c>
      <c r="E73" s="41">
        <f t="shared" si="0"/>
        <v>2643.31</v>
      </c>
      <c r="F73" s="41">
        <f t="shared" si="1"/>
        <v>52.866199999999999</v>
      </c>
      <c r="G73" s="41">
        <f t="shared" si="2"/>
        <v>198.24824999999998</v>
      </c>
      <c r="H73" s="41">
        <f>+INGENIERIA!P73</f>
        <v>0</v>
      </c>
      <c r="I73" s="41">
        <f t="shared" si="3"/>
        <v>2894.42445</v>
      </c>
      <c r="J73" s="41">
        <f t="shared" si="4"/>
        <v>463.107912</v>
      </c>
      <c r="K73" s="41">
        <f t="shared" si="5"/>
        <v>3357.5323619999999</v>
      </c>
      <c r="M73" s="60" t="s">
        <v>323</v>
      </c>
      <c r="N73" s="61" t="s">
        <v>359</v>
      </c>
    </row>
    <row r="74" spans="1:14" ht="15">
      <c r="A74" s="2" t="s">
        <v>158</v>
      </c>
      <c r="B74" s="1" t="s">
        <v>159</v>
      </c>
      <c r="C74" s="14">
        <v>3043.83</v>
      </c>
      <c r="E74" s="41">
        <f t="shared" si="0"/>
        <v>3043.83</v>
      </c>
      <c r="F74" s="41">
        <f t="shared" si="1"/>
        <v>60.876599999999996</v>
      </c>
      <c r="G74" s="41">
        <f t="shared" si="2"/>
        <v>228.28725</v>
      </c>
      <c r="H74" s="41">
        <f>+INGENIERIA!P74</f>
        <v>0</v>
      </c>
      <c r="I74" s="41">
        <f t="shared" si="3"/>
        <v>3332.9938499999998</v>
      </c>
      <c r="J74" s="41">
        <f t="shared" si="4"/>
        <v>533.27901599999996</v>
      </c>
      <c r="K74" s="41">
        <f t="shared" si="5"/>
        <v>3866.2728659999998</v>
      </c>
      <c r="M74" s="60" t="s">
        <v>292</v>
      </c>
      <c r="N74" s="61" t="s">
        <v>360</v>
      </c>
    </row>
    <row r="75" spans="1:14" ht="15">
      <c r="A75" s="2" t="s">
        <v>160</v>
      </c>
      <c r="B75" s="1" t="s">
        <v>161</v>
      </c>
      <c r="C75" s="14">
        <v>1026.69</v>
      </c>
      <c r="E75" s="41">
        <f t="shared" si="0"/>
        <v>1026.69</v>
      </c>
      <c r="F75" s="41">
        <f t="shared" si="1"/>
        <v>20.533800000000003</v>
      </c>
      <c r="G75" s="41">
        <f t="shared" si="2"/>
        <v>77.001750000000001</v>
      </c>
      <c r="H75" s="41">
        <f>+INGENIERIA!P75</f>
        <v>0</v>
      </c>
      <c r="I75" s="41">
        <f t="shared" si="3"/>
        <v>1124.2255499999999</v>
      </c>
      <c r="J75" s="41">
        <f t="shared" si="4"/>
        <v>179.87608799999998</v>
      </c>
      <c r="K75" s="41">
        <f t="shared" si="5"/>
        <v>1304.1016379999999</v>
      </c>
      <c r="M75" s="60" t="s">
        <v>294</v>
      </c>
      <c r="N75" s="61" t="s">
        <v>361</v>
      </c>
    </row>
    <row r="76" spans="1:14" s="7" customFormat="1">
      <c r="A76" s="17" t="s">
        <v>162</v>
      </c>
      <c r="C76" s="7" t="s">
        <v>163</v>
      </c>
      <c r="E76" s="39" t="s">
        <v>163</v>
      </c>
      <c r="F76" s="39" t="s">
        <v>163</v>
      </c>
      <c r="G76" s="39" t="s">
        <v>163</v>
      </c>
      <c r="H76" s="39" t="s">
        <v>163</v>
      </c>
      <c r="I76" s="39" t="s">
        <v>163</v>
      </c>
      <c r="J76" s="39" t="s">
        <v>163</v>
      </c>
      <c r="K76" s="39" t="s">
        <v>163</v>
      </c>
    </row>
    <row r="77" spans="1:14">
      <c r="C77" s="19">
        <v>169633.78</v>
      </c>
      <c r="E77" s="42">
        <f>SUM(E12:E75)</f>
        <v>169633.78000000003</v>
      </c>
      <c r="F77" s="42">
        <f t="shared" ref="F77:K77" si="6">SUM(F12:F75)</f>
        <v>3392.6756</v>
      </c>
      <c r="G77" s="42">
        <f t="shared" si="6"/>
        <v>12722.533500000001</v>
      </c>
      <c r="H77" s="42">
        <f t="shared" si="6"/>
        <v>0</v>
      </c>
      <c r="I77" s="42">
        <f t="shared" si="6"/>
        <v>185748.98910000001</v>
      </c>
      <c r="J77" s="42">
        <f t="shared" si="6"/>
        <v>29719.838256000003</v>
      </c>
      <c r="K77" s="42">
        <f t="shared" si="6"/>
        <v>215468.82735599991</v>
      </c>
    </row>
    <row r="79" spans="1:14">
      <c r="A79" s="12" t="s">
        <v>164</v>
      </c>
    </row>
    <row r="80" spans="1:14">
      <c r="A80" s="2" t="s">
        <v>165</v>
      </c>
      <c r="B80" s="1" t="s">
        <v>166</v>
      </c>
      <c r="C80" s="14">
        <v>2934.52</v>
      </c>
      <c r="E80" s="41">
        <f>+C80</f>
        <v>2934.52</v>
      </c>
      <c r="F80" s="41">
        <f>+E80*2%</f>
        <v>58.690400000000004</v>
      </c>
      <c r="G80" s="41">
        <f>+E80*7.5%</f>
        <v>220.089</v>
      </c>
      <c r="H80" s="41">
        <f>+INGENIERIA!P80</f>
        <v>143.79</v>
      </c>
      <c r="I80" s="41">
        <f>SUM(E80:H80)</f>
        <v>3357.0893999999998</v>
      </c>
      <c r="J80" s="41">
        <f>+I80*16%</f>
        <v>537.13430399999993</v>
      </c>
      <c r="K80" s="41">
        <f>+I80+J80</f>
        <v>3894.223704</v>
      </c>
    </row>
    <row r="81" spans="1:11">
      <c r="A81" s="2" t="s">
        <v>167</v>
      </c>
      <c r="B81" s="1" t="s">
        <v>168</v>
      </c>
      <c r="C81" s="14">
        <v>5407.12</v>
      </c>
      <c r="E81" s="41">
        <f t="shared" ref="E81:E123" si="7">+C81</f>
        <v>5407.12</v>
      </c>
      <c r="F81" s="41">
        <f t="shared" ref="F81:F123" si="8">+E81*2%</f>
        <v>108.14239999999999</v>
      </c>
      <c r="G81" s="41">
        <f t="shared" ref="G81:G123" si="9">+E81*7.5%</f>
        <v>405.53399999999999</v>
      </c>
      <c r="H81" s="41">
        <f>+INGENIERIA!P81</f>
        <v>264.95</v>
      </c>
      <c r="I81" s="41">
        <f t="shared" ref="I81:I123" si="10">SUM(E81:H81)</f>
        <v>6185.7463999999991</v>
      </c>
      <c r="J81" s="41">
        <f t="shared" ref="J81:J123" si="11">+I81*16%</f>
        <v>989.71942399999989</v>
      </c>
      <c r="K81" s="41">
        <f t="shared" ref="K81:K123" si="12">+I81+J81</f>
        <v>7175.465823999999</v>
      </c>
    </row>
    <row r="82" spans="1:11">
      <c r="A82" s="2" t="s">
        <v>169</v>
      </c>
      <c r="B82" s="1" t="s">
        <v>170</v>
      </c>
      <c r="C82" s="14">
        <v>3193.3</v>
      </c>
      <c r="E82" s="41">
        <f t="shared" si="7"/>
        <v>3193.3</v>
      </c>
      <c r="F82" s="41">
        <f t="shared" si="8"/>
        <v>63.866000000000007</v>
      </c>
      <c r="G82" s="41">
        <f t="shared" si="9"/>
        <v>239.4975</v>
      </c>
      <c r="H82" s="41">
        <f>+INGENIERIA!P82</f>
        <v>156.47</v>
      </c>
      <c r="I82" s="41">
        <f t="shared" si="10"/>
        <v>3653.1334999999999</v>
      </c>
      <c r="J82" s="41">
        <f t="shared" si="11"/>
        <v>584.50135999999998</v>
      </c>
      <c r="K82" s="41">
        <f t="shared" si="12"/>
        <v>4237.6348600000001</v>
      </c>
    </row>
    <row r="83" spans="1:11">
      <c r="A83" s="2" t="s">
        <v>171</v>
      </c>
      <c r="B83" s="1" t="s">
        <v>172</v>
      </c>
      <c r="C83" s="14">
        <v>1463.4</v>
      </c>
      <c r="E83" s="41">
        <f t="shared" si="7"/>
        <v>1463.4</v>
      </c>
      <c r="F83" s="41">
        <f t="shared" si="8"/>
        <v>29.268000000000001</v>
      </c>
      <c r="G83" s="41">
        <f t="shared" si="9"/>
        <v>109.75500000000001</v>
      </c>
      <c r="H83" s="41">
        <f>+INGENIERIA!P83</f>
        <v>71.709999999999994</v>
      </c>
      <c r="I83" s="41">
        <f t="shared" si="10"/>
        <v>1674.1330000000003</v>
      </c>
      <c r="J83" s="41">
        <f t="shared" si="11"/>
        <v>267.86128000000002</v>
      </c>
      <c r="K83" s="41">
        <f t="shared" si="12"/>
        <v>1941.9942800000003</v>
      </c>
    </row>
    <row r="84" spans="1:11">
      <c r="A84" s="2" t="s">
        <v>173</v>
      </c>
      <c r="B84" s="1" t="s">
        <v>174</v>
      </c>
      <c r="C84" s="14">
        <v>5156.9799999999996</v>
      </c>
      <c r="E84" s="41">
        <f t="shared" si="7"/>
        <v>5156.9799999999996</v>
      </c>
      <c r="F84" s="41">
        <f t="shared" si="8"/>
        <v>103.13959999999999</v>
      </c>
      <c r="G84" s="41">
        <f t="shared" si="9"/>
        <v>386.77349999999996</v>
      </c>
      <c r="H84" s="41">
        <f>+INGENIERIA!P84</f>
        <v>252.69</v>
      </c>
      <c r="I84" s="41">
        <f t="shared" si="10"/>
        <v>5899.5830999999998</v>
      </c>
      <c r="J84" s="41">
        <f t="shared" si="11"/>
        <v>943.93329600000004</v>
      </c>
      <c r="K84" s="41">
        <f t="shared" si="12"/>
        <v>6843.516396</v>
      </c>
    </row>
    <row r="85" spans="1:11">
      <c r="A85" s="2" t="s">
        <v>175</v>
      </c>
      <c r="B85" s="1" t="s">
        <v>176</v>
      </c>
      <c r="C85" s="14">
        <v>3172.59</v>
      </c>
      <c r="E85" s="41">
        <f t="shared" si="7"/>
        <v>3172.59</v>
      </c>
      <c r="F85" s="41">
        <f t="shared" si="8"/>
        <v>63.451800000000006</v>
      </c>
      <c r="G85" s="41">
        <f t="shared" si="9"/>
        <v>237.94425000000001</v>
      </c>
      <c r="H85" s="41">
        <f>+INGENIERIA!P85</f>
        <v>0</v>
      </c>
      <c r="I85" s="41">
        <f t="shared" si="10"/>
        <v>3473.98605</v>
      </c>
      <c r="J85" s="41">
        <f t="shared" si="11"/>
        <v>555.83776799999998</v>
      </c>
      <c r="K85" s="41">
        <f t="shared" si="12"/>
        <v>4029.8238179999998</v>
      </c>
    </row>
    <row r="86" spans="1:11">
      <c r="A86" s="2" t="s">
        <v>177</v>
      </c>
      <c r="B86" s="1" t="s">
        <v>178</v>
      </c>
      <c r="C86" s="14">
        <v>1176.6300000000001</v>
      </c>
      <c r="E86" s="41">
        <f t="shared" si="7"/>
        <v>1176.6300000000001</v>
      </c>
      <c r="F86" s="41">
        <f t="shared" si="8"/>
        <v>23.532600000000002</v>
      </c>
      <c r="G86" s="41">
        <f t="shared" si="9"/>
        <v>88.247250000000008</v>
      </c>
      <c r="H86" s="41">
        <f>+INGENIERIA!P86</f>
        <v>57.65</v>
      </c>
      <c r="I86" s="41">
        <f t="shared" si="10"/>
        <v>1346.0598500000001</v>
      </c>
      <c r="J86" s="41">
        <f t="shared" si="11"/>
        <v>215.36957600000002</v>
      </c>
      <c r="K86" s="41">
        <f t="shared" si="12"/>
        <v>1561.4294260000001</v>
      </c>
    </row>
    <row r="87" spans="1:11">
      <c r="A87" s="2" t="s">
        <v>179</v>
      </c>
      <c r="B87" s="1" t="s">
        <v>180</v>
      </c>
      <c r="C87" s="14">
        <v>3156.32</v>
      </c>
      <c r="E87" s="41">
        <f t="shared" si="7"/>
        <v>3156.32</v>
      </c>
      <c r="F87" s="41">
        <f t="shared" si="8"/>
        <v>63.126400000000004</v>
      </c>
      <c r="G87" s="41">
        <f t="shared" si="9"/>
        <v>236.72399999999999</v>
      </c>
      <c r="H87" s="41">
        <f>+INGENIERIA!P87</f>
        <v>154.66</v>
      </c>
      <c r="I87" s="41">
        <f t="shared" si="10"/>
        <v>3610.8304000000003</v>
      </c>
      <c r="J87" s="41">
        <f t="shared" si="11"/>
        <v>577.73286400000006</v>
      </c>
      <c r="K87" s="41">
        <f t="shared" si="12"/>
        <v>4188.5632640000003</v>
      </c>
    </row>
    <row r="88" spans="1:11">
      <c r="A88" s="2" t="s">
        <v>181</v>
      </c>
      <c r="B88" s="1" t="s">
        <v>182</v>
      </c>
      <c r="C88" s="14">
        <v>5011.5</v>
      </c>
      <c r="E88" s="41">
        <f t="shared" si="7"/>
        <v>5011.5</v>
      </c>
      <c r="F88" s="41">
        <f t="shared" si="8"/>
        <v>100.23</v>
      </c>
      <c r="G88" s="41">
        <f t="shared" si="9"/>
        <v>375.86250000000001</v>
      </c>
      <c r="H88" s="41">
        <f>+INGENIERIA!P88</f>
        <v>245.56</v>
      </c>
      <c r="I88" s="41">
        <f t="shared" si="10"/>
        <v>5733.1525000000001</v>
      </c>
      <c r="J88" s="41">
        <f t="shared" si="11"/>
        <v>917.30439999999999</v>
      </c>
      <c r="K88" s="41">
        <f t="shared" si="12"/>
        <v>6650.4569000000001</v>
      </c>
    </row>
    <row r="89" spans="1:11">
      <c r="A89" s="2" t="s">
        <v>183</v>
      </c>
      <c r="B89" s="1" t="s">
        <v>184</v>
      </c>
      <c r="C89" s="14">
        <v>1967.29</v>
      </c>
      <c r="E89" s="41">
        <f t="shared" si="7"/>
        <v>1967.29</v>
      </c>
      <c r="F89" s="41">
        <f t="shared" si="8"/>
        <v>39.345799999999997</v>
      </c>
      <c r="G89" s="41">
        <f t="shared" si="9"/>
        <v>147.54675</v>
      </c>
      <c r="H89" s="41">
        <f>+INGENIERIA!P89</f>
        <v>96.4</v>
      </c>
      <c r="I89" s="41">
        <f t="shared" si="10"/>
        <v>2250.5825500000001</v>
      </c>
      <c r="J89" s="41">
        <f t="shared" si="11"/>
        <v>360.093208</v>
      </c>
      <c r="K89" s="41">
        <f t="shared" si="12"/>
        <v>2610.6757580000003</v>
      </c>
    </row>
    <row r="90" spans="1:11">
      <c r="A90" s="2" t="s">
        <v>185</v>
      </c>
      <c r="B90" s="1" t="s">
        <v>186</v>
      </c>
      <c r="C90" s="14">
        <v>1357.59</v>
      </c>
      <c r="E90" s="41">
        <f t="shared" si="7"/>
        <v>1357.59</v>
      </c>
      <c r="F90" s="41">
        <f t="shared" si="8"/>
        <v>27.151799999999998</v>
      </c>
      <c r="G90" s="41">
        <f t="shared" si="9"/>
        <v>101.81925</v>
      </c>
      <c r="H90" s="41">
        <f>+INGENIERIA!P90</f>
        <v>66.52</v>
      </c>
      <c r="I90" s="41">
        <f t="shared" si="10"/>
        <v>1553.08105</v>
      </c>
      <c r="J90" s="41">
        <f t="shared" si="11"/>
        <v>248.49296800000002</v>
      </c>
      <c r="K90" s="41">
        <f t="shared" si="12"/>
        <v>1801.574018</v>
      </c>
    </row>
    <row r="91" spans="1:11">
      <c r="A91" s="2" t="s">
        <v>187</v>
      </c>
      <c r="B91" s="1" t="s">
        <v>188</v>
      </c>
      <c r="C91" s="14">
        <v>1047.3499999999999</v>
      </c>
      <c r="E91" s="41">
        <f t="shared" si="7"/>
        <v>1047.3499999999999</v>
      </c>
      <c r="F91" s="41">
        <f t="shared" si="8"/>
        <v>20.946999999999999</v>
      </c>
      <c r="G91" s="41">
        <f t="shared" si="9"/>
        <v>78.551249999999996</v>
      </c>
      <c r="H91" s="41">
        <f>+INGENIERIA!P91</f>
        <v>51.32</v>
      </c>
      <c r="I91" s="41">
        <f t="shared" si="10"/>
        <v>1198.1682499999997</v>
      </c>
      <c r="J91" s="41">
        <f t="shared" si="11"/>
        <v>191.70691999999997</v>
      </c>
      <c r="K91" s="41">
        <f t="shared" si="12"/>
        <v>1389.8751699999998</v>
      </c>
    </row>
    <row r="92" spans="1:11">
      <c r="A92" s="2" t="s">
        <v>189</v>
      </c>
      <c r="B92" s="1" t="s">
        <v>190</v>
      </c>
      <c r="C92" s="14">
        <v>2994.99</v>
      </c>
      <c r="E92" s="41">
        <f t="shared" si="7"/>
        <v>2994.99</v>
      </c>
      <c r="F92" s="41">
        <f t="shared" si="8"/>
        <v>59.899799999999999</v>
      </c>
      <c r="G92" s="41">
        <f t="shared" si="9"/>
        <v>224.62424999999999</v>
      </c>
      <c r="H92" s="41">
        <f>+INGENIERIA!P92</f>
        <v>0</v>
      </c>
      <c r="I92" s="41">
        <f t="shared" si="10"/>
        <v>3279.5140499999998</v>
      </c>
      <c r="J92" s="41">
        <f t="shared" si="11"/>
        <v>524.72224799999992</v>
      </c>
      <c r="K92" s="41">
        <f t="shared" si="12"/>
        <v>3804.2362979999998</v>
      </c>
    </row>
    <row r="93" spans="1:11">
      <c r="A93" s="2" t="s">
        <v>191</v>
      </c>
      <c r="B93" s="1" t="s">
        <v>192</v>
      </c>
      <c r="C93" s="14">
        <v>1946.34</v>
      </c>
      <c r="E93" s="41">
        <f t="shared" si="7"/>
        <v>1946.34</v>
      </c>
      <c r="F93" s="41">
        <f t="shared" si="8"/>
        <v>38.9268</v>
      </c>
      <c r="G93" s="41">
        <f t="shared" si="9"/>
        <v>145.97549999999998</v>
      </c>
      <c r="H93" s="41">
        <f>+INGENIERIA!P93</f>
        <v>0</v>
      </c>
      <c r="I93" s="41">
        <f t="shared" si="10"/>
        <v>2131.2422999999999</v>
      </c>
      <c r="J93" s="41">
        <f t="shared" si="11"/>
        <v>340.99876799999998</v>
      </c>
      <c r="K93" s="41">
        <f t="shared" si="12"/>
        <v>2472.2410679999998</v>
      </c>
    </row>
    <row r="94" spans="1:11">
      <c r="A94" s="2" t="s">
        <v>193</v>
      </c>
      <c r="B94" s="1" t="s">
        <v>194</v>
      </c>
      <c r="C94" s="14">
        <v>2265.36</v>
      </c>
      <c r="E94" s="41">
        <f t="shared" si="7"/>
        <v>2265.36</v>
      </c>
      <c r="F94" s="41">
        <f t="shared" si="8"/>
        <v>45.307200000000002</v>
      </c>
      <c r="G94" s="41">
        <f t="shared" si="9"/>
        <v>169.90200000000002</v>
      </c>
      <c r="H94" s="41">
        <f>+INGENIERIA!P94</f>
        <v>0</v>
      </c>
      <c r="I94" s="41">
        <f t="shared" si="10"/>
        <v>2480.5692000000004</v>
      </c>
      <c r="J94" s="41">
        <f t="shared" si="11"/>
        <v>396.89107200000007</v>
      </c>
      <c r="K94" s="41">
        <f t="shared" si="12"/>
        <v>2877.4602720000003</v>
      </c>
    </row>
    <row r="95" spans="1:11">
      <c r="A95" s="2" t="s">
        <v>195</v>
      </c>
      <c r="B95" s="1" t="s">
        <v>196</v>
      </c>
      <c r="C95" s="14">
        <v>950.4</v>
      </c>
      <c r="E95" s="41">
        <f t="shared" si="7"/>
        <v>950.4</v>
      </c>
      <c r="F95" s="41">
        <f t="shared" si="8"/>
        <v>19.007999999999999</v>
      </c>
      <c r="G95" s="41">
        <f t="shared" si="9"/>
        <v>71.28</v>
      </c>
      <c r="H95" s="41">
        <f>+INGENIERIA!P95</f>
        <v>0</v>
      </c>
      <c r="I95" s="41">
        <f t="shared" si="10"/>
        <v>1040.6880000000001</v>
      </c>
      <c r="J95" s="41">
        <f t="shared" si="11"/>
        <v>166.51008000000002</v>
      </c>
      <c r="K95" s="41">
        <f t="shared" si="12"/>
        <v>1207.1980800000001</v>
      </c>
    </row>
    <row r="96" spans="1:11">
      <c r="A96" s="2" t="s">
        <v>197</v>
      </c>
      <c r="B96" s="1" t="s">
        <v>198</v>
      </c>
      <c r="C96" s="14">
        <v>2887.73</v>
      </c>
      <c r="E96" s="41">
        <f t="shared" si="7"/>
        <v>2887.73</v>
      </c>
      <c r="F96" s="41">
        <f t="shared" si="8"/>
        <v>57.754600000000003</v>
      </c>
      <c r="G96" s="41">
        <f t="shared" si="9"/>
        <v>216.57974999999999</v>
      </c>
      <c r="H96" s="41">
        <f>+INGENIERIA!P96</f>
        <v>141.5</v>
      </c>
      <c r="I96" s="41">
        <f t="shared" si="10"/>
        <v>3303.5643500000001</v>
      </c>
      <c r="J96" s="41">
        <f t="shared" si="11"/>
        <v>528.57029599999998</v>
      </c>
      <c r="K96" s="41">
        <f t="shared" si="12"/>
        <v>3832.134646</v>
      </c>
    </row>
    <row r="97" spans="1:11">
      <c r="A97" s="2" t="s">
        <v>199</v>
      </c>
      <c r="B97" s="1" t="s">
        <v>200</v>
      </c>
      <c r="C97" s="14">
        <v>3098.67</v>
      </c>
      <c r="E97" s="41">
        <f t="shared" si="7"/>
        <v>3098.67</v>
      </c>
      <c r="F97" s="41">
        <f t="shared" si="8"/>
        <v>61.973400000000005</v>
      </c>
      <c r="G97" s="41">
        <f t="shared" si="9"/>
        <v>232.40025</v>
      </c>
      <c r="H97" s="41">
        <f>+INGENIERIA!P97</f>
        <v>151.83000000000001</v>
      </c>
      <c r="I97" s="41">
        <f t="shared" si="10"/>
        <v>3544.87365</v>
      </c>
      <c r="J97" s="41">
        <f t="shared" si="11"/>
        <v>567.17978400000004</v>
      </c>
      <c r="K97" s="41">
        <f t="shared" si="12"/>
        <v>4112.0534340000004</v>
      </c>
    </row>
    <row r="98" spans="1:11">
      <c r="A98" s="2" t="s">
        <v>201</v>
      </c>
      <c r="B98" s="1" t="s">
        <v>202</v>
      </c>
      <c r="C98" s="14">
        <v>4313.2</v>
      </c>
      <c r="E98" s="41">
        <f t="shared" si="7"/>
        <v>4313.2</v>
      </c>
      <c r="F98" s="41">
        <f t="shared" si="8"/>
        <v>86.263999999999996</v>
      </c>
      <c r="G98" s="41">
        <f t="shared" si="9"/>
        <v>323.48999999999995</v>
      </c>
      <c r="H98" s="41">
        <f>+INGENIERIA!P98</f>
        <v>0</v>
      </c>
      <c r="I98" s="41">
        <f t="shared" si="10"/>
        <v>4722.9539999999997</v>
      </c>
      <c r="J98" s="41">
        <f t="shared" si="11"/>
        <v>755.67264</v>
      </c>
      <c r="K98" s="41">
        <f t="shared" si="12"/>
        <v>5478.6266399999995</v>
      </c>
    </row>
    <row r="99" spans="1:11">
      <c r="A99" s="2" t="s">
        <v>203</v>
      </c>
      <c r="B99" s="1" t="s">
        <v>204</v>
      </c>
      <c r="C99" s="14">
        <v>1921.72</v>
      </c>
      <c r="E99" s="41">
        <f t="shared" si="7"/>
        <v>1921.72</v>
      </c>
      <c r="F99" s="41">
        <f t="shared" si="8"/>
        <v>38.434400000000004</v>
      </c>
      <c r="G99" s="41">
        <f t="shared" si="9"/>
        <v>144.12899999999999</v>
      </c>
      <c r="H99" s="41">
        <f>+INGENIERIA!P99</f>
        <v>94.16</v>
      </c>
      <c r="I99" s="41">
        <f t="shared" si="10"/>
        <v>2198.4434000000001</v>
      </c>
      <c r="J99" s="41">
        <f t="shared" si="11"/>
        <v>351.750944</v>
      </c>
      <c r="K99" s="41">
        <f t="shared" si="12"/>
        <v>2550.194344</v>
      </c>
    </row>
    <row r="100" spans="1:11">
      <c r="A100" s="2" t="s">
        <v>205</v>
      </c>
      <c r="B100" s="1" t="s">
        <v>206</v>
      </c>
      <c r="C100" s="14">
        <v>4419.18</v>
      </c>
      <c r="E100" s="41">
        <f t="shared" si="7"/>
        <v>4419.18</v>
      </c>
      <c r="F100" s="41">
        <f t="shared" si="8"/>
        <v>88.383600000000001</v>
      </c>
      <c r="G100" s="41">
        <f t="shared" si="9"/>
        <v>331.43850000000003</v>
      </c>
      <c r="H100" s="41">
        <f>+INGENIERIA!P100</f>
        <v>0</v>
      </c>
      <c r="I100" s="41">
        <f t="shared" si="10"/>
        <v>4839.0021000000006</v>
      </c>
      <c r="J100" s="41">
        <f t="shared" si="11"/>
        <v>774.24033600000007</v>
      </c>
      <c r="K100" s="41">
        <f t="shared" si="12"/>
        <v>5613.2424360000005</v>
      </c>
    </row>
    <row r="101" spans="1:11">
      <c r="A101" s="2" t="s">
        <v>207</v>
      </c>
      <c r="B101" s="1" t="s">
        <v>208</v>
      </c>
      <c r="C101" s="14">
        <v>776.42</v>
      </c>
      <c r="E101" s="41">
        <f t="shared" si="7"/>
        <v>776.42</v>
      </c>
      <c r="F101" s="41">
        <f t="shared" si="8"/>
        <v>15.5284</v>
      </c>
      <c r="G101" s="41">
        <f t="shared" si="9"/>
        <v>58.231499999999997</v>
      </c>
      <c r="H101" s="41">
        <f>+INGENIERIA!P101</f>
        <v>38.04</v>
      </c>
      <c r="I101" s="41">
        <f t="shared" si="10"/>
        <v>888.21989999999994</v>
      </c>
      <c r="J101" s="41">
        <f t="shared" si="11"/>
        <v>142.115184</v>
      </c>
      <c r="K101" s="41">
        <f t="shared" si="12"/>
        <v>1030.3350839999998</v>
      </c>
    </row>
    <row r="102" spans="1:11">
      <c r="A102" s="2" t="s">
        <v>209</v>
      </c>
      <c r="B102" s="1" t="s">
        <v>210</v>
      </c>
      <c r="C102" s="14">
        <v>1298.04</v>
      </c>
      <c r="E102" s="41">
        <f t="shared" si="7"/>
        <v>1298.04</v>
      </c>
      <c r="F102" s="41">
        <f t="shared" si="8"/>
        <v>25.960799999999999</v>
      </c>
      <c r="G102" s="41">
        <f t="shared" si="9"/>
        <v>97.352999999999994</v>
      </c>
      <c r="H102" s="41">
        <f>+INGENIERIA!P102</f>
        <v>0</v>
      </c>
      <c r="I102" s="41">
        <f t="shared" si="10"/>
        <v>1421.3538000000001</v>
      </c>
      <c r="J102" s="41">
        <f t="shared" si="11"/>
        <v>227.41660800000002</v>
      </c>
      <c r="K102" s="41">
        <f t="shared" si="12"/>
        <v>1648.7704080000001</v>
      </c>
    </row>
    <row r="103" spans="1:11">
      <c r="A103" s="2" t="s">
        <v>211</v>
      </c>
      <c r="B103" s="1" t="s">
        <v>212</v>
      </c>
      <c r="C103" s="14">
        <v>2832.2</v>
      </c>
      <c r="E103" s="41">
        <f t="shared" si="7"/>
        <v>2832.2</v>
      </c>
      <c r="F103" s="41">
        <f t="shared" si="8"/>
        <v>56.643999999999998</v>
      </c>
      <c r="G103" s="41">
        <f t="shared" si="9"/>
        <v>212.41499999999999</v>
      </c>
      <c r="H103" s="41">
        <f>+INGENIERIA!P103</f>
        <v>0</v>
      </c>
      <c r="I103" s="41">
        <f t="shared" si="10"/>
        <v>3101.2589999999996</v>
      </c>
      <c r="J103" s="41">
        <f t="shared" si="11"/>
        <v>496.20143999999993</v>
      </c>
      <c r="K103" s="41">
        <f t="shared" si="12"/>
        <v>3597.4604399999994</v>
      </c>
    </row>
    <row r="104" spans="1:11">
      <c r="A104" s="2" t="s">
        <v>213</v>
      </c>
      <c r="B104" s="1" t="s">
        <v>214</v>
      </c>
      <c r="C104" s="14">
        <v>2758.31</v>
      </c>
      <c r="E104" s="41">
        <f t="shared" si="7"/>
        <v>2758.31</v>
      </c>
      <c r="F104" s="41">
        <f t="shared" si="8"/>
        <v>55.166200000000003</v>
      </c>
      <c r="G104" s="41">
        <f t="shared" si="9"/>
        <v>206.87324999999998</v>
      </c>
      <c r="H104" s="41">
        <f>+INGENIERIA!P104</f>
        <v>0</v>
      </c>
      <c r="I104" s="41">
        <f t="shared" si="10"/>
        <v>3020.3494500000002</v>
      </c>
      <c r="J104" s="41">
        <f t="shared" si="11"/>
        <v>483.25591200000002</v>
      </c>
      <c r="K104" s="41">
        <f t="shared" si="12"/>
        <v>3503.6053620000002</v>
      </c>
    </row>
    <row r="105" spans="1:11">
      <c r="A105" s="2" t="s">
        <v>215</v>
      </c>
      <c r="B105" s="1" t="s">
        <v>216</v>
      </c>
      <c r="C105" s="14">
        <v>2847.66</v>
      </c>
      <c r="E105" s="41">
        <f t="shared" si="7"/>
        <v>2847.66</v>
      </c>
      <c r="F105" s="41">
        <f t="shared" si="8"/>
        <v>56.953199999999995</v>
      </c>
      <c r="G105" s="41">
        <f t="shared" si="9"/>
        <v>213.57449999999997</v>
      </c>
      <c r="H105" s="41">
        <f>+INGENIERIA!P105</f>
        <v>0</v>
      </c>
      <c r="I105" s="41">
        <f t="shared" si="10"/>
        <v>3118.1876999999999</v>
      </c>
      <c r="J105" s="41">
        <f t="shared" si="11"/>
        <v>498.910032</v>
      </c>
      <c r="K105" s="41">
        <f t="shared" si="12"/>
        <v>3617.0977320000002</v>
      </c>
    </row>
    <row r="106" spans="1:11">
      <c r="A106" s="2" t="s">
        <v>217</v>
      </c>
      <c r="B106" s="1" t="s">
        <v>218</v>
      </c>
      <c r="C106" s="14">
        <v>2298.6999999999998</v>
      </c>
      <c r="E106" s="41">
        <f t="shared" si="7"/>
        <v>2298.6999999999998</v>
      </c>
      <c r="F106" s="41">
        <f t="shared" si="8"/>
        <v>45.973999999999997</v>
      </c>
      <c r="G106" s="41">
        <f t="shared" si="9"/>
        <v>172.40249999999997</v>
      </c>
      <c r="H106" s="41">
        <f>+INGENIERIA!P106</f>
        <v>112.64</v>
      </c>
      <c r="I106" s="41">
        <f t="shared" si="10"/>
        <v>2629.7165</v>
      </c>
      <c r="J106" s="41">
        <f t="shared" si="11"/>
        <v>420.75463999999999</v>
      </c>
      <c r="K106" s="41">
        <f t="shared" si="12"/>
        <v>3050.4711400000001</v>
      </c>
    </row>
    <row r="107" spans="1:11">
      <c r="A107" s="2" t="s">
        <v>219</v>
      </c>
      <c r="B107" s="1" t="s">
        <v>220</v>
      </c>
      <c r="C107" s="14">
        <v>4969.47</v>
      </c>
      <c r="E107" s="41">
        <f t="shared" si="7"/>
        <v>4969.47</v>
      </c>
      <c r="F107" s="41">
        <f t="shared" si="8"/>
        <v>99.389400000000009</v>
      </c>
      <c r="G107" s="41">
        <f t="shared" si="9"/>
        <v>372.71025000000003</v>
      </c>
      <c r="H107" s="41">
        <f>+INGENIERIA!P107</f>
        <v>243.5</v>
      </c>
      <c r="I107" s="41">
        <f t="shared" si="10"/>
        <v>5685.0696500000004</v>
      </c>
      <c r="J107" s="41">
        <f t="shared" si="11"/>
        <v>909.61114400000008</v>
      </c>
      <c r="K107" s="41">
        <f t="shared" si="12"/>
        <v>6594.6807940000008</v>
      </c>
    </row>
    <row r="108" spans="1:11">
      <c r="A108" s="2" t="s">
        <v>221</v>
      </c>
      <c r="B108" s="1" t="s">
        <v>222</v>
      </c>
      <c r="C108" s="14">
        <v>5195.12</v>
      </c>
      <c r="E108" s="41">
        <f t="shared" si="7"/>
        <v>5195.12</v>
      </c>
      <c r="F108" s="41">
        <f t="shared" si="8"/>
        <v>103.9024</v>
      </c>
      <c r="G108" s="41">
        <f t="shared" si="9"/>
        <v>389.63399999999996</v>
      </c>
      <c r="H108" s="41">
        <f>+INGENIERIA!P108</f>
        <v>0</v>
      </c>
      <c r="I108" s="41">
        <f t="shared" si="10"/>
        <v>5688.6563999999998</v>
      </c>
      <c r="J108" s="41">
        <f t="shared" si="11"/>
        <v>910.185024</v>
      </c>
      <c r="K108" s="41">
        <f t="shared" si="12"/>
        <v>6598.8414240000002</v>
      </c>
    </row>
    <row r="109" spans="1:11">
      <c r="A109" s="2" t="s">
        <v>223</v>
      </c>
      <c r="B109" s="1" t="s">
        <v>224</v>
      </c>
      <c r="C109" s="14">
        <v>3262.34</v>
      </c>
      <c r="E109" s="41">
        <f t="shared" si="7"/>
        <v>3262.34</v>
      </c>
      <c r="F109" s="41">
        <f t="shared" si="8"/>
        <v>65.246800000000007</v>
      </c>
      <c r="G109" s="41">
        <f t="shared" si="9"/>
        <v>244.6755</v>
      </c>
      <c r="H109" s="41">
        <f>+INGENIERIA!P109</f>
        <v>0</v>
      </c>
      <c r="I109" s="41">
        <f t="shared" si="10"/>
        <v>3572.2622999999999</v>
      </c>
      <c r="J109" s="41">
        <f t="shared" si="11"/>
        <v>571.56196799999998</v>
      </c>
      <c r="K109" s="41">
        <f t="shared" si="12"/>
        <v>4143.8242680000003</v>
      </c>
    </row>
    <row r="110" spans="1:11">
      <c r="A110" s="2" t="s">
        <v>225</v>
      </c>
      <c r="B110" s="1" t="s">
        <v>226</v>
      </c>
      <c r="C110" s="14">
        <v>806.22</v>
      </c>
      <c r="E110" s="41">
        <f t="shared" si="7"/>
        <v>806.22</v>
      </c>
      <c r="F110" s="41">
        <f t="shared" si="8"/>
        <v>16.124400000000001</v>
      </c>
      <c r="G110" s="41">
        <f t="shared" si="9"/>
        <v>60.466499999999996</v>
      </c>
      <c r="H110" s="41">
        <f>+INGENIERIA!P110</f>
        <v>0</v>
      </c>
      <c r="I110" s="41">
        <f t="shared" si="10"/>
        <v>882.81090000000006</v>
      </c>
      <c r="J110" s="41">
        <f t="shared" si="11"/>
        <v>141.24974400000002</v>
      </c>
      <c r="K110" s="41">
        <f t="shared" si="12"/>
        <v>1024.0606440000001</v>
      </c>
    </row>
    <row r="111" spans="1:11">
      <c r="A111" s="2" t="s">
        <v>227</v>
      </c>
      <c r="B111" s="1" t="s">
        <v>228</v>
      </c>
      <c r="C111" s="14">
        <v>5597.82</v>
      </c>
      <c r="E111" s="41">
        <f t="shared" si="7"/>
        <v>5597.82</v>
      </c>
      <c r="F111" s="41">
        <f t="shared" si="8"/>
        <v>111.9564</v>
      </c>
      <c r="G111" s="41">
        <f t="shared" si="9"/>
        <v>419.83649999999994</v>
      </c>
      <c r="H111" s="41">
        <f>+INGENIERIA!P111</f>
        <v>0</v>
      </c>
      <c r="I111" s="41">
        <f t="shared" si="10"/>
        <v>6129.6129000000001</v>
      </c>
      <c r="J111" s="41">
        <f t="shared" si="11"/>
        <v>980.73806400000001</v>
      </c>
      <c r="K111" s="41">
        <f t="shared" si="12"/>
        <v>7110.3509640000002</v>
      </c>
    </row>
    <row r="112" spans="1:11">
      <c r="A112" s="2" t="s">
        <v>229</v>
      </c>
      <c r="B112" s="1" t="s">
        <v>230</v>
      </c>
      <c r="C112" s="14">
        <v>4119.1899999999996</v>
      </c>
      <c r="E112" s="41">
        <f t="shared" si="7"/>
        <v>4119.1899999999996</v>
      </c>
      <c r="F112" s="41">
        <f t="shared" si="8"/>
        <v>82.383799999999994</v>
      </c>
      <c r="G112" s="41">
        <f t="shared" si="9"/>
        <v>308.93924999999996</v>
      </c>
      <c r="H112" s="41">
        <f>+INGENIERIA!P112</f>
        <v>201.84</v>
      </c>
      <c r="I112" s="41">
        <f t="shared" si="10"/>
        <v>4712.3530499999997</v>
      </c>
      <c r="J112" s="41">
        <f t="shared" si="11"/>
        <v>753.97648800000002</v>
      </c>
      <c r="K112" s="41">
        <f t="shared" si="12"/>
        <v>5466.329538</v>
      </c>
    </row>
    <row r="113" spans="1:11">
      <c r="A113" s="2" t="s">
        <v>231</v>
      </c>
      <c r="B113" s="1" t="s">
        <v>232</v>
      </c>
      <c r="C113" s="14">
        <v>2438.35</v>
      </c>
      <c r="E113" s="41">
        <f t="shared" si="7"/>
        <v>2438.35</v>
      </c>
      <c r="F113" s="41">
        <f t="shared" si="8"/>
        <v>48.766999999999996</v>
      </c>
      <c r="G113" s="41">
        <f t="shared" si="9"/>
        <v>182.87625</v>
      </c>
      <c r="H113" s="41">
        <f>+INGENIERIA!P113</f>
        <v>0</v>
      </c>
      <c r="I113" s="41">
        <f t="shared" si="10"/>
        <v>2669.9932499999995</v>
      </c>
      <c r="J113" s="41">
        <f t="shared" si="11"/>
        <v>427.19891999999993</v>
      </c>
      <c r="K113" s="41">
        <f t="shared" si="12"/>
        <v>3097.1921699999994</v>
      </c>
    </row>
    <row r="114" spans="1:11">
      <c r="A114" s="2" t="s">
        <v>233</v>
      </c>
      <c r="B114" s="1" t="s">
        <v>234</v>
      </c>
      <c r="C114" s="14">
        <v>1830.28</v>
      </c>
      <c r="E114" s="41">
        <f t="shared" si="7"/>
        <v>1830.28</v>
      </c>
      <c r="F114" s="41">
        <f t="shared" si="8"/>
        <v>36.605600000000003</v>
      </c>
      <c r="G114" s="41">
        <f t="shared" si="9"/>
        <v>137.27099999999999</v>
      </c>
      <c r="H114" s="41">
        <f>+INGENIERIA!P114</f>
        <v>89.68</v>
      </c>
      <c r="I114" s="41">
        <f t="shared" si="10"/>
        <v>2093.8366000000001</v>
      </c>
      <c r="J114" s="41">
        <f t="shared" si="11"/>
        <v>335.01385600000003</v>
      </c>
      <c r="K114" s="41">
        <f t="shared" si="12"/>
        <v>2428.8504560000001</v>
      </c>
    </row>
    <row r="115" spans="1:11">
      <c r="A115" s="2" t="s">
        <v>235</v>
      </c>
      <c r="B115" s="1" t="s">
        <v>236</v>
      </c>
      <c r="C115" s="14">
        <v>1560.24</v>
      </c>
      <c r="E115" s="41">
        <f t="shared" si="7"/>
        <v>1560.24</v>
      </c>
      <c r="F115" s="41">
        <f t="shared" si="8"/>
        <v>31.204800000000002</v>
      </c>
      <c r="G115" s="41">
        <f t="shared" si="9"/>
        <v>117.018</v>
      </c>
      <c r="H115" s="41">
        <f>+INGENIERIA!P115</f>
        <v>76.45</v>
      </c>
      <c r="I115" s="41">
        <f t="shared" si="10"/>
        <v>1784.9128000000001</v>
      </c>
      <c r="J115" s="41">
        <f t="shared" si="11"/>
        <v>285.58604800000001</v>
      </c>
      <c r="K115" s="41">
        <f t="shared" si="12"/>
        <v>2070.4988480000002</v>
      </c>
    </row>
    <row r="116" spans="1:11">
      <c r="A116" s="2" t="s">
        <v>237</v>
      </c>
      <c r="B116" s="1" t="s">
        <v>238</v>
      </c>
      <c r="C116" s="14">
        <v>4534.08</v>
      </c>
      <c r="E116" s="41">
        <f t="shared" si="7"/>
        <v>4534.08</v>
      </c>
      <c r="F116" s="41">
        <f t="shared" si="8"/>
        <v>90.681600000000003</v>
      </c>
      <c r="G116" s="41">
        <f t="shared" si="9"/>
        <v>340.05599999999998</v>
      </c>
      <c r="H116" s="41">
        <f>+INGENIERIA!P116</f>
        <v>222.17</v>
      </c>
      <c r="I116" s="41">
        <f t="shared" si="10"/>
        <v>5186.9875999999995</v>
      </c>
      <c r="J116" s="41">
        <f t="shared" si="11"/>
        <v>829.91801599999997</v>
      </c>
      <c r="K116" s="41">
        <f t="shared" si="12"/>
        <v>6016.9056159999991</v>
      </c>
    </row>
    <row r="117" spans="1:11">
      <c r="A117" s="2" t="s">
        <v>239</v>
      </c>
      <c r="B117" s="1" t="s">
        <v>240</v>
      </c>
      <c r="C117" s="14">
        <v>4324.43</v>
      </c>
      <c r="E117" s="41">
        <f t="shared" si="7"/>
        <v>4324.43</v>
      </c>
      <c r="F117" s="41">
        <f t="shared" si="8"/>
        <v>86.488600000000005</v>
      </c>
      <c r="G117" s="41">
        <f t="shared" si="9"/>
        <v>324.33224999999999</v>
      </c>
      <c r="H117" s="41">
        <f>+INGENIERIA!P117</f>
        <v>0</v>
      </c>
      <c r="I117" s="41">
        <f t="shared" si="10"/>
        <v>4735.2508500000004</v>
      </c>
      <c r="J117" s="41">
        <f t="shared" si="11"/>
        <v>757.6401360000001</v>
      </c>
      <c r="K117" s="41">
        <f t="shared" si="12"/>
        <v>5492.8909860000003</v>
      </c>
    </row>
    <row r="118" spans="1:11">
      <c r="A118" s="2" t="s">
        <v>241</v>
      </c>
      <c r="B118" s="1" t="s">
        <v>242</v>
      </c>
      <c r="C118" s="14">
        <v>4315.42</v>
      </c>
      <c r="E118" s="41">
        <f t="shared" si="7"/>
        <v>4315.42</v>
      </c>
      <c r="F118" s="41">
        <f t="shared" si="8"/>
        <v>86.308400000000006</v>
      </c>
      <c r="G118" s="41">
        <f t="shared" si="9"/>
        <v>323.65649999999999</v>
      </c>
      <c r="H118" s="41">
        <f>+INGENIERIA!P118</f>
        <v>0</v>
      </c>
      <c r="I118" s="41">
        <f t="shared" si="10"/>
        <v>4725.3849</v>
      </c>
      <c r="J118" s="41">
        <f t="shared" si="11"/>
        <v>756.06158400000004</v>
      </c>
      <c r="K118" s="41">
        <f t="shared" si="12"/>
        <v>5481.4464840000001</v>
      </c>
    </row>
    <row r="119" spans="1:11">
      <c r="A119" s="2" t="s">
        <v>243</v>
      </c>
      <c r="B119" s="1" t="s">
        <v>244</v>
      </c>
      <c r="C119" s="14">
        <v>1023.57</v>
      </c>
      <c r="E119" s="41">
        <f t="shared" si="7"/>
        <v>1023.57</v>
      </c>
      <c r="F119" s="41">
        <f t="shared" si="8"/>
        <v>20.471400000000003</v>
      </c>
      <c r="G119" s="41">
        <f t="shared" si="9"/>
        <v>76.767750000000007</v>
      </c>
      <c r="H119" s="41">
        <f>+INGENIERIA!P119</f>
        <v>50.15</v>
      </c>
      <c r="I119" s="41">
        <f t="shared" si="10"/>
        <v>1170.9591500000001</v>
      </c>
      <c r="J119" s="41">
        <f t="shared" si="11"/>
        <v>187.35346400000003</v>
      </c>
      <c r="K119" s="41">
        <f t="shared" si="12"/>
        <v>1358.3126140000002</v>
      </c>
    </row>
    <row r="120" spans="1:11">
      <c r="A120" s="2" t="s">
        <v>245</v>
      </c>
      <c r="B120" s="1" t="s">
        <v>246</v>
      </c>
      <c r="C120" s="14">
        <v>4313.4399999999996</v>
      </c>
      <c r="E120" s="41">
        <f t="shared" si="7"/>
        <v>4313.4399999999996</v>
      </c>
      <c r="F120" s="41">
        <f t="shared" si="8"/>
        <v>86.268799999999999</v>
      </c>
      <c r="G120" s="41">
        <f t="shared" si="9"/>
        <v>323.50799999999998</v>
      </c>
      <c r="H120" s="41">
        <f>+INGENIERIA!P120</f>
        <v>211.36</v>
      </c>
      <c r="I120" s="41">
        <f t="shared" si="10"/>
        <v>4934.5767999999989</v>
      </c>
      <c r="J120" s="41">
        <f t="shared" si="11"/>
        <v>789.53228799999988</v>
      </c>
      <c r="K120" s="41">
        <f t="shared" si="12"/>
        <v>5724.1090879999992</v>
      </c>
    </row>
    <row r="121" spans="1:11">
      <c r="A121" s="2" t="s">
        <v>247</v>
      </c>
      <c r="B121" s="1" t="s">
        <v>248</v>
      </c>
      <c r="C121" s="14">
        <v>764.38</v>
      </c>
      <c r="E121" s="41">
        <f t="shared" si="7"/>
        <v>764.38</v>
      </c>
      <c r="F121" s="41">
        <f t="shared" si="8"/>
        <v>15.287599999999999</v>
      </c>
      <c r="G121" s="41">
        <f t="shared" si="9"/>
        <v>57.328499999999998</v>
      </c>
      <c r="H121" s="41">
        <f>+INGENIERIA!P121</f>
        <v>37.450000000000003</v>
      </c>
      <c r="I121" s="41">
        <f t="shared" si="10"/>
        <v>874.4461</v>
      </c>
      <c r="J121" s="41">
        <f t="shared" si="11"/>
        <v>139.91137599999999</v>
      </c>
      <c r="K121" s="41">
        <f t="shared" si="12"/>
        <v>1014.357476</v>
      </c>
    </row>
    <row r="122" spans="1:11">
      <c r="A122" s="2" t="s">
        <v>249</v>
      </c>
      <c r="B122" s="1" t="s">
        <v>250</v>
      </c>
      <c r="C122" s="14">
        <v>3376.58</v>
      </c>
      <c r="E122" s="41">
        <f t="shared" si="7"/>
        <v>3376.58</v>
      </c>
      <c r="F122" s="41">
        <f t="shared" si="8"/>
        <v>67.531599999999997</v>
      </c>
      <c r="G122" s="41">
        <f t="shared" si="9"/>
        <v>253.24349999999998</v>
      </c>
      <c r="H122" s="41">
        <f>+INGENIERIA!P122</f>
        <v>0</v>
      </c>
      <c r="I122" s="41">
        <f t="shared" si="10"/>
        <v>3697.3550999999998</v>
      </c>
      <c r="J122" s="41">
        <f t="shared" si="11"/>
        <v>591.57681600000001</v>
      </c>
      <c r="K122" s="41">
        <f t="shared" si="12"/>
        <v>4288.9319159999995</v>
      </c>
    </row>
    <row r="123" spans="1:11">
      <c r="A123" s="2" t="s">
        <v>251</v>
      </c>
      <c r="B123" s="1" t="s">
        <v>252</v>
      </c>
      <c r="C123" s="14">
        <v>5139.46</v>
      </c>
      <c r="E123" s="41">
        <f t="shared" si="7"/>
        <v>5139.46</v>
      </c>
      <c r="F123" s="41">
        <f t="shared" si="8"/>
        <v>102.78920000000001</v>
      </c>
      <c r="G123" s="41">
        <f t="shared" si="9"/>
        <v>385.45949999999999</v>
      </c>
      <c r="H123" s="41">
        <f>+INGENIERIA!P123</f>
        <v>0</v>
      </c>
      <c r="I123" s="41">
        <f t="shared" si="10"/>
        <v>5627.7087000000001</v>
      </c>
      <c r="J123" s="41">
        <f t="shared" si="11"/>
        <v>900.43339200000003</v>
      </c>
      <c r="K123" s="41">
        <f t="shared" si="12"/>
        <v>6528.142092</v>
      </c>
    </row>
    <row r="124" spans="1:11" s="7" customFormat="1">
      <c r="A124" s="17" t="s">
        <v>162</v>
      </c>
      <c r="C124" s="7" t="s">
        <v>163</v>
      </c>
      <c r="E124" s="39" t="s">
        <v>163</v>
      </c>
      <c r="F124" s="39" t="s">
        <v>163</v>
      </c>
      <c r="G124" s="39" t="s">
        <v>163</v>
      </c>
      <c r="H124" s="39" t="s">
        <v>163</v>
      </c>
      <c r="I124" s="39" t="s">
        <v>163</v>
      </c>
      <c r="J124" s="39" t="s">
        <v>163</v>
      </c>
      <c r="K124" s="39" t="s">
        <v>163</v>
      </c>
    </row>
    <row r="125" spans="1:11">
      <c r="C125" s="19">
        <v>130223.9</v>
      </c>
      <c r="E125" s="42">
        <f>SUM(E80:E123)</f>
        <v>130223.90000000001</v>
      </c>
      <c r="F125" s="42">
        <f t="shared" ref="F125:K125" si="13">SUM(F80:F123)</f>
        <v>2604.4780000000001</v>
      </c>
      <c r="G125" s="42">
        <f t="shared" si="13"/>
        <v>9766.7925000000014</v>
      </c>
      <c r="H125" s="42">
        <f t="shared" si="13"/>
        <v>3232.49</v>
      </c>
      <c r="I125" s="42">
        <f t="shared" si="13"/>
        <v>145827.66049999997</v>
      </c>
      <c r="J125" s="42">
        <f t="shared" si="13"/>
        <v>23332.425680000004</v>
      </c>
      <c r="K125" s="42">
        <f t="shared" si="13"/>
        <v>169160.08617999995</v>
      </c>
    </row>
    <row r="127" spans="1:11" s="7" customFormat="1">
      <c r="A127" s="16"/>
      <c r="C127" s="7" t="s">
        <v>253</v>
      </c>
      <c r="E127" s="39" t="s">
        <v>253</v>
      </c>
      <c r="F127" s="39" t="s">
        <v>253</v>
      </c>
      <c r="G127" s="39" t="s">
        <v>253</v>
      </c>
      <c r="H127" s="39" t="s">
        <v>253</v>
      </c>
      <c r="I127" s="39" t="s">
        <v>253</v>
      </c>
      <c r="J127" s="39" t="s">
        <v>253</v>
      </c>
      <c r="K127" s="39" t="s">
        <v>253</v>
      </c>
    </row>
    <row r="128" spans="1:11" ht="13.5" thickBot="1">
      <c r="A128" s="17" t="s">
        <v>254</v>
      </c>
      <c r="B128" s="1" t="s">
        <v>255</v>
      </c>
      <c r="C128" s="19">
        <v>299857.68</v>
      </c>
      <c r="E128" s="43">
        <f>+E77+E125</f>
        <v>299857.68000000005</v>
      </c>
      <c r="F128" s="43">
        <f t="shared" ref="F128:K128" si="14">+F77+F125</f>
        <v>5997.1535999999996</v>
      </c>
      <c r="G128" s="43">
        <f t="shared" si="14"/>
        <v>22489.326000000001</v>
      </c>
      <c r="H128" s="43">
        <f t="shared" si="14"/>
        <v>3232.49</v>
      </c>
      <c r="I128" s="43">
        <f t="shared" si="14"/>
        <v>331576.6496</v>
      </c>
      <c r="J128" s="43">
        <f t="shared" si="14"/>
        <v>53052.263936000003</v>
      </c>
      <c r="K128" s="43">
        <f t="shared" si="14"/>
        <v>384628.91353599983</v>
      </c>
    </row>
    <row r="129" spans="1:3" ht="12" thickTop="1"/>
    <row r="130" spans="1:3">
      <c r="C130" s="1" t="s">
        <v>255</v>
      </c>
    </row>
    <row r="131" spans="1:3">
      <c r="A131" s="2" t="s">
        <v>255</v>
      </c>
      <c r="B131" s="1" t="s">
        <v>255</v>
      </c>
      <c r="C131" s="18"/>
    </row>
  </sheetData>
  <autoFilter ref="A11:N77"/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31"/>
  <sheetViews>
    <sheetView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125" sqref="A125"/>
    </sheetView>
  </sheetViews>
  <sheetFormatPr baseColWidth="10" defaultRowHeight="11.25"/>
  <cols>
    <col min="1" max="1" width="8.140625" style="2" customWidth="1"/>
    <col min="2" max="2" width="27.7109375" style="1" customWidth="1"/>
    <col min="3" max="3" width="12.28515625" style="1" customWidth="1"/>
    <col min="4" max="4" width="9.28515625" style="1" customWidth="1"/>
    <col min="5" max="6" width="12.85546875" style="1" customWidth="1"/>
    <col min="7" max="10" width="15" style="1" bestFit="1" customWidth="1"/>
    <col min="11" max="11" width="13.28515625" style="1" customWidth="1"/>
    <col min="12" max="12" width="11.5703125" style="1" customWidth="1"/>
    <col min="13" max="13" width="11.42578125" style="1" customWidth="1"/>
    <col min="14" max="14" width="10.85546875" style="1" customWidth="1"/>
    <col min="15" max="15" width="11.5703125" style="1" customWidth="1"/>
    <col min="16" max="16" width="11.7109375" style="1" customWidth="1"/>
    <col min="17" max="17" width="10.7109375" style="1" customWidth="1"/>
    <col min="18" max="18" width="12.140625" style="1" customWidth="1"/>
    <col min="19" max="19" width="12" style="1" customWidth="1"/>
    <col min="20" max="20" width="11.5703125" style="1" customWidth="1"/>
    <col min="21" max="22" width="11.28515625" style="1" customWidth="1"/>
    <col min="23" max="23" width="11.5703125" style="1" customWidth="1"/>
    <col min="24" max="24" width="15" style="1" bestFit="1" customWidth="1"/>
    <col min="25" max="25" width="11.5703125" style="1" customWidth="1"/>
    <col min="26" max="16384" width="11.42578125" style="1"/>
  </cols>
  <sheetData>
    <row r="1" spans="1:25" ht="18" customHeight="1">
      <c r="A1" s="3" t="s">
        <v>0</v>
      </c>
      <c r="B1" s="47" t="s">
        <v>255</v>
      </c>
      <c r="C1" s="48"/>
      <c r="D1" s="48"/>
    </row>
    <row r="2" spans="1:25" ht="24.95" customHeight="1">
      <c r="A2" s="4" t="s">
        <v>1</v>
      </c>
      <c r="B2" s="21" t="s">
        <v>2</v>
      </c>
      <c r="C2" s="22"/>
      <c r="D2" s="22"/>
    </row>
    <row r="3" spans="1:25" ht="15.75">
      <c r="B3" s="23" t="s">
        <v>3</v>
      </c>
      <c r="C3" s="24"/>
      <c r="D3" s="24"/>
      <c r="E3" s="7"/>
    </row>
    <row r="4" spans="1:25" ht="15">
      <c r="B4" s="25" t="s">
        <v>4</v>
      </c>
      <c r="C4" s="24"/>
      <c r="D4" s="24"/>
      <c r="E4" s="7"/>
    </row>
    <row r="5" spans="1:25">
      <c r="B5" s="6" t="s">
        <v>5</v>
      </c>
    </row>
    <row r="6" spans="1:25">
      <c r="B6" s="6" t="s">
        <v>6</v>
      </c>
    </row>
    <row r="8" spans="1:25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9" t="s">
        <v>28</v>
      </c>
      <c r="W8" s="9" t="s">
        <v>29</v>
      </c>
      <c r="X8" s="10" t="s">
        <v>30</v>
      </c>
      <c r="Y8" s="11" t="s">
        <v>31</v>
      </c>
    </row>
    <row r="9" spans="1:25" ht="12" thickTop="1">
      <c r="A9" s="13" t="s">
        <v>32</v>
      </c>
    </row>
    <row r="11" spans="1:25">
      <c r="A11" s="12" t="s">
        <v>33</v>
      </c>
    </row>
    <row r="12" spans="1:25">
      <c r="A12" s="2" t="s">
        <v>34</v>
      </c>
      <c r="B12" s="1" t="s">
        <v>35</v>
      </c>
      <c r="C12" s="14">
        <v>999.66</v>
      </c>
      <c r="D12" s="14">
        <v>166.61</v>
      </c>
      <c r="E12" s="14">
        <v>1631.81</v>
      </c>
      <c r="F12" s="14">
        <v>0</v>
      </c>
      <c r="G12" s="14">
        <v>2798.08</v>
      </c>
      <c r="H12" s="14">
        <v>0</v>
      </c>
      <c r="I12" s="14">
        <v>0</v>
      </c>
      <c r="J12" s="14">
        <v>0</v>
      </c>
      <c r="K12" s="14">
        <v>0</v>
      </c>
      <c r="L12" s="14">
        <v>342.28</v>
      </c>
      <c r="M12" s="14">
        <v>73.66</v>
      </c>
      <c r="N12" s="14">
        <v>0</v>
      </c>
      <c r="O12" s="14">
        <v>0</v>
      </c>
      <c r="P12" s="14">
        <v>0</v>
      </c>
      <c r="Q12" s="14">
        <v>0.14000000000000001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416.08</v>
      </c>
      <c r="Y12" s="14">
        <v>2382</v>
      </c>
    </row>
    <row r="13" spans="1:25">
      <c r="A13" s="2" t="s">
        <v>36</v>
      </c>
      <c r="B13" s="1" t="s">
        <v>37</v>
      </c>
      <c r="C13" s="14">
        <v>4000.02</v>
      </c>
      <c r="D13" s="14">
        <v>666.67</v>
      </c>
      <c r="E13" s="14">
        <v>0</v>
      </c>
      <c r="F13" s="14">
        <v>0</v>
      </c>
      <c r="G13" s="14">
        <v>4666.6899999999996</v>
      </c>
      <c r="H13" s="14">
        <v>0</v>
      </c>
      <c r="I13" s="14">
        <v>0</v>
      </c>
      <c r="J13" s="14">
        <v>0</v>
      </c>
      <c r="K13" s="14">
        <v>0</v>
      </c>
      <c r="L13" s="14">
        <v>741.42</v>
      </c>
      <c r="M13" s="14">
        <v>333.41</v>
      </c>
      <c r="N13" s="14">
        <v>0</v>
      </c>
      <c r="O13" s="14">
        <v>0</v>
      </c>
      <c r="P13" s="14">
        <v>0</v>
      </c>
      <c r="Q13" s="14">
        <v>0.06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327</v>
      </c>
      <c r="X13" s="14">
        <v>1401.89</v>
      </c>
      <c r="Y13" s="14">
        <v>3264.8</v>
      </c>
    </row>
    <row r="14" spans="1:25">
      <c r="A14" s="2" t="s">
        <v>38</v>
      </c>
      <c r="B14" s="1" t="s">
        <v>39</v>
      </c>
      <c r="C14" s="14">
        <v>833.05</v>
      </c>
      <c r="D14" s="14">
        <v>138.84</v>
      </c>
      <c r="E14" s="14">
        <v>847.76</v>
      </c>
      <c r="F14" s="14">
        <v>0</v>
      </c>
      <c r="G14" s="14">
        <v>1819.65</v>
      </c>
      <c r="H14" s="14">
        <v>0</v>
      </c>
      <c r="I14" s="14">
        <v>0</v>
      </c>
      <c r="J14" s="14">
        <v>0</v>
      </c>
      <c r="K14" s="14">
        <v>0</v>
      </c>
      <c r="L14" s="14">
        <v>155.36000000000001</v>
      </c>
      <c r="M14" s="14">
        <v>61.87</v>
      </c>
      <c r="N14" s="14">
        <v>0</v>
      </c>
      <c r="O14" s="14">
        <v>0</v>
      </c>
      <c r="P14" s="14">
        <v>0</v>
      </c>
      <c r="Q14" s="14">
        <v>0.02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217.25</v>
      </c>
      <c r="Y14" s="14">
        <v>1602.4</v>
      </c>
    </row>
    <row r="15" spans="1:25">
      <c r="A15" s="2" t="s">
        <v>40</v>
      </c>
      <c r="B15" s="1" t="s">
        <v>41</v>
      </c>
      <c r="C15" s="14">
        <v>1400.04</v>
      </c>
      <c r="D15" s="14">
        <v>233.34</v>
      </c>
      <c r="E15" s="14">
        <v>4530.4799999999996</v>
      </c>
      <c r="F15" s="14">
        <v>0</v>
      </c>
      <c r="G15" s="14">
        <v>6163.86</v>
      </c>
      <c r="H15" s="14">
        <v>15</v>
      </c>
      <c r="I15" s="14">
        <v>0</v>
      </c>
      <c r="J15" s="14">
        <v>1900</v>
      </c>
      <c r="K15" s="14">
        <v>0</v>
      </c>
      <c r="L15" s="14">
        <v>1091.05</v>
      </c>
      <c r="M15" s="14">
        <v>146.86000000000001</v>
      </c>
      <c r="N15" s="14">
        <v>0</v>
      </c>
      <c r="O15" s="14">
        <v>0</v>
      </c>
      <c r="P15" s="14">
        <v>0</v>
      </c>
      <c r="Q15" s="15">
        <v>-0.05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3152.86</v>
      </c>
      <c r="Y15" s="14">
        <v>3011</v>
      </c>
    </row>
    <row r="16" spans="1:25">
      <c r="A16" s="2" t="s">
        <v>42</v>
      </c>
      <c r="B16" s="1" t="s">
        <v>43</v>
      </c>
      <c r="C16" s="14">
        <v>4000.02</v>
      </c>
      <c r="D16" s="14">
        <v>666.67</v>
      </c>
      <c r="E16" s="14">
        <v>0</v>
      </c>
      <c r="F16" s="14">
        <v>0</v>
      </c>
      <c r="G16" s="14">
        <v>4666.6899999999996</v>
      </c>
      <c r="H16" s="14">
        <v>0</v>
      </c>
      <c r="I16" s="14">
        <v>0</v>
      </c>
      <c r="J16" s="14">
        <v>0</v>
      </c>
      <c r="K16" s="14">
        <v>0</v>
      </c>
      <c r="L16" s="14">
        <v>741.42</v>
      </c>
      <c r="M16" s="14">
        <v>357.03</v>
      </c>
      <c r="N16" s="14">
        <v>0</v>
      </c>
      <c r="O16" s="14">
        <v>0</v>
      </c>
      <c r="P16" s="14">
        <v>0</v>
      </c>
      <c r="Q16" s="15">
        <v>-0.15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413.79</v>
      </c>
      <c r="X16" s="14">
        <v>1512.09</v>
      </c>
      <c r="Y16" s="14">
        <v>3154.6</v>
      </c>
    </row>
    <row r="17" spans="1:25">
      <c r="A17" s="2" t="s">
        <v>44</v>
      </c>
      <c r="B17" s="1" t="s">
        <v>45</v>
      </c>
      <c r="C17" s="14">
        <v>880.02</v>
      </c>
      <c r="D17" s="14">
        <v>146.66999999999999</v>
      </c>
      <c r="E17" s="14">
        <v>0</v>
      </c>
      <c r="F17" s="14">
        <v>0</v>
      </c>
      <c r="G17" s="14">
        <v>1026.69</v>
      </c>
      <c r="H17" s="14">
        <v>15</v>
      </c>
      <c r="I17" s="14">
        <v>0</v>
      </c>
      <c r="J17" s="14">
        <v>352.56</v>
      </c>
      <c r="K17" s="15">
        <v>-18.41</v>
      </c>
      <c r="L17" s="14">
        <v>0</v>
      </c>
      <c r="M17" s="14">
        <v>80.97</v>
      </c>
      <c r="N17" s="14">
        <v>0</v>
      </c>
      <c r="O17" s="14">
        <v>0</v>
      </c>
      <c r="P17" s="14">
        <v>0</v>
      </c>
      <c r="Q17" s="15">
        <v>-0.03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430.09</v>
      </c>
      <c r="Y17" s="14">
        <v>596.6</v>
      </c>
    </row>
    <row r="18" spans="1:25">
      <c r="A18" s="2" t="s">
        <v>46</v>
      </c>
      <c r="B18" s="1" t="s">
        <v>47</v>
      </c>
      <c r="C18" s="14">
        <v>880.02</v>
      </c>
      <c r="D18" s="14">
        <v>146.66999999999999</v>
      </c>
      <c r="E18" s="14">
        <v>7627.4</v>
      </c>
      <c r="F18" s="14">
        <v>0</v>
      </c>
      <c r="G18" s="14">
        <v>8654.09</v>
      </c>
      <c r="H18" s="14">
        <v>15</v>
      </c>
      <c r="I18" s="14">
        <v>2000</v>
      </c>
      <c r="J18" s="14">
        <v>0</v>
      </c>
      <c r="K18" s="14">
        <v>0</v>
      </c>
      <c r="L18" s="14">
        <v>1749.07</v>
      </c>
      <c r="M18" s="14">
        <v>34.71</v>
      </c>
      <c r="N18" s="14">
        <v>0</v>
      </c>
      <c r="O18" s="14">
        <v>0</v>
      </c>
      <c r="P18" s="14">
        <v>0</v>
      </c>
      <c r="Q18" s="14">
        <v>0.01</v>
      </c>
      <c r="R18" s="14">
        <v>0</v>
      </c>
      <c r="S18" s="14">
        <v>2061.1</v>
      </c>
      <c r="T18" s="14">
        <v>0</v>
      </c>
      <c r="U18" s="14">
        <v>0</v>
      </c>
      <c r="V18" s="14">
        <v>0</v>
      </c>
      <c r="W18" s="14">
        <v>0</v>
      </c>
      <c r="X18" s="14">
        <v>5859.89</v>
      </c>
      <c r="Y18" s="14">
        <v>2794.2</v>
      </c>
    </row>
    <row r="19" spans="1:25">
      <c r="A19" s="2" t="s">
        <v>48</v>
      </c>
      <c r="B19" s="1" t="s">
        <v>49</v>
      </c>
      <c r="C19" s="14">
        <v>1285.68</v>
      </c>
      <c r="D19" s="14">
        <v>214.28</v>
      </c>
      <c r="E19" s="14">
        <v>0</v>
      </c>
      <c r="F19" s="14">
        <v>0</v>
      </c>
      <c r="G19" s="14">
        <v>1499.96</v>
      </c>
      <c r="H19" s="14">
        <v>0</v>
      </c>
      <c r="I19" s="14">
        <v>0</v>
      </c>
      <c r="J19" s="14">
        <v>0</v>
      </c>
      <c r="K19" s="14">
        <v>0</v>
      </c>
      <c r="L19" s="14">
        <v>56.26</v>
      </c>
      <c r="M19" s="14">
        <v>37.24</v>
      </c>
      <c r="N19" s="14">
        <v>0</v>
      </c>
      <c r="O19" s="14">
        <v>0</v>
      </c>
      <c r="P19" s="14">
        <v>0</v>
      </c>
      <c r="Q19" s="15">
        <v>-0.14000000000000001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93.36</v>
      </c>
      <c r="Y19" s="14">
        <v>1406.6</v>
      </c>
    </row>
    <row r="20" spans="1:25">
      <c r="A20" s="2" t="s">
        <v>50</v>
      </c>
      <c r="B20" s="1" t="s">
        <v>51</v>
      </c>
      <c r="C20" s="14">
        <v>4000.02</v>
      </c>
      <c r="D20" s="14">
        <v>666.67</v>
      </c>
      <c r="E20" s="14">
        <v>0</v>
      </c>
      <c r="F20" s="14">
        <v>0</v>
      </c>
      <c r="G20" s="14">
        <v>4666.6899999999996</v>
      </c>
      <c r="H20" s="14">
        <v>0</v>
      </c>
      <c r="I20" s="14">
        <v>0</v>
      </c>
      <c r="J20" s="14">
        <v>0</v>
      </c>
      <c r="K20" s="14">
        <v>0</v>
      </c>
      <c r="L20" s="14">
        <v>741.42</v>
      </c>
      <c r="M20" s="14">
        <v>360.26</v>
      </c>
      <c r="N20" s="14">
        <v>0</v>
      </c>
      <c r="O20" s="14">
        <v>0</v>
      </c>
      <c r="P20" s="14">
        <v>0</v>
      </c>
      <c r="Q20" s="14">
        <v>0.02</v>
      </c>
      <c r="R20" s="14">
        <v>0</v>
      </c>
      <c r="S20" s="14">
        <v>0</v>
      </c>
      <c r="T20" s="14">
        <v>0</v>
      </c>
      <c r="U20" s="14">
        <v>0</v>
      </c>
      <c r="V20" s="14">
        <v>1000</v>
      </c>
      <c r="W20" s="14">
        <v>413.79</v>
      </c>
      <c r="X20" s="14">
        <v>2515.4899999999998</v>
      </c>
      <c r="Y20" s="14">
        <v>2151.1999999999998</v>
      </c>
    </row>
    <row r="21" spans="1:25">
      <c r="A21" s="2" t="s">
        <v>52</v>
      </c>
      <c r="B21" s="1" t="s">
        <v>53</v>
      </c>
      <c r="C21" s="14">
        <v>880.02</v>
      </c>
      <c r="D21" s="14">
        <v>146.66999999999999</v>
      </c>
      <c r="E21" s="14">
        <v>0</v>
      </c>
      <c r="F21" s="14">
        <v>0</v>
      </c>
      <c r="G21" s="14">
        <v>1026.69</v>
      </c>
      <c r="H21" s="14">
        <v>15</v>
      </c>
      <c r="I21" s="14">
        <v>590.30999999999995</v>
      </c>
      <c r="J21" s="14">
        <v>0</v>
      </c>
      <c r="K21" s="15">
        <v>-18.41</v>
      </c>
      <c r="L21" s="14">
        <v>0</v>
      </c>
      <c r="M21" s="14">
        <v>179.57</v>
      </c>
      <c r="N21" s="14">
        <v>0</v>
      </c>
      <c r="O21" s="14">
        <v>0</v>
      </c>
      <c r="P21" s="14">
        <v>0</v>
      </c>
      <c r="Q21" s="14">
        <v>0.02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766.49</v>
      </c>
      <c r="Y21" s="14">
        <v>260.2</v>
      </c>
    </row>
    <row r="22" spans="1:25">
      <c r="A22" s="2" t="s">
        <v>54</v>
      </c>
      <c r="B22" s="1" t="s">
        <v>55</v>
      </c>
      <c r="C22" s="14">
        <v>1602</v>
      </c>
      <c r="D22" s="14">
        <v>267</v>
      </c>
      <c r="E22" s="14">
        <v>0</v>
      </c>
      <c r="F22" s="14">
        <v>0</v>
      </c>
      <c r="G22" s="14">
        <v>1869</v>
      </c>
      <c r="H22" s="14">
        <v>0</v>
      </c>
      <c r="I22" s="14">
        <v>0</v>
      </c>
      <c r="J22" s="14">
        <v>0</v>
      </c>
      <c r="K22" s="14">
        <v>0</v>
      </c>
      <c r="L22" s="14">
        <v>163.25</v>
      </c>
      <c r="M22" s="14">
        <v>51.09</v>
      </c>
      <c r="N22" s="14">
        <v>0</v>
      </c>
      <c r="O22" s="14">
        <v>0</v>
      </c>
      <c r="P22" s="14">
        <v>0</v>
      </c>
      <c r="Q22" s="14">
        <v>0.06</v>
      </c>
      <c r="R22" s="14">
        <v>0</v>
      </c>
      <c r="S22" s="14">
        <v>496.4</v>
      </c>
      <c r="T22" s="14">
        <v>0</v>
      </c>
      <c r="U22" s="14">
        <v>0</v>
      </c>
      <c r="V22" s="14">
        <v>300</v>
      </c>
      <c r="W22" s="14">
        <v>0</v>
      </c>
      <c r="X22" s="14">
        <v>1010.8</v>
      </c>
      <c r="Y22" s="14">
        <v>858.2</v>
      </c>
    </row>
    <row r="23" spans="1:25">
      <c r="A23" s="2" t="s">
        <v>56</v>
      </c>
      <c r="B23" s="1" t="s">
        <v>57</v>
      </c>
      <c r="C23" s="14">
        <v>1602</v>
      </c>
      <c r="D23" s="14">
        <v>267</v>
      </c>
      <c r="E23" s="14">
        <v>0</v>
      </c>
      <c r="F23" s="14">
        <v>0</v>
      </c>
      <c r="G23" s="14">
        <v>1869</v>
      </c>
      <c r="H23" s="14">
        <v>0</v>
      </c>
      <c r="I23" s="14">
        <v>0</v>
      </c>
      <c r="J23" s="14">
        <v>0</v>
      </c>
      <c r="K23" s="14">
        <v>0</v>
      </c>
      <c r="L23" s="14">
        <v>163.25</v>
      </c>
      <c r="M23" s="14">
        <v>57.95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221.2</v>
      </c>
      <c r="Y23" s="14">
        <v>1647.8</v>
      </c>
    </row>
    <row r="24" spans="1:25">
      <c r="A24" s="2" t="s">
        <v>58</v>
      </c>
      <c r="B24" s="1" t="s">
        <v>59</v>
      </c>
      <c r="C24" s="14">
        <v>586.67999999999995</v>
      </c>
      <c r="D24" s="14">
        <v>146.66999999999999</v>
      </c>
      <c r="E24" s="14">
        <v>146.66999999999999</v>
      </c>
      <c r="F24" s="14">
        <v>0</v>
      </c>
      <c r="G24" s="14">
        <v>880.02</v>
      </c>
      <c r="H24" s="14">
        <v>15</v>
      </c>
      <c r="I24" s="14">
        <v>470.86</v>
      </c>
      <c r="J24" s="14">
        <v>0</v>
      </c>
      <c r="K24" s="15">
        <v>-36.86</v>
      </c>
      <c r="L24" s="14">
        <v>0</v>
      </c>
      <c r="M24" s="14">
        <v>18.2</v>
      </c>
      <c r="N24" s="14">
        <v>0</v>
      </c>
      <c r="O24" s="14">
        <v>0</v>
      </c>
      <c r="P24" s="14">
        <v>0</v>
      </c>
      <c r="Q24" s="14">
        <v>0.02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467.22</v>
      </c>
      <c r="Y24" s="14">
        <v>412.8</v>
      </c>
    </row>
    <row r="25" spans="1:25">
      <c r="A25" s="2" t="s">
        <v>60</v>
      </c>
      <c r="B25" s="1" t="s">
        <v>61</v>
      </c>
      <c r="C25" s="14">
        <v>880.02</v>
      </c>
      <c r="D25" s="14">
        <v>146.66999999999999</v>
      </c>
      <c r="E25" s="14">
        <v>0</v>
      </c>
      <c r="F25" s="14">
        <v>0</v>
      </c>
      <c r="G25" s="14">
        <v>1026.69</v>
      </c>
      <c r="H25" s="14">
        <v>0</v>
      </c>
      <c r="I25" s="14">
        <v>0</v>
      </c>
      <c r="J25" s="14">
        <v>0</v>
      </c>
      <c r="K25" s="15">
        <v>-18.41</v>
      </c>
      <c r="L25" s="14">
        <v>0</v>
      </c>
      <c r="M25" s="14">
        <v>26.41</v>
      </c>
      <c r="N25" s="14">
        <v>0</v>
      </c>
      <c r="O25" s="14">
        <v>0</v>
      </c>
      <c r="P25" s="14">
        <v>0</v>
      </c>
      <c r="Q25" s="14">
        <v>0.09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8.09</v>
      </c>
      <c r="Y25" s="14">
        <v>1018.6</v>
      </c>
    </row>
    <row r="26" spans="1:25">
      <c r="A26" s="2" t="s">
        <v>62</v>
      </c>
      <c r="B26" s="1" t="s">
        <v>63</v>
      </c>
      <c r="C26" s="14">
        <v>999.66</v>
      </c>
      <c r="D26" s="14">
        <v>166.61</v>
      </c>
      <c r="E26" s="14">
        <v>3150.08</v>
      </c>
      <c r="F26" s="14">
        <v>0</v>
      </c>
      <c r="G26" s="14">
        <v>4316.3500000000004</v>
      </c>
      <c r="H26" s="14">
        <v>0</v>
      </c>
      <c r="I26" s="14">
        <v>0</v>
      </c>
      <c r="J26" s="14">
        <v>0</v>
      </c>
      <c r="K26" s="14">
        <v>0</v>
      </c>
      <c r="L26" s="14">
        <v>666.58</v>
      </c>
      <c r="M26" s="14">
        <v>74.819999999999993</v>
      </c>
      <c r="N26" s="14">
        <v>0</v>
      </c>
      <c r="O26" s="14">
        <v>0</v>
      </c>
      <c r="P26" s="14">
        <v>0</v>
      </c>
      <c r="Q26" s="15">
        <v>-0.05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741.35</v>
      </c>
      <c r="Y26" s="14">
        <v>3575</v>
      </c>
    </row>
    <row r="27" spans="1:25">
      <c r="A27" s="2" t="s">
        <v>64</v>
      </c>
      <c r="B27" s="1" t="s">
        <v>65</v>
      </c>
      <c r="C27" s="14">
        <v>4000.02</v>
      </c>
      <c r="D27" s="14">
        <v>666.67</v>
      </c>
      <c r="E27" s="14">
        <v>0</v>
      </c>
      <c r="F27" s="14">
        <v>0</v>
      </c>
      <c r="G27" s="14">
        <v>4666.6899999999996</v>
      </c>
      <c r="H27" s="14">
        <v>0</v>
      </c>
      <c r="I27" s="14">
        <v>0</v>
      </c>
      <c r="J27" s="14">
        <v>0</v>
      </c>
      <c r="K27" s="14">
        <v>0</v>
      </c>
      <c r="L27" s="14">
        <v>741.42</v>
      </c>
      <c r="M27" s="14">
        <v>314.95999999999998</v>
      </c>
      <c r="N27" s="14">
        <v>0</v>
      </c>
      <c r="O27" s="14">
        <v>0</v>
      </c>
      <c r="P27" s="14">
        <v>0</v>
      </c>
      <c r="Q27" s="14">
        <v>0.12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413.79</v>
      </c>
      <c r="X27" s="14">
        <v>1470.29</v>
      </c>
      <c r="Y27" s="14">
        <v>3196.4</v>
      </c>
    </row>
    <row r="28" spans="1:25">
      <c r="A28" s="2" t="s">
        <v>66</v>
      </c>
      <c r="B28" s="1" t="s">
        <v>67</v>
      </c>
      <c r="C28" s="14">
        <v>880.02</v>
      </c>
      <c r="D28" s="14">
        <v>146.66999999999999</v>
      </c>
      <c r="E28" s="14">
        <v>1471.56</v>
      </c>
      <c r="F28" s="14">
        <v>0</v>
      </c>
      <c r="G28" s="14">
        <v>2498.25</v>
      </c>
      <c r="H28" s="14">
        <v>15</v>
      </c>
      <c r="I28" s="14">
        <v>1200</v>
      </c>
      <c r="J28" s="14">
        <v>0</v>
      </c>
      <c r="K28" s="14">
        <v>0</v>
      </c>
      <c r="L28" s="14">
        <v>278.24</v>
      </c>
      <c r="M28" s="14">
        <v>87.49</v>
      </c>
      <c r="N28" s="14">
        <v>0</v>
      </c>
      <c r="O28" s="14">
        <v>0</v>
      </c>
      <c r="P28" s="14">
        <v>0</v>
      </c>
      <c r="Q28" s="15">
        <v>-0.08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1580.65</v>
      </c>
      <c r="Y28" s="14">
        <v>917.6</v>
      </c>
    </row>
    <row r="29" spans="1:25">
      <c r="A29" s="2" t="s">
        <v>68</v>
      </c>
      <c r="B29" s="1" t="s">
        <v>69</v>
      </c>
      <c r="C29" s="14">
        <v>880.02</v>
      </c>
      <c r="D29" s="14">
        <v>146.66999999999999</v>
      </c>
      <c r="E29" s="14">
        <v>0</v>
      </c>
      <c r="F29" s="14">
        <v>0</v>
      </c>
      <c r="G29" s="14">
        <v>1026.69</v>
      </c>
      <c r="H29" s="14">
        <v>0</v>
      </c>
      <c r="I29" s="14">
        <v>0</v>
      </c>
      <c r="J29" s="14">
        <v>0</v>
      </c>
      <c r="K29" s="15">
        <v>-18.41</v>
      </c>
      <c r="L29" s="14">
        <v>0</v>
      </c>
      <c r="M29" s="14">
        <v>25.48</v>
      </c>
      <c r="N29" s="14">
        <v>0</v>
      </c>
      <c r="O29" s="14">
        <v>0</v>
      </c>
      <c r="P29" s="14">
        <v>0</v>
      </c>
      <c r="Q29" s="14">
        <v>0.02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7.09</v>
      </c>
      <c r="Y29" s="14">
        <v>1019.6</v>
      </c>
    </row>
    <row r="30" spans="1:25">
      <c r="A30" s="2" t="s">
        <v>70</v>
      </c>
      <c r="B30" s="1" t="s">
        <v>71</v>
      </c>
      <c r="C30" s="14">
        <v>880.02</v>
      </c>
      <c r="D30" s="14">
        <v>146.66999999999999</v>
      </c>
      <c r="E30" s="14">
        <v>0</v>
      </c>
      <c r="F30" s="14">
        <v>0</v>
      </c>
      <c r="G30" s="14">
        <v>1026.69</v>
      </c>
      <c r="H30" s="14">
        <v>0</v>
      </c>
      <c r="I30" s="14">
        <v>0</v>
      </c>
      <c r="J30" s="14">
        <v>0</v>
      </c>
      <c r="K30" s="15">
        <v>-18.41</v>
      </c>
      <c r="L30" s="14">
        <v>0</v>
      </c>
      <c r="M30" s="14">
        <v>147.72999999999999</v>
      </c>
      <c r="N30" s="14">
        <v>0</v>
      </c>
      <c r="O30" s="14">
        <v>0</v>
      </c>
      <c r="P30" s="14">
        <v>0</v>
      </c>
      <c r="Q30" s="15">
        <v>-0.03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129.29</v>
      </c>
      <c r="Y30" s="14">
        <v>897.4</v>
      </c>
    </row>
    <row r="31" spans="1:25">
      <c r="A31" s="2" t="s">
        <v>72</v>
      </c>
      <c r="B31" s="1" t="s">
        <v>73</v>
      </c>
      <c r="C31" s="14">
        <v>880.02</v>
      </c>
      <c r="D31" s="14">
        <v>146.66999999999999</v>
      </c>
      <c r="E31" s="14">
        <v>5375.96</v>
      </c>
      <c r="F31" s="14">
        <v>0</v>
      </c>
      <c r="G31" s="14">
        <v>6402.65</v>
      </c>
      <c r="H31" s="14">
        <v>0</v>
      </c>
      <c r="I31" s="14">
        <v>0</v>
      </c>
      <c r="J31" s="14">
        <v>0</v>
      </c>
      <c r="K31" s="14">
        <v>0</v>
      </c>
      <c r="L31" s="14">
        <v>1147.21</v>
      </c>
      <c r="M31" s="14">
        <v>25.5</v>
      </c>
      <c r="N31" s="14">
        <v>0</v>
      </c>
      <c r="O31" s="14">
        <v>0</v>
      </c>
      <c r="P31" s="14">
        <v>0</v>
      </c>
      <c r="Q31" s="15">
        <v>-0.06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1172.6500000000001</v>
      </c>
      <c r="Y31" s="14">
        <v>5230</v>
      </c>
    </row>
    <row r="32" spans="1:25">
      <c r="A32" s="2" t="s">
        <v>74</v>
      </c>
      <c r="B32" s="1" t="s">
        <v>75</v>
      </c>
      <c r="C32" s="14">
        <v>1800</v>
      </c>
      <c r="D32" s="14">
        <v>300</v>
      </c>
      <c r="E32" s="14">
        <v>0</v>
      </c>
      <c r="F32" s="14">
        <v>0</v>
      </c>
      <c r="G32" s="14">
        <v>2100</v>
      </c>
      <c r="H32" s="14">
        <v>0</v>
      </c>
      <c r="I32" s="14">
        <v>0</v>
      </c>
      <c r="J32" s="14">
        <v>0</v>
      </c>
      <c r="K32" s="14">
        <v>0</v>
      </c>
      <c r="L32" s="14">
        <v>202.51</v>
      </c>
      <c r="M32" s="14">
        <v>54.65</v>
      </c>
      <c r="N32" s="14">
        <v>0</v>
      </c>
      <c r="O32" s="14">
        <v>0</v>
      </c>
      <c r="P32" s="14">
        <v>0</v>
      </c>
      <c r="Q32" s="14">
        <v>0.04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257.2</v>
      </c>
      <c r="Y32" s="14">
        <v>1842.8</v>
      </c>
    </row>
    <row r="33" spans="1:25">
      <c r="A33" s="2" t="s">
        <v>76</v>
      </c>
      <c r="B33" s="1" t="s">
        <v>77</v>
      </c>
      <c r="C33" s="14">
        <v>880.02</v>
      </c>
      <c r="D33" s="14">
        <v>146.66999999999999</v>
      </c>
      <c r="E33" s="14">
        <v>0</v>
      </c>
      <c r="F33" s="14">
        <v>0</v>
      </c>
      <c r="G33" s="14">
        <v>1026.69</v>
      </c>
      <c r="H33" s="14">
        <v>0</v>
      </c>
      <c r="I33" s="14">
        <v>0</v>
      </c>
      <c r="J33" s="14">
        <v>0</v>
      </c>
      <c r="K33" s="15">
        <v>-18.41</v>
      </c>
      <c r="L33" s="14">
        <v>0</v>
      </c>
      <c r="M33" s="14">
        <v>74.86</v>
      </c>
      <c r="N33" s="14">
        <v>0</v>
      </c>
      <c r="O33" s="14">
        <v>0</v>
      </c>
      <c r="P33" s="14">
        <v>0</v>
      </c>
      <c r="Q33" s="15">
        <v>-0.16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56.29</v>
      </c>
      <c r="Y33" s="14">
        <v>970.4</v>
      </c>
    </row>
    <row r="34" spans="1:25">
      <c r="A34" s="2" t="s">
        <v>78</v>
      </c>
      <c r="B34" s="1" t="s">
        <v>79</v>
      </c>
      <c r="C34" s="14">
        <v>1299.96</v>
      </c>
      <c r="D34" s="14">
        <v>216.66</v>
      </c>
      <c r="E34" s="14">
        <v>0</v>
      </c>
      <c r="F34" s="14">
        <v>0</v>
      </c>
      <c r="G34" s="14">
        <v>1516.62</v>
      </c>
      <c r="H34" s="14">
        <v>0</v>
      </c>
      <c r="I34" s="14">
        <v>0</v>
      </c>
      <c r="J34" s="14">
        <v>0</v>
      </c>
      <c r="K34" s="14">
        <v>0</v>
      </c>
      <c r="L34" s="14">
        <v>58.08</v>
      </c>
      <c r="M34" s="14">
        <v>42.42</v>
      </c>
      <c r="N34" s="14">
        <v>0</v>
      </c>
      <c r="O34" s="14">
        <v>0</v>
      </c>
      <c r="P34" s="14">
        <v>0</v>
      </c>
      <c r="Q34" s="15">
        <v>-0.08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100.42</v>
      </c>
      <c r="Y34" s="14">
        <v>1416.2</v>
      </c>
    </row>
    <row r="35" spans="1:25">
      <c r="A35" s="2" t="s">
        <v>80</v>
      </c>
      <c r="B35" s="1" t="s">
        <v>81</v>
      </c>
      <c r="C35" s="14">
        <v>586.67999999999995</v>
      </c>
      <c r="D35" s="14">
        <v>146.66999999999999</v>
      </c>
      <c r="E35" s="14">
        <v>293.33999999999997</v>
      </c>
      <c r="F35" s="14">
        <v>0</v>
      </c>
      <c r="G35" s="14">
        <v>1026.69</v>
      </c>
      <c r="H35" s="14">
        <v>15</v>
      </c>
      <c r="I35" s="14">
        <v>649.46</v>
      </c>
      <c r="J35" s="14">
        <v>0</v>
      </c>
      <c r="K35" s="15">
        <v>-18.41</v>
      </c>
      <c r="L35" s="14">
        <v>0</v>
      </c>
      <c r="M35" s="14">
        <v>18.2</v>
      </c>
      <c r="N35" s="14">
        <v>0</v>
      </c>
      <c r="O35" s="14">
        <v>0</v>
      </c>
      <c r="P35" s="14">
        <v>0</v>
      </c>
      <c r="Q35" s="14">
        <v>0.04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664.29</v>
      </c>
      <c r="Y35" s="14">
        <v>362.4</v>
      </c>
    </row>
    <row r="36" spans="1:25">
      <c r="A36" s="2" t="s">
        <v>82</v>
      </c>
      <c r="B36" s="1" t="s">
        <v>83</v>
      </c>
      <c r="C36" s="14">
        <v>880.02</v>
      </c>
      <c r="D36" s="14">
        <v>146.66999999999999</v>
      </c>
      <c r="E36" s="14">
        <v>1946.17</v>
      </c>
      <c r="F36" s="14">
        <v>0</v>
      </c>
      <c r="G36" s="14">
        <v>2972.86</v>
      </c>
      <c r="H36" s="14">
        <v>0</v>
      </c>
      <c r="I36" s="14">
        <v>0</v>
      </c>
      <c r="J36" s="14">
        <v>0</v>
      </c>
      <c r="K36" s="14">
        <v>0</v>
      </c>
      <c r="L36" s="14">
        <v>379.61</v>
      </c>
      <c r="M36" s="14">
        <v>78.38</v>
      </c>
      <c r="N36" s="14">
        <v>0</v>
      </c>
      <c r="O36" s="14">
        <v>0</v>
      </c>
      <c r="P36" s="14">
        <v>0</v>
      </c>
      <c r="Q36" s="15">
        <v>-0.13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457.86</v>
      </c>
      <c r="Y36" s="14">
        <v>2515</v>
      </c>
    </row>
    <row r="37" spans="1:25">
      <c r="A37" s="2" t="s">
        <v>84</v>
      </c>
      <c r="B37" s="1" t="s">
        <v>85</v>
      </c>
      <c r="C37" s="14">
        <v>880.02</v>
      </c>
      <c r="D37" s="14">
        <v>146.66999999999999</v>
      </c>
      <c r="E37" s="14">
        <v>1526.69</v>
      </c>
      <c r="F37" s="14">
        <v>0</v>
      </c>
      <c r="G37" s="14">
        <v>2553.38</v>
      </c>
      <c r="H37" s="14">
        <v>0</v>
      </c>
      <c r="I37" s="14">
        <v>0</v>
      </c>
      <c r="J37" s="14">
        <v>0</v>
      </c>
      <c r="K37" s="14">
        <v>0</v>
      </c>
      <c r="L37" s="14">
        <v>290.01</v>
      </c>
      <c r="M37" s="14">
        <v>117.33</v>
      </c>
      <c r="N37" s="14">
        <v>0</v>
      </c>
      <c r="O37" s="14">
        <v>0</v>
      </c>
      <c r="P37" s="14">
        <v>0</v>
      </c>
      <c r="Q37" s="14">
        <v>0.04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407.38</v>
      </c>
      <c r="Y37" s="14">
        <v>2146</v>
      </c>
    </row>
    <row r="38" spans="1:25">
      <c r="A38" s="2" t="s">
        <v>86</v>
      </c>
      <c r="B38" s="1" t="s">
        <v>87</v>
      </c>
      <c r="C38" s="14">
        <v>1399.98</v>
      </c>
      <c r="D38" s="14">
        <v>233.33</v>
      </c>
      <c r="E38" s="14">
        <v>3772.32</v>
      </c>
      <c r="F38" s="14">
        <v>0</v>
      </c>
      <c r="G38" s="14">
        <v>5405.63</v>
      </c>
      <c r="H38" s="14">
        <v>0</v>
      </c>
      <c r="I38" s="14">
        <v>0</v>
      </c>
      <c r="J38" s="14">
        <v>0</v>
      </c>
      <c r="K38" s="14">
        <v>0</v>
      </c>
      <c r="L38" s="14">
        <v>912.71</v>
      </c>
      <c r="M38" s="14">
        <v>151.72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1064.43</v>
      </c>
      <c r="Y38" s="14">
        <v>4341.2</v>
      </c>
    </row>
    <row r="39" spans="1:25">
      <c r="A39" s="2" t="s">
        <v>88</v>
      </c>
      <c r="B39" s="1" t="s">
        <v>89</v>
      </c>
      <c r="C39" s="14">
        <v>880.02</v>
      </c>
      <c r="D39" s="14">
        <v>146.66999999999999</v>
      </c>
      <c r="E39" s="14">
        <v>0</v>
      </c>
      <c r="F39" s="14">
        <v>0</v>
      </c>
      <c r="G39" s="14">
        <v>1026.69</v>
      </c>
      <c r="H39" s="14">
        <v>15</v>
      </c>
      <c r="I39" s="14">
        <v>789.75</v>
      </c>
      <c r="J39" s="14">
        <v>0</v>
      </c>
      <c r="K39" s="15">
        <v>-18.41</v>
      </c>
      <c r="L39" s="14">
        <v>0</v>
      </c>
      <c r="M39" s="14">
        <v>122.51</v>
      </c>
      <c r="N39" s="14">
        <v>0</v>
      </c>
      <c r="O39" s="14">
        <v>0</v>
      </c>
      <c r="P39" s="14">
        <v>0</v>
      </c>
      <c r="Q39" s="14">
        <v>0.04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908.89</v>
      </c>
      <c r="Y39" s="14">
        <v>117.8</v>
      </c>
    </row>
    <row r="40" spans="1:25">
      <c r="A40" s="2" t="s">
        <v>90</v>
      </c>
      <c r="B40" s="1" t="s">
        <v>91</v>
      </c>
      <c r="C40" s="14">
        <v>586.67999999999995</v>
      </c>
      <c r="D40" s="14">
        <v>146.66999999999999</v>
      </c>
      <c r="E40" s="14">
        <v>293.33999999999997</v>
      </c>
      <c r="F40" s="14">
        <v>0</v>
      </c>
      <c r="G40" s="14">
        <v>1026.69</v>
      </c>
      <c r="H40" s="14">
        <v>0</v>
      </c>
      <c r="I40" s="14">
        <v>0</v>
      </c>
      <c r="J40" s="14">
        <v>0</v>
      </c>
      <c r="K40" s="15">
        <v>-18.41</v>
      </c>
      <c r="L40" s="14">
        <v>0</v>
      </c>
      <c r="M40" s="14">
        <v>18.2</v>
      </c>
      <c r="N40" s="14">
        <v>0</v>
      </c>
      <c r="O40" s="14">
        <v>0</v>
      </c>
      <c r="P40" s="14">
        <v>0</v>
      </c>
      <c r="Q40" s="14">
        <v>0.1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-0.11</v>
      </c>
      <c r="Y40" s="14">
        <v>1026.8</v>
      </c>
    </row>
    <row r="41" spans="1:25">
      <c r="A41" s="2" t="s">
        <v>92</v>
      </c>
      <c r="B41" s="1" t="s">
        <v>93</v>
      </c>
      <c r="C41" s="14">
        <v>880.02</v>
      </c>
      <c r="D41" s="14">
        <v>146.66999999999999</v>
      </c>
      <c r="E41" s="14">
        <v>0</v>
      </c>
      <c r="F41" s="14">
        <v>0</v>
      </c>
      <c r="G41" s="14">
        <v>1026.69</v>
      </c>
      <c r="H41" s="14">
        <v>0</v>
      </c>
      <c r="I41" s="14">
        <v>0</v>
      </c>
      <c r="J41" s="14">
        <v>0</v>
      </c>
      <c r="K41" s="15">
        <v>-18.41</v>
      </c>
      <c r="L41" s="14">
        <v>0</v>
      </c>
      <c r="M41" s="14">
        <v>112.23</v>
      </c>
      <c r="N41" s="14">
        <v>0</v>
      </c>
      <c r="O41" s="14">
        <v>0</v>
      </c>
      <c r="P41" s="14">
        <v>0</v>
      </c>
      <c r="Q41" s="14">
        <v>7.0000000000000007E-2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93.89</v>
      </c>
      <c r="Y41" s="14">
        <v>932.8</v>
      </c>
    </row>
    <row r="42" spans="1:25">
      <c r="A42" s="2" t="s">
        <v>94</v>
      </c>
      <c r="B42" s="1" t="s">
        <v>95</v>
      </c>
      <c r="C42" s="14">
        <v>880.02</v>
      </c>
      <c r="D42" s="14">
        <v>146.66999999999999</v>
      </c>
      <c r="E42" s="14">
        <v>0</v>
      </c>
      <c r="F42" s="14">
        <v>0</v>
      </c>
      <c r="G42" s="14">
        <v>1026.69</v>
      </c>
      <c r="H42" s="14">
        <v>0</v>
      </c>
      <c r="I42" s="14">
        <v>0</v>
      </c>
      <c r="J42" s="14">
        <v>0</v>
      </c>
      <c r="K42" s="15">
        <v>-18.41</v>
      </c>
      <c r="L42" s="14">
        <v>0</v>
      </c>
      <c r="M42" s="14">
        <v>211.8</v>
      </c>
      <c r="N42" s="14">
        <v>0</v>
      </c>
      <c r="O42" s="14">
        <v>0</v>
      </c>
      <c r="P42" s="14">
        <v>0</v>
      </c>
      <c r="Q42" s="15">
        <v>-0.1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193.29</v>
      </c>
      <c r="Y42" s="14">
        <v>833.4</v>
      </c>
    </row>
    <row r="43" spans="1:25">
      <c r="A43" s="2" t="s">
        <v>96</v>
      </c>
      <c r="B43" s="1" t="s">
        <v>97</v>
      </c>
      <c r="C43" s="14">
        <v>880.02</v>
      </c>
      <c r="D43" s="14">
        <v>146.66999999999999</v>
      </c>
      <c r="E43" s="14">
        <v>0</v>
      </c>
      <c r="F43" s="14">
        <v>0</v>
      </c>
      <c r="G43" s="14">
        <v>1026.69</v>
      </c>
      <c r="H43" s="14">
        <v>0</v>
      </c>
      <c r="I43" s="14">
        <v>0</v>
      </c>
      <c r="J43" s="14">
        <v>0</v>
      </c>
      <c r="K43" s="15">
        <v>-18.41</v>
      </c>
      <c r="L43" s="14">
        <v>0</v>
      </c>
      <c r="M43" s="14">
        <v>216.67</v>
      </c>
      <c r="N43" s="14">
        <v>0</v>
      </c>
      <c r="O43" s="14">
        <v>0</v>
      </c>
      <c r="P43" s="14">
        <v>0</v>
      </c>
      <c r="Q43" s="14">
        <v>0.03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198.29</v>
      </c>
      <c r="Y43" s="14">
        <v>828.4</v>
      </c>
    </row>
    <row r="44" spans="1:25">
      <c r="A44" s="2" t="s">
        <v>98</v>
      </c>
      <c r="B44" s="1" t="s">
        <v>99</v>
      </c>
      <c r="C44" s="14">
        <v>880.02</v>
      </c>
      <c r="D44" s="14">
        <v>146.66999999999999</v>
      </c>
      <c r="E44" s="14">
        <v>2048.02</v>
      </c>
      <c r="F44" s="14">
        <v>0</v>
      </c>
      <c r="G44" s="14">
        <v>3074.71</v>
      </c>
      <c r="H44" s="14">
        <v>0</v>
      </c>
      <c r="I44" s="14">
        <v>0</v>
      </c>
      <c r="J44" s="14">
        <v>0</v>
      </c>
      <c r="K44" s="14">
        <v>0</v>
      </c>
      <c r="L44" s="14">
        <v>401.37</v>
      </c>
      <c r="M44" s="14">
        <v>92.98</v>
      </c>
      <c r="N44" s="14">
        <v>0</v>
      </c>
      <c r="O44" s="14">
        <v>0</v>
      </c>
      <c r="P44" s="14">
        <v>0</v>
      </c>
      <c r="Q44" s="15">
        <v>-0.04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494.31</v>
      </c>
      <c r="Y44" s="14">
        <v>2580.4</v>
      </c>
    </row>
    <row r="45" spans="1:25">
      <c r="A45" s="2" t="s">
        <v>100</v>
      </c>
      <c r="B45" s="1" t="s">
        <v>101</v>
      </c>
      <c r="C45" s="14">
        <v>880.02</v>
      </c>
      <c r="D45" s="14">
        <v>146.66999999999999</v>
      </c>
      <c r="E45" s="14">
        <v>0</v>
      </c>
      <c r="F45" s="14">
        <v>0</v>
      </c>
      <c r="G45" s="14">
        <v>1026.69</v>
      </c>
      <c r="H45" s="14">
        <v>0</v>
      </c>
      <c r="I45" s="14">
        <v>0</v>
      </c>
      <c r="J45" s="14">
        <v>0</v>
      </c>
      <c r="K45" s="15">
        <v>-18.41</v>
      </c>
      <c r="L45" s="14">
        <v>0</v>
      </c>
      <c r="M45" s="14">
        <v>275.95</v>
      </c>
      <c r="N45" s="14">
        <v>0</v>
      </c>
      <c r="O45" s="14">
        <v>0</v>
      </c>
      <c r="P45" s="14">
        <v>0</v>
      </c>
      <c r="Q45" s="15">
        <v>-0.05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257.49</v>
      </c>
      <c r="Y45" s="14">
        <v>769.2</v>
      </c>
    </row>
    <row r="46" spans="1:25">
      <c r="A46" s="2" t="s">
        <v>102</v>
      </c>
      <c r="B46" s="1" t="s">
        <v>103</v>
      </c>
      <c r="C46" s="14">
        <v>880.02</v>
      </c>
      <c r="D46" s="14">
        <v>146.66999999999999</v>
      </c>
      <c r="E46" s="14">
        <v>0</v>
      </c>
      <c r="F46" s="14">
        <v>0</v>
      </c>
      <c r="G46" s="14">
        <v>1026.69</v>
      </c>
      <c r="H46" s="14">
        <v>0</v>
      </c>
      <c r="I46" s="14">
        <v>0</v>
      </c>
      <c r="J46" s="14">
        <v>0</v>
      </c>
      <c r="K46" s="15">
        <v>-18.41</v>
      </c>
      <c r="L46" s="14">
        <v>0</v>
      </c>
      <c r="M46" s="14">
        <v>193.5</v>
      </c>
      <c r="N46" s="14">
        <v>0</v>
      </c>
      <c r="O46" s="14">
        <v>257.3</v>
      </c>
      <c r="P46" s="14">
        <v>0</v>
      </c>
      <c r="Q46" s="15">
        <v>-0.1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432.29</v>
      </c>
      <c r="Y46" s="14">
        <v>594.4</v>
      </c>
    </row>
    <row r="47" spans="1:25">
      <c r="A47" s="2" t="s">
        <v>104</v>
      </c>
      <c r="B47" s="1" t="s">
        <v>105</v>
      </c>
      <c r="C47" s="14">
        <v>1602</v>
      </c>
      <c r="D47" s="14">
        <v>267</v>
      </c>
      <c r="E47" s="14">
        <v>0</v>
      </c>
      <c r="F47" s="14">
        <v>0</v>
      </c>
      <c r="G47" s="14">
        <v>1869</v>
      </c>
      <c r="H47" s="14">
        <v>0</v>
      </c>
      <c r="I47" s="14">
        <v>0</v>
      </c>
      <c r="J47" s="14">
        <v>0</v>
      </c>
      <c r="K47" s="14">
        <v>0</v>
      </c>
      <c r="L47" s="14">
        <v>163.25</v>
      </c>
      <c r="M47" s="14">
        <v>56.2</v>
      </c>
      <c r="N47" s="14">
        <v>0</v>
      </c>
      <c r="O47" s="14">
        <v>0</v>
      </c>
      <c r="P47" s="14">
        <v>0</v>
      </c>
      <c r="Q47" s="15">
        <v>-0.05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219.4</v>
      </c>
      <c r="Y47" s="14">
        <v>1649.6</v>
      </c>
    </row>
    <row r="48" spans="1:25">
      <c r="A48" s="2" t="s">
        <v>106</v>
      </c>
      <c r="B48" s="1" t="s">
        <v>107</v>
      </c>
      <c r="C48" s="14">
        <v>2599.98</v>
      </c>
      <c r="D48" s="14">
        <v>433.33</v>
      </c>
      <c r="E48" s="14">
        <v>0</v>
      </c>
      <c r="F48" s="14">
        <v>0</v>
      </c>
      <c r="G48" s="14">
        <v>3033.31</v>
      </c>
      <c r="H48" s="14">
        <v>0</v>
      </c>
      <c r="I48" s="14">
        <v>0</v>
      </c>
      <c r="J48" s="14">
        <v>0</v>
      </c>
      <c r="K48" s="14">
        <v>0</v>
      </c>
      <c r="L48" s="14">
        <v>392.53</v>
      </c>
      <c r="M48" s="14">
        <v>104.83</v>
      </c>
      <c r="N48" s="14">
        <v>0</v>
      </c>
      <c r="O48" s="14">
        <v>572.66999999999996</v>
      </c>
      <c r="P48" s="14">
        <v>0</v>
      </c>
      <c r="Q48" s="14">
        <v>0.08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1250</v>
      </c>
      <c r="X48" s="14">
        <v>2320.11</v>
      </c>
      <c r="Y48" s="14">
        <v>713.2</v>
      </c>
    </row>
    <row r="49" spans="1:25">
      <c r="A49" s="2" t="s">
        <v>108</v>
      </c>
      <c r="B49" s="1" t="s">
        <v>109</v>
      </c>
      <c r="C49" s="14">
        <v>880.02</v>
      </c>
      <c r="D49" s="14">
        <v>146.66999999999999</v>
      </c>
      <c r="E49" s="14">
        <v>6062.02</v>
      </c>
      <c r="F49" s="14">
        <v>0</v>
      </c>
      <c r="G49" s="14">
        <v>7088.71</v>
      </c>
      <c r="H49" s="14">
        <v>0</v>
      </c>
      <c r="I49" s="14">
        <v>0</v>
      </c>
      <c r="J49" s="14">
        <v>0</v>
      </c>
      <c r="K49" s="14">
        <v>0</v>
      </c>
      <c r="L49" s="14">
        <v>1308.57</v>
      </c>
      <c r="M49" s="14">
        <v>37.51</v>
      </c>
      <c r="N49" s="14">
        <v>0</v>
      </c>
      <c r="O49" s="14">
        <v>0</v>
      </c>
      <c r="P49" s="14">
        <v>0</v>
      </c>
      <c r="Q49" s="14">
        <v>0.03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1346.11</v>
      </c>
      <c r="Y49" s="14">
        <v>5742.6</v>
      </c>
    </row>
    <row r="50" spans="1:25">
      <c r="A50" s="2" t="s">
        <v>110</v>
      </c>
      <c r="B50" s="1" t="s">
        <v>111</v>
      </c>
      <c r="C50" s="14">
        <v>880.02</v>
      </c>
      <c r="D50" s="14">
        <v>146.66999999999999</v>
      </c>
      <c r="E50" s="14">
        <v>0</v>
      </c>
      <c r="F50" s="14">
        <v>0</v>
      </c>
      <c r="G50" s="14">
        <v>1026.69</v>
      </c>
      <c r="H50" s="14">
        <v>0</v>
      </c>
      <c r="I50" s="14">
        <v>0</v>
      </c>
      <c r="J50" s="14">
        <v>0</v>
      </c>
      <c r="K50" s="15">
        <v>-18.41</v>
      </c>
      <c r="L50" s="14">
        <v>0</v>
      </c>
      <c r="M50" s="14">
        <v>106.56</v>
      </c>
      <c r="N50" s="14">
        <v>0</v>
      </c>
      <c r="O50" s="14">
        <v>0</v>
      </c>
      <c r="P50" s="14">
        <v>0</v>
      </c>
      <c r="Q50" s="14">
        <v>0.14000000000000001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88.29</v>
      </c>
      <c r="Y50" s="14">
        <v>938.4</v>
      </c>
    </row>
    <row r="51" spans="1:25">
      <c r="A51" s="2" t="s">
        <v>112</v>
      </c>
      <c r="B51" s="1" t="s">
        <v>113</v>
      </c>
      <c r="C51" s="14">
        <v>1400.04</v>
      </c>
      <c r="D51" s="14">
        <v>233.34</v>
      </c>
      <c r="E51" s="14">
        <v>2188.2800000000002</v>
      </c>
      <c r="F51" s="14">
        <v>0</v>
      </c>
      <c r="G51" s="14">
        <v>3821.66</v>
      </c>
      <c r="H51" s="14">
        <v>0</v>
      </c>
      <c r="I51" s="14">
        <v>0</v>
      </c>
      <c r="J51" s="14">
        <v>0</v>
      </c>
      <c r="K51" s="14">
        <v>0</v>
      </c>
      <c r="L51" s="14">
        <v>560.91999999999996</v>
      </c>
      <c r="M51" s="14">
        <v>160.82</v>
      </c>
      <c r="N51" s="14">
        <v>0</v>
      </c>
      <c r="O51" s="14">
        <v>0</v>
      </c>
      <c r="P51" s="14">
        <v>0</v>
      </c>
      <c r="Q51" s="14">
        <v>0.12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721.86</v>
      </c>
      <c r="Y51" s="14">
        <v>3099.8</v>
      </c>
    </row>
    <row r="52" spans="1:25">
      <c r="A52" s="2" t="s">
        <v>114</v>
      </c>
      <c r="B52" s="1" t="s">
        <v>115</v>
      </c>
      <c r="C52" s="14">
        <v>880.02</v>
      </c>
      <c r="D52" s="14">
        <v>146.66999999999999</v>
      </c>
      <c r="E52" s="14">
        <v>0</v>
      </c>
      <c r="F52" s="14">
        <v>0</v>
      </c>
      <c r="G52" s="14">
        <v>1026.69</v>
      </c>
      <c r="H52" s="14">
        <v>0</v>
      </c>
      <c r="I52" s="14">
        <v>0</v>
      </c>
      <c r="J52" s="14">
        <v>0</v>
      </c>
      <c r="K52" s="15">
        <v>-18.41</v>
      </c>
      <c r="L52" s="14">
        <v>0</v>
      </c>
      <c r="M52" s="14">
        <v>53.08</v>
      </c>
      <c r="N52" s="14">
        <v>0</v>
      </c>
      <c r="O52" s="14">
        <v>0</v>
      </c>
      <c r="P52" s="14">
        <v>0</v>
      </c>
      <c r="Q52" s="14">
        <v>0.02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34.69</v>
      </c>
      <c r="Y52" s="14">
        <v>992</v>
      </c>
    </row>
    <row r="53" spans="1:25">
      <c r="A53" s="2" t="s">
        <v>116</v>
      </c>
      <c r="B53" s="1" t="s">
        <v>117</v>
      </c>
      <c r="C53" s="14">
        <v>1300.02</v>
      </c>
      <c r="D53" s="14">
        <v>216.67</v>
      </c>
      <c r="E53" s="14">
        <v>0</v>
      </c>
      <c r="F53" s="14">
        <v>0</v>
      </c>
      <c r="G53" s="14">
        <v>1516.69</v>
      </c>
      <c r="H53" s="14">
        <v>0</v>
      </c>
      <c r="I53" s="14">
        <v>0</v>
      </c>
      <c r="J53" s="14">
        <v>0</v>
      </c>
      <c r="K53" s="14">
        <v>0</v>
      </c>
      <c r="L53" s="14">
        <v>58.08</v>
      </c>
      <c r="M53" s="14">
        <v>37.64</v>
      </c>
      <c r="N53" s="14">
        <v>0</v>
      </c>
      <c r="O53" s="14">
        <v>0</v>
      </c>
      <c r="P53" s="14">
        <v>0</v>
      </c>
      <c r="Q53" s="15">
        <v>-0.03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95.69</v>
      </c>
      <c r="Y53" s="14">
        <v>1421</v>
      </c>
    </row>
    <row r="54" spans="1:25">
      <c r="A54" s="2" t="s">
        <v>118</v>
      </c>
      <c r="B54" s="1" t="s">
        <v>119</v>
      </c>
      <c r="C54" s="14">
        <v>999.66</v>
      </c>
      <c r="D54" s="14">
        <v>166.61</v>
      </c>
      <c r="E54" s="14">
        <v>2235.5500000000002</v>
      </c>
      <c r="F54" s="14">
        <v>0</v>
      </c>
      <c r="G54" s="14">
        <v>3401.82</v>
      </c>
      <c r="H54" s="14">
        <v>0</v>
      </c>
      <c r="I54" s="14">
        <v>0</v>
      </c>
      <c r="J54" s="14">
        <v>0</v>
      </c>
      <c r="K54" s="14">
        <v>0</v>
      </c>
      <c r="L54" s="14">
        <v>471.24</v>
      </c>
      <c r="M54" s="14">
        <v>85.87</v>
      </c>
      <c r="N54" s="14">
        <v>0</v>
      </c>
      <c r="O54" s="14">
        <v>0</v>
      </c>
      <c r="P54" s="14">
        <v>0</v>
      </c>
      <c r="Q54" s="15">
        <v>-0.09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557.02</v>
      </c>
      <c r="Y54" s="14">
        <v>2844.8</v>
      </c>
    </row>
    <row r="55" spans="1:25">
      <c r="A55" s="2" t="s">
        <v>120</v>
      </c>
      <c r="B55" s="1" t="s">
        <v>121</v>
      </c>
      <c r="C55" s="14">
        <v>876.48</v>
      </c>
      <c r="D55" s="14">
        <v>146.08000000000001</v>
      </c>
      <c r="E55" s="14">
        <v>0</v>
      </c>
      <c r="F55" s="14">
        <v>0</v>
      </c>
      <c r="G55" s="14">
        <v>1022.56</v>
      </c>
      <c r="H55" s="14">
        <v>0</v>
      </c>
      <c r="I55" s="14">
        <v>0</v>
      </c>
      <c r="J55" s="14">
        <v>0</v>
      </c>
      <c r="K55" s="15">
        <v>-25.36</v>
      </c>
      <c r="L55" s="14">
        <v>0</v>
      </c>
      <c r="M55" s="14">
        <v>25.38</v>
      </c>
      <c r="N55" s="14">
        <v>0</v>
      </c>
      <c r="O55" s="14">
        <v>0</v>
      </c>
      <c r="P55" s="14">
        <v>0</v>
      </c>
      <c r="Q55" s="14">
        <v>0.14000000000000001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0.16</v>
      </c>
      <c r="Y55" s="14">
        <v>1022.4</v>
      </c>
    </row>
    <row r="56" spans="1:25">
      <c r="A56" s="2" t="s">
        <v>122</v>
      </c>
      <c r="B56" s="1" t="s">
        <v>123</v>
      </c>
      <c r="C56" s="14">
        <v>880.02</v>
      </c>
      <c r="D56" s="14">
        <v>146.66999999999999</v>
      </c>
      <c r="E56" s="14">
        <v>2412.94</v>
      </c>
      <c r="F56" s="14">
        <v>0</v>
      </c>
      <c r="G56" s="14">
        <v>3439.63</v>
      </c>
      <c r="H56" s="14">
        <v>0</v>
      </c>
      <c r="I56" s="14">
        <v>0</v>
      </c>
      <c r="J56" s="14">
        <v>0</v>
      </c>
      <c r="K56" s="14">
        <v>0</v>
      </c>
      <c r="L56" s="14">
        <v>479.32</v>
      </c>
      <c r="M56" s="14">
        <v>127.08</v>
      </c>
      <c r="N56" s="14">
        <v>0</v>
      </c>
      <c r="O56" s="14">
        <v>0</v>
      </c>
      <c r="P56" s="14">
        <v>0</v>
      </c>
      <c r="Q56" s="14">
        <v>0.03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606.42999999999995</v>
      </c>
      <c r="Y56" s="14">
        <v>2833.2</v>
      </c>
    </row>
    <row r="57" spans="1:25">
      <c r="A57" s="2" t="s">
        <v>124</v>
      </c>
      <c r="B57" s="1" t="s">
        <v>125</v>
      </c>
      <c r="C57" s="14">
        <v>880.02</v>
      </c>
      <c r="D57" s="14">
        <v>146.66999999999999</v>
      </c>
      <c r="E57" s="14">
        <v>9104.41</v>
      </c>
      <c r="F57" s="14">
        <v>0</v>
      </c>
      <c r="G57" s="14">
        <v>10131.1</v>
      </c>
      <c r="H57" s="14">
        <v>0</v>
      </c>
      <c r="I57" s="14">
        <v>0</v>
      </c>
      <c r="J57" s="14">
        <v>0</v>
      </c>
      <c r="K57" s="14">
        <v>0</v>
      </c>
      <c r="L57" s="14">
        <v>2192.17</v>
      </c>
      <c r="M57" s="14">
        <v>193.76</v>
      </c>
      <c r="N57" s="14">
        <v>0</v>
      </c>
      <c r="O57" s="14">
        <v>2510.85</v>
      </c>
      <c r="P57" s="14">
        <v>0</v>
      </c>
      <c r="Q57" s="14">
        <v>0.12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4896.8999999999996</v>
      </c>
      <c r="Y57" s="14">
        <v>5234.2</v>
      </c>
    </row>
    <row r="58" spans="1:25">
      <c r="A58" s="2" t="s">
        <v>126</v>
      </c>
      <c r="B58" s="1" t="s">
        <v>127</v>
      </c>
      <c r="C58" s="14">
        <v>880.02</v>
      </c>
      <c r="D58" s="14">
        <v>146.66999999999999</v>
      </c>
      <c r="E58" s="14">
        <v>4219.21</v>
      </c>
      <c r="F58" s="14">
        <v>0</v>
      </c>
      <c r="G58" s="14">
        <v>5245.9</v>
      </c>
      <c r="H58" s="14">
        <v>15</v>
      </c>
      <c r="I58" s="14">
        <v>1000</v>
      </c>
      <c r="J58" s="14">
        <v>0</v>
      </c>
      <c r="K58" s="14">
        <v>0</v>
      </c>
      <c r="L58" s="14">
        <v>875.14</v>
      </c>
      <c r="M58" s="14">
        <v>95.95</v>
      </c>
      <c r="N58" s="14">
        <v>0</v>
      </c>
      <c r="O58" s="14">
        <v>2000</v>
      </c>
      <c r="P58" s="14">
        <v>0</v>
      </c>
      <c r="Q58" s="14">
        <v>0.01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3986.1</v>
      </c>
      <c r="Y58" s="14">
        <v>1259.8</v>
      </c>
    </row>
    <row r="59" spans="1:25">
      <c r="A59" s="2" t="s">
        <v>128</v>
      </c>
      <c r="B59" s="1" t="s">
        <v>129</v>
      </c>
      <c r="C59" s="14">
        <v>1602</v>
      </c>
      <c r="D59" s="14">
        <v>267</v>
      </c>
      <c r="E59" s="14">
        <v>0</v>
      </c>
      <c r="F59" s="14">
        <v>0</v>
      </c>
      <c r="G59" s="14">
        <v>1869</v>
      </c>
      <c r="H59" s="14">
        <v>0</v>
      </c>
      <c r="I59" s="14">
        <v>0</v>
      </c>
      <c r="J59" s="14">
        <v>0</v>
      </c>
      <c r="K59" s="14">
        <v>0</v>
      </c>
      <c r="L59" s="14">
        <v>163.25</v>
      </c>
      <c r="M59" s="14">
        <v>49.47</v>
      </c>
      <c r="N59" s="14">
        <v>0</v>
      </c>
      <c r="O59" s="14">
        <v>0</v>
      </c>
      <c r="P59" s="14">
        <v>0</v>
      </c>
      <c r="Q59" s="14">
        <v>0.08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212.8</v>
      </c>
      <c r="Y59" s="14">
        <v>1656.2</v>
      </c>
    </row>
    <row r="60" spans="1:25">
      <c r="A60" s="2" t="s">
        <v>130</v>
      </c>
      <c r="B60" s="1" t="s">
        <v>131</v>
      </c>
      <c r="C60" s="14">
        <v>1300.02</v>
      </c>
      <c r="D60" s="14">
        <v>216.67</v>
      </c>
      <c r="E60" s="14">
        <v>0</v>
      </c>
      <c r="F60" s="14">
        <v>0</v>
      </c>
      <c r="G60" s="14">
        <v>1516.69</v>
      </c>
      <c r="H60" s="14">
        <v>0</v>
      </c>
      <c r="I60" s="14">
        <v>0</v>
      </c>
      <c r="J60" s="14">
        <v>0</v>
      </c>
      <c r="K60" s="14">
        <v>0</v>
      </c>
      <c r="L60" s="14">
        <v>58.08</v>
      </c>
      <c r="M60" s="14">
        <v>37.64</v>
      </c>
      <c r="N60" s="14">
        <v>0</v>
      </c>
      <c r="O60" s="14">
        <v>0</v>
      </c>
      <c r="P60" s="14">
        <v>0</v>
      </c>
      <c r="Q60" s="15">
        <v>-0.03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95.69</v>
      </c>
      <c r="Y60" s="14">
        <v>1421</v>
      </c>
    </row>
    <row r="61" spans="1:25">
      <c r="A61" s="2" t="s">
        <v>132</v>
      </c>
      <c r="B61" s="1" t="s">
        <v>133</v>
      </c>
      <c r="C61" s="14">
        <v>999.66</v>
      </c>
      <c r="D61" s="14">
        <v>166.61</v>
      </c>
      <c r="E61" s="14">
        <v>1029.5899999999999</v>
      </c>
      <c r="F61" s="14">
        <v>0</v>
      </c>
      <c r="G61" s="14">
        <v>2195.86</v>
      </c>
      <c r="H61" s="14">
        <v>0</v>
      </c>
      <c r="I61" s="14">
        <v>0</v>
      </c>
      <c r="J61" s="14">
        <v>0</v>
      </c>
      <c r="K61" s="14">
        <v>0</v>
      </c>
      <c r="L61" s="14">
        <v>219.68</v>
      </c>
      <c r="M61" s="14">
        <v>65.14</v>
      </c>
      <c r="N61" s="14">
        <v>0</v>
      </c>
      <c r="O61" s="14">
        <v>0</v>
      </c>
      <c r="P61" s="14">
        <v>0</v>
      </c>
      <c r="Q61" s="15">
        <v>-0.16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284.66000000000003</v>
      </c>
      <c r="Y61" s="14">
        <v>1911.2</v>
      </c>
    </row>
    <row r="62" spans="1:25">
      <c r="A62" s="2" t="s">
        <v>134</v>
      </c>
      <c r="B62" s="1" t="s">
        <v>135</v>
      </c>
      <c r="C62" s="14">
        <v>999.66</v>
      </c>
      <c r="D62" s="14">
        <v>166.61</v>
      </c>
      <c r="E62" s="14">
        <v>1868.22</v>
      </c>
      <c r="F62" s="14">
        <v>0</v>
      </c>
      <c r="G62" s="14">
        <v>3034.49</v>
      </c>
      <c r="H62" s="14">
        <v>0</v>
      </c>
      <c r="I62" s="14">
        <v>0</v>
      </c>
      <c r="J62" s="14">
        <v>0</v>
      </c>
      <c r="K62" s="14">
        <v>0</v>
      </c>
      <c r="L62" s="14">
        <v>392.78</v>
      </c>
      <c r="M62" s="14">
        <v>85.32</v>
      </c>
      <c r="N62" s="14">
        <v>0</v>
      </c>
      <c r="O62" s="14">
        <v>0</v>
      </c>
      <c r="P62" s="14">
        <v>0</v>
      </c>
      <c r="Q62" s="15">
        <v>-0.01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478.09</v>
      </c>
      <c r="Y62" s="14">
        <v>2556.4</v>
      </c>
    </row>
    <row r="63" spans="1:25">
      <c r="A63" s="2" t="s">
        <v>136</v>
      </c>
      <c r="B63" s="1" t="s">
        <v>137</v>
      </c>
      <c r="C63" s="14">
        <v>880.02</v>
      </c>
      <c r="D63" s="14">
        <v>146.66999999999999</v>
      </c>
      <c r="E63" s="14">
        <v>2645.59</v>
      </c>
      <c r="F63" s="14">
        <v>0</v>
      </c>
      <c r="G63" s="14">
        <v>3672.28</v>
      </c>
      <c r="H63" s="14">
        <v>0</v>
      </c>
      <c r="I63" s="14">
        <v>0</v>
      </c>
      <c r="J63" s="14">
        <v>0</v>
      </c>
      <c r="K63" s="14">
        <v>0</v>
      </c>
      <c r="L63" s="14">
        <v>529.01</v>
      </c>
      <c r="M63" s="14">
        <v>99.64</v>
      </c>
      <c r="N63" s="14">
        <v>0</v>
      </c>
      <c r="O63" s="14">
        <v>2500</v>
      </c>
      <c r="P63" s="14">
        <v>0</v>
      </c>
      <c r="Q63" s="14">
        <v>0.03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3128.68</v>
      </c>
      <c r="Y63" s="14">
        <v>543.6</v>
      </c>
    </row>
    <row r="64" spans="1:25">
      <c r="A64" s="2" t="s">
        <v>138</v>
      </c>
      <c r="B64" s="1" t="s">
        <v>139</v>
      </c>
      <c r="C64" s="14">
        <v>1285.74</v>
      </c>
      <c r="D64" s="14">
        <v>214.29</v>
      </c>
      <c r="E64" s="14">
        <v>0</v>
      </c>
      <c r="F64" s="14">
        <v>0</v>
      </c>
      <c r="G64" s="14">
        <v>1500.03</v>
      </c>
      <c r="H64" s="14">
        <v>0</v>
      </c>
      <c r="I64" s="14">
        <v>0</v>
      </c>
      <c r="J64" s="14">
        <v>0</v>
      </c>
      <c r="K64" s="14">
        <v>0</v>
      </c>
      <c r="L64" s="14">
        <v>56.27</v>
      </c>
      <c r="M64" s="14">
        <v>48.95</v>
      </c>
      <c r="N64" s="14">
        <v>0</v>
      </c>
      <c r="O64" s="14">
        <v>0</v>
      </c>
      <c r="P64" s="14">
        <v>0</v>
      </c>
      <c r="Q64" s="14">
        <v>0.01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105.23</v>
      </c>
      <c r="Y64" s="14">
        <v>1394.8</v>
      </c>
    </row>
    <row r="65" spans="1:25">
      <c r="A65" s="2" t="s">
        <v>140</v>
      </c>
      <c r="B65" s="1" t="s">
        <v>141</v>
      </c>
      <c r="C65" s="14">
        <v>1602</v>
      </c>
      <c r="D65" s="14">
        <v>267</v>
      </c>
      <c r="E65" s="14">
        <v>0</v>
      </c>
      <c r="F65" s="14">
        <v>0</v>
      </c>
      <c r="G65" s="14">
        <v>1869</v>
      </c>
      <c r="H65" s="14">
        <v>15</v>
      </c>
      <c r="I65" s="14">
        <v>349.79</v>
      </c>
      <c r="J65" s="14">
        <v>0</v>
      </c>
      <c r="K65" s="14">
        <v>0</v>
      </c>
      <c r="L65" s="14">
        <v>163.25</v>
      </c>
      <c r="M65" s="14">
        <v>55.06</v>
      </c>
      <c r="N65" s="14">
        <v>0</v>
      </c>
      <c r="O65" s="14">
        <v>0</v>
      </c>
      <c r="P65" s="14">
        <v>0</v>
      </c>
      <c r="Q65" s="14">
        <v>0.1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583.20000000000005</v>
      </c>
      <c r="Y65" s="14">
        <v>1285.8</v>
      </c>
    </row>
    <row r="66" spans="1:25">
      <c r="A66" s="2" t="s">
        <v>142</v>
      </c>
      <c r="B66" s="1" t="s">
        <v>143</v>
      </c>
      <c r="C66" s="14">
        <v>880.02</v>
      </c>
      <c r="D66" s="14">
        <v>146.66999999999999</v>
      </c>
      <c r="E66" s="14">
        <v>4915.43</v>
      </c>
      <c r="F66" s="14">
        <v>0</v>
      </c>
      <c r="G66" s="14">
        <v>5942.12</v>
      </c>
      <c r="H66" s="14">
        <v>0</v>
      </c>
      <c r="I66" s="14">
        <v>0</v>
      </c>
      <c r="J66" s="14">
        <v>0</v>
      </c>
      <c r="K66" s="14">
        <v>0</v>
      </c>
      <c r="L66" s="14">
        <v>1038.8900000000001</v>
      </c>
      <c r="M66" s="14">
        <v>186.36</v>
      </c>
      <c r="N66" s="14">
        <v>0</v>
      </c>
      <c r="O66" s="14">
        <v>0</v>
      </c>
      <c r="P66" s="14">
        <v>0</v>
      </c>
      <c r="Q66" s="14">
        <v>7.0000000000000007E-2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1225.32</v>
      </c>
      <c r="Y66" s="14">
        <v>4716.8</v>
      </c>
    </row>
    <row r="67" spans="1:25">
      <c r="A67" s="2" t="s">
        <v>144</v>
      </c>
      <c r="B67" s="1" t="s">
        <v>145</v>
      </c>
      <c r="C67" s="14">
        <v>999.66</v>
      </c>
      <c r="D67" s="14">
        <v>166.61</v>
      </c>
      <c r="E67" s="14">
        <v>1005.96</v>
      </c>
      <c r="F67" s="14">
        <v>0</v>
      </c>
      <c r="G67" s="14">
        <v>2172.23</v>
      </c>
      <c r="H67" s="14">
        <v>0</v>
      </c>
      <c r="I67" s="14">
        <v>0</v>
      </c>
      <c r="J67" s="14">
        <v>0</v>
      </c>
      <c r="K67" s="14">
        <v>0</v>
      </c>
      <c r="L67" s="14">
        <v>215.45</v>
      </c>
      <c r="M67" s="14">
        <v>35.53</v>
      </c>
      <c r="N67" s="14">
        <v>0</v>
      </c>
      <c r="O67" s="14">
        <v>0</v>
      </c>
      <c r="P67" s="14">
        <v>0</v>
      </c>
      <c r="Q67" s="14">
        <v>0.05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251.03</v>
      </c>
      <c r="Y67" s="14">
        <v>1921.2</v>
      </c>
    </row>
    <row r="68" spans="1:25">
      <c r="A68" s="2" t="s">
        <v>146</v>
      </c>
      <c r="B68" s="1" t="s">
        <v>147</v>
      </c>
      <c r="C68" s="14">
        <v>799.98</v>
      </c>
      <c r="D68" s="14">
        <v>133.33000000000001</v>
      </c>
      <c r="E68" s="14">
        <v>2010</v>
      </c>
      <c r="F68" s="14">
        <v>0</v>
      </c>
      <c r="G68" s="14">
        <v>2943.31</v>
      </c>
      <c r="H68" s="14">
        <v>0</v>
      </c>
      <c r="I68" s="14">
        <v>0</v>
      </c>
      <c r="J68" s="14">
        <v>0</v>
      </c>
      <c r="K68" s="14">
        <v>0</v>
      </c>
      <c r="L68" s="14">
        <v>373.3</v>
      </c>
      <c r="M68" s="14">
        <v>53.69</v>
      </c>
      <c r="N68" s="14">
        <v>0</v>
      </c>
      <c r="O68" s="14">
        <v>0</v>
      </c>
      <c r="P68" s="14">
        <v>0</v>
      </c>
      <c r="Q68" s="14">
        <v>0.02</v>
      </c>
      <c r="R68" s="14">
        <v>43.9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470.91</v>
      </c>
      <c r="Y68" s="14">
        <v>2472.4</v>
      </c>
    </row>
    <row r="69" spans="1:25">
      <c r="A69" s="2" t="s">
        <v>148</v>
      </c>
      <c r="B69" s="1" t="s">
        <v>149</v>
      </c>
      <c r="C69" s="14">
        <v>880.02</v>
      </c>
      <c r="D69" s="14">
        <v>146.66999999999999</v>
      </c>
      <c r="E69" s="14">
        <v>0</v>
      </c>
      <c r="F69" s="14">
        <v>0</v>
      </c>
      <c r="G69" s="14">
        <v>1026.69</v>
      </c>
      <c r="H69" s="14">
        <v>15</v>
      </c>
      <c r="I69" s="14">
        <v>497.41</v>
      </c>
      <c r="J69" s="14">
        <v>0</v>
      </c>
      <c r="K69" s="15">
        <v>-18.41</v>
      </c>
      <c r="L69" s="14">
        <v>0</v>
      </c>
      <c r="M69" s="14">
        <v>85.59</v>
      </c>
      <c r="N69" s="14">
        <v>0</v>
      </c>
      <c r="O69" s="14">
        <v>0</v>
      </c>
      <c r="P69" s="14">
        <v>0</v>
      </c>
      <c r="Q69" s="15">
        <v>-0.1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579.49</v>
      </c>
      <c r="Y69" s="14">
        <v>447.2</v>
      </c>
    </row>
    <row r="70" spans="1:25">
      <c r="A70" s="2" t="s">
        <v>150</v>
      </c>
      <c r="B70" s="1" t="s">
        <v>151</v>
      </c>
      <c r="C70" s="14">
        <v>586.67999999999995</v>
      </c>
      <c r="D70" s="14">
        <v>146.66999999999999</v>
      </c>
      <c r="E70" s="14">
        <v>293.33999999999997</v>
      </c>
      <c r="F70" s="14">
        <v>0</v>
      </c>
      <c r="G70" s="14">
        <v>1026.69</v>
      </c>
      <c r="H70" s="14">
        <v>0</v>
      </c>
      <c r="I70" s="14">
        <v>0</v>
      </c>
      <c r="J70" s="14">
        <v>0</v>
      </c>
      <c r="K70" s="15">
        <v>-18.41</v>
      </c>
      <c r="L70" s="14">
        <v>0</v>
      </c>
      <c r="M70" s="14">
        <v>18.2</v>
      </c>
      <c r="N70" s="14">
        <v>0</v>
      </c>
      <c r="O70" s="14">
        <v>0</v>
      </c>
      <c r="P70" s="14">
        <v>0</v>
      </c>
      <c r="Q70" s="14">
        <v>0.1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-0.11</v>
      </c>
      <c r="Y70" s="14">
        <v>1026.8</v>
      </c>
    </row>
    <row r="71" spans="1:25">
      <c r="A71" s="2" t="s">
        <v>152</v>
      </c>
      <c r="B71" s="1" t="s">
        <v>153</v>
      </c>
      <c r="C71" s="14">
        <v>880.02</v>
      </c>
      <c r="D71" s="14">
        <v>146.66999999999999</v>
      </c>
      <c r="E71" s="14">
        <v>0</v>
      </c>
      <c r="F71" s="14">
        <v>0</v>
      </c>
      <c r="G71" s="14">
        <v>1026.69</v>
      </c>
      <c r="H71" s="14">
        <v>0</v>
      </c>
      <c r="I71" s="14">
        <v>0</v>
      </c>
      <c r="J71" s="14">
        <v>0</v>
      </c>
      <c r="K71" s="15">
        <v>-18.41</v>
      </c>
      <c r="L71" s="14">
        <v>0</v>
      </c>
      <c r="M71" s="14">
        <v>73.47</v>
      </c>
      <c r="N71" s="14">
        <v>0</v>
      </c>
      <c r="O71" s="14">
        <v>0</v>
      </c>
      <c r="P71" s="14">
        <v>0</v>
      </c>
      <c r="Q71" s="14">
        <v>0.03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55.09</v>
      </c>
      <c r="Y71" s="14">
        <v>971.6</v>
      </c>
    </row>
    <row r="72" spans="1:25">
      <c r="A72" s="2" t="s">
        <v>154</v>
      </c>
      <c r="B72" s="1" t="s">
        <v>155</v>
      </c>
      <c r="C72" s="14">
        <v>880.02</v>
      </c>
      <c r="D72" s="14">
        <v>146.66999999999999</v>
      </c>
      <c r="E72" s="14">
        <v>39.89</v>
      </c>
      <c r="F72" s="14">
        <v>0</v>
      </c>
      <c r="G72" s="14">
        <v>1066.58</v>
      </c>
      <c r="H72" s="14">
        <v>15</v>
      </c>
      <c r="I72" s="14">
        <v>0</v>
      </c>
      <c r="J72" s="14">
        <v>205.28</v>
      </c>
      <c r="K72" s="15">
        <v>-14.07</v>
      </c>
      <c r="L72" s="14">
        <v>0</v>
      </c>
      <c r="M72" s="14">
        <v>176.82</v>
      </c>
      <c r="N72" s="14">
        <v>0</v>
      </c>
      <c r="O72" s="14">
        <v>205</v>
      </c>
      <c r="P72" s="14">
        <v>0</v>
      </c>
      <c r="Q72" s="15">
        <v>-0.05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587.98</v>
      </c>
      <c r="Y72" s="14">
        <v>478.6</v>
      </c>
    </row>
    <row r="73" spans="1:25">
      <c r="A73" s="2" t="s">
        <v>156</v>
      </c>
      <c r="B73" s="1" t="s">
        <v>157</v>
      </c>
      <c r="C73" s="14">
        <v>799.98</v>
      </c>
      <c r="D73" s="14">
        <v>133.33000000000001</v>
      </c>
      <c r="E73" s="14">
        <v>1710</v>
      </c>
      <c r="F73" s="14">
        <v>0</v>
      </c>
      <c r="G73" s="14">
        <v>2643.31</v>
      </c>
      <c r="H73" s="14">
        <v>0</v>
      </c>
      <c r="I73" s="14">
        <v>0</v>
      </c>
      <c r="J73" s="14">
        <v>0</v>
      </c>
      <c r="K73" s="14">
        <v>0</v>
      </c>
      <c r="L73" s="14">
        <v>309.22000000000003</v>
      </c>
      <c r="M73" s="14">
        <v>86.37</v>
      </c>
      <c r="N73" s="14">
        <v>0</v>
      </c>
      <c r="O73" s="14">
        <v>0</v>
      </c>
      <c r="P73" s="14">
        <v>0</v>
      </c>
      <c r="Q73" s="14">
        <v>0.12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395.71</v>
      </c>
      <c r="Y73" s="14">
        <v>2247.6</v>
      </c>
    </row>
    <row r="74" spans="1:25">
      <c r="A74" s="2" t="s">
        <v>158</v>
      </c>
      <c r="B74" s="1" t="s">
        <v>159</v>
      </c>
      <c r="C74" s="14">
        <v>999.66</v>
      </c>
      <c r="D74" s="14">
        <v>166.61</v>
      </c>
      <c r="E74" s="14">
        <v>1877.56</v>
      </c>
      <c r="F74" s="14">
        <v>0</v>
      </c>
      <c r="G74" s="14">
        <v>3043.83</v>
      </c>
      <c r="H74" s="14">
        <v>0</v>
      </c>
      <c r="I74" s="14">
        <v>0</v>
      </c>
      <c r="J74" s="14">
        <v>0</v>
      </c>
      <c r="K74" s="14">
        <v>0</v>
      </c>
      <c r="L74" s="14">
        <v>394.77</v>
      </c>
      <c r="M74" s="14">
        <v>90.67</v>
      </c>
      <c r="N74" s="14">
        <v>0</v>
      </c>
      <c r="O74" s="14">
        <v>0</v>
      </c>
      <c r="P74" s="14">
        <v>0</v>
      </c>
      <c r="Q74" s="15">
        <v>-0.01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485.43</v>
      </c>
      <c r="Y74" s="14">
        <v>2558.4</v>
      </c>
    </row>
    <row r="75" spans="1:25">
      <c r="A75" s="2" t="s">
        <v>160</v>
      </c>
      <c r="B75" s="1" t="s">
        <v>161</v>
      </c>
      <c r="C75" s="14">
        <v>880.02</v>
      </c>
      <c r="D75" s="14">
        <v>146.66999999999999</v>
      </c>
      <c r="E75" s="14">
        <v>0</v>
      </c>
      <c r="F75" s="14">
        <v>0</v>
      </c>
      <c r="G75" s="14">
        <v>1026.69</v>
      </c>
      <c r="H75" s="14">
        <v>0</v>
      </c>
      <c r="I75" s="14">
        <v>0</v>
      </c>
      <c r="J75" s="14">
        <v>0</v>
      </c>
      <c r="K75" s="15">
        <v>-18.41</v>
      </c>
      <c r="L75" s="14">
        <v>0</v>
      </c>
      <c r="M75" s="14">
        <v>92.81</v>
      </c>
      <c r="N75" s="14">
        <v>0</v>
      </c>
      <c r="O75" s="14">
        <v>600</v>
      </c>
      <c r="P75" s="14">
        <v>0</v>
      </c>
      <c r="Q75" s="15">
        <v>-0.11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674.29</v>
      </c>
      <c r="Y75" s="14">
        <v>352.4</v>
      </c>
    </row>
    <row r="76" spans="1:25" s="7" customFormat="1">
      <c r="A76" s="17" t="s">
        <v>162</v>
      </c>
      <c r="C76" s="7" t="s">
        <v>163</v>
      </c>
      <c r="D76" s="7" t="s">
        <v>163</v>
      </c>
      <c r="E76" s="7" t="s">
        <v>163</v>
      </c>
      <c r="F76" s="7" t="s">
        <v>163</v>
      </c>
      <c r="G76" s="7" t="s">
        <v>163</v>
      </c>
      <c r="H76" s="7" t="s">
        <v>163</v>
      </c>
      <c r="I76" s="7" t="s">
        <v>163</v>
      </c>
      <c r="J76" s="7" t="s">
        <v>163</v>
      </c>
      <c r="K76" s="7" t="s">
        <v>163</v>
      </c>
      <c r="L76" s="7" t="s">
        <v>163</v>
      </c>
      <c r="M76" s="7" t="s">
        <v>163</v>
      </c>
      <c r="N76" s="7" t="s">
        <v>163</v>
      </c>
      <c r="O76" s="7" t="s">
        <v>163</v>
      </c>
      <c r="P76" s="7" t="s">
        <v>163</v>
      </c>
      <c r="Q76" s="7" t="s">
        <v>163</v>
      </c>
      <c r="R76" s="7" t="s">
        <v>163</v>
      </c>
      <c r="S76" s="7" t="s">
        <v>163</v>
      </c>
      <c r="T76" s="7" t="s">
        <v>163</v>
      </c>
      <c r="U76" s="7" t="s">
        <v>163</v>
      </c>
      <c r="V76" s="7" t="s">
        <v>163</v>
      </c>
      <c r="W76" s="7" t="s">
        <v>163</v>
      </c>
      <c r="X76" s="7" t="s">
        <v>163</v>
      </c>
      <c r="Y76" s="7" t="s">
        <v>163</v>
      </c>
    </row>
    <row r="77" spans="1:25">
      <c r="C77" s="19">
        <v>78135.97</v>
      </c>
      <c r="D77" s="19">
        <v>13218.22</v>
      </c>
      <c r="E77" s="19">
        <v>78279.59</v>
      </c>
      <c r="F77" s="19">
        <v>0</v>
      </c>
      <c r="G77" s="19">
        <v>169633.78</v>
      </c>
      <c r="H77" s="19">
        <v>180</v>
      </c>
      <c r="I77" s="19">
        <v>7547.58</v>
      </c>
      <c r="J77" s="19">
        <v>2457.84</v>
      </c>
      <c r="K77" s="20">
        <v>-444.49</v>
      </c>
      <c r="L77" s="19">
        <v>21437.69</v>
      </c>
      <c r="M77" s="19">
        <v>6702.02</v>
      </c>
      <c r="N77" s="19">
        <v>0</v>
      </c>
      <c r="O77" s="19">
        <v>8645.82</v>
      </c>
      <c r="P77" s="19">
        <v>0</v>
      </c>
      <c r="Q77" s="19">
        <v>0.35</v>
      </c>
      <c r="R77" s="19">
        <v>43.9</v>
      </c>
      <c r="S77" s="19">
        <v>2557.5</v>
      </c>
      <c r="T77" s="19">
        <v>0</v>
      </c>
      <c r="U77" s="19">
        <v>0</v>
      </c>
      <c r="V77" s="19">
        <v>1300</v>
      </c>
      <c r="W77" s="19">
        <v>2818.37</v>
      </c>
      <c r="X77" s="19">
        <v>53246.58</v>
      </c>
      <c r="Y77" s="19">
        <v>116387.2</v>
      </c>
    </row>
    <row r="79" spans="1:25">
      <c r="A79" s="12" t="s">
        <v>164</v>
      </c>
    </row>
    <row r="80" spans="1:25">
      <c r="A80" s="2" t="s">
        <v>165</v>
      </c>
      <c r="B80" s="1" t="s">
        <v>166</v>
      </c>
      <c r="C80" s="14">
        <v>572.46</v>
      </c>
      <c r="D80" s="14">
        <v>95.41</v>
      </c>
      <c r="E80" s="14">
        <v>2266.65</v>
      </c>
      <c r="F80" s="14">
        <v>0</v>
      </c>
      <c r="G80" s="14">
        <v>2934.52</v>
      </c>
      <c r="H80" s="14">
        <v>0</v>
      </c>
      <c r="I80" s="14">
        <v>0</v>
      </c>
      <c r="J80" s="14">
        <v>0</v>
      </c>
      <c r="K80" s="14">
        <v>0</v>
      </c>
      <c r="L80" s="14">
        <v>371.42</v>
      </c>
      <c r="M80" s="14">
        <v>74.959999999999994</v>
      </c>
      <c r="N80" s="14">
        <v>29.35</v>
      </c>
      <c r="O80" s="14">
        <v>0</v>
      </c>
      <c r="P80" s="14">
        <v>143.79</v>
      </c>
      <c r="Q80" s="14">
        <v>0.13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134.66999999999999</v>
      </c>
      <c r="X80" s="14">
        <v>754.32</v>
      </c>
      <c r="Y80" s="14">
        <v>2180.1999999999998</v>
      </c>
    </row>
    <row r="81" spans="1:25">
      <c r="A81" s="2" t="s">
        <v>167</v>
      </c>
      <c r="B81" s="1" t="s">
        <v>168</v>
      </c>
      <c r="C81" s="14">
        <v>537.54</v>
      </c>
      <c r="D81" s="14">
        <v>89.59</v>
      </c>
      <c r="E81" s="14">
        <v>4779.99</v>
      </c>
      <c r="F81" s="14">
        <v>0</v>
      </c>
      <c r="G81" s="14">
        <v>5407.12</v>
      </c>
      <c r="H81" s="14">
        <v>0</v>
      </c>
      <c r="I81" s="14">
        <v>0</v>
      </c>
      <c r="J81" s="14">
        <v>0</v>
      </c>
      <c r="K81" s="14">
        <v>0</v>
      </c>
      <c r="L81" s="14">
        <v>913.06</v>
      </c>
      <c r="M81" s="14">
        <v>166.67</v>
      </c>
      <c r="N81" s="14">
        <v>54.07</v>
      </c>
      <c r="O81" s="14">
        <v>0</v>
      </c>
      <c r="P81" s="14">
        <v>264.95</v>
      </c>
      <c r="Q81" s="14">
        <v>0.02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372.75</v>
      </c>
      <c r="X81" s="14">
        <v>1771.52</v>
      </c>
      <c r="Y81" s="14">
        <v>3635.6</v>
      </c>
    </row>
    <row r="82" spans="1:25">
      <c r="A82" s="2" t="s">
        <v>169</v>
      </c>
      <c r="B82" s="1" t="s">
        <v>170</v>
      </c>
      <c r="C82" s="14">
        <v>537.54</v>
      </c>
      <c r="D82" s="14">
        <v>89.59</v>
      </c>
      <c r="E82" s="14">
        <v>2566.17</v>
      </c>
      <c r="F82" s="14">
        <v>0</v>
      </c>
      <c r="G82" s="14">
        <v>3193.3</v>
      </c>
      <c r="H82" s="14">
        <v>0</v>
      </c>
      <c r="I82" s="14">
        <v>0</v>
      </c>
      <c r="J82" s="14">
        <v>0</v>
      </c>
      <c r="K82" s="14">
        <v>0</v>
      </c>
      <c r="L82" s="14">
        <v>426.7</v>
      </c>
      <c r="M82" s="14">
        <v>79.599999999999994</v>
      </c>
      <c r="N82" s="14">
        <v>31.93</v>
      </c>
      <c r="O82" s="14">
        <v>0</v>
      </c>
      <c r="P82" s="14">
        <v>156.47</v>
      </c>
      <c r="Q82" s="15">
        <v>-0.18</v>
      </c>
      <c r="R82" s="14">
        <v>0</v>
      </c>
      <c r="S82" s="14">
        <v>0</v>
      </c>
      <c r="T82" s="14">
        <v>0</v>
      </c>
      <c r="U82" s="14">
        <v>0</v>
      </c>
      <c r="V82" s="14">
        <v>300</v>
      </c>
      <c r="W82" s="14">
        <v>275.38</v>
      </c>
      <c r="X82" s="14">
        <v>1269.9000000000001</v>
      </c>
      <c r="Y82" s="14">
        <v>1923.4</v>
      </c>
    </row>
    <row r="83" spans="1:25">
      <c r="A83" s="2" t="s">
        <v>171</v>
      </c>
      <c r="B83" s="1" t="s">
        <v>172</v>
      </c>
      <c r="C83" s="14">
        <v>480.24</v>
      </c>
      <c r="D83" s="14">
        <v>80.040000000000006</v>
      </c>
      <c r="E83" s="14">
        <v>903.12</v>
      </c>
      <c r="F83" s="14">
        <v>0</v>
      </c>
      <c r="G83" s="14">
        <v>1463.4</v>
      </c>
      <c r="H83" s="14">
        <v>0</v>
      </c>
      <c r="I83" s="14">
        <v>0</v>
      </c>
      <c r="J83" s="14">
        <v>0</v>
      </c>
      <c r="K83" s="14">
        <v>0</v>
      </c>
      <c r="L83" s="14">
        <v>52.29</v>
      </c>
      <c r="M83" s="14">
        <v>35.15</v>
      </c>
      <c r="N83" s="14">
        <v>14.63</v>
      </c>
      <c r="O83" s="14">
        <v>0</v>
      </c>
      <c r="P83" s="14">
        <v>71.709999999999994</v>
      </c>
      <c r="Q83" s="15">
        <v>-0.18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173.6</v>
      </c>
      <c r="Y83" s="14">
        <v>1289.8</v>
      </c>
    </row>
    <row r="84" spans="1:25">
      <c r="A84" s="2" t="s">
        <v>173</v>
      </c>
      <c r="B84" s="1" t="s">
        <v>174</v>
      </c>
      <c r="C84" s="14">
        <v>480.24</v>
      </c>
      <c r="D84" s="14">
        <v>80.040000000000006</v>
      </c>
      <c r="E84" s="14">
        <v>4596.7</v>
      </c>
      <c r="F84" s="14">
        <v>0</v>
      </c>
      <c r="G84" s="14">
        <v>5156.9799999999996</v>
      </c>
      <c r="H84" s="14">
        <v>0</v>
      </c>
      <c r="I84" s="14">
        <v>0</v>
      </c>
      <c r="J84" s="14">
        <v>0</v>
      </c>
      <c r="K84" s="14">
        <v>0</v>
      </c>
      <c r="L84" s="14">
        <v>854.23</v>
      </c>
      <c r="M84" s="14">
        <v>118.52</v>
      </c>
      <c r="N84" s="14">
        <v>51.57</v>
      </c>
      <c r="O84" s="14">
        <v>0</v>
      </c>
      <c r="P84" s="14">
        <v>252.69</v>
      </c>
      <c r="Q84" s="15">
        <v>-0.03</v>
      </c>
      <c r="R84" s="14">
        <v>0</v>
      </c>
      <c r="S84" s="14">
        <v>0</v>
      </c>
      <c r="T84" s="14">
        <v>0</v>
      </c>
      <c r="U84" s="14">
        <v>0</v>
      </c>
      <c r="V84" s="14">
        <v>700</v>
      </c>
      <c r="W84" s="14">
        <v>0</v>
      </c>
      <c r="X84" s="14">
        <v>1976.98</v>
      </c>
      <c r="Y84" s="14">
        <v>3180</v>
      </c>
    </row>
    <row r="85" spans="1:25">
      <c r="A85" s="2" t="s">
        <v>175</v>
      </c>
      <c r="B85" s="1" t="s">
        <v>176</v>
      </c>
      <c r="C85" s="14">
        <v>633.6</v>
      </c>
      <c r="D85" s="14">
        <v>105.6</v>
      </c>
      <c r="E85" s="14">
        <v>2433.39</v>
      </c>
      <c r="F85" s="14">
        <v>0</v>
      </c>
      <c r="G85" s="14">
        <v>3172.59</v>
      </c>
      <c r="H85" s="14">
        <v>0</v>
      </c>
      <c r="I85" s="14">
        <v>0</v>
      </c>
      <c r="J85" s="14">
        <v>0</v>
      </c>
      <c r="K85" s="14">
        <v>0</v>
      </c>
      <c r="L85" s="14">
        <v>422.28</v>
      </c>
      <c r="M85" s="14">
        <v>75.48</v>
      </c>
      <c r="N85" s="14">
        <v>0</v>
      </c>
      <c r="O85" s="14">
        <v>0</v>
      </c>
      <c r="P85" s="14">
        <v>0</v>
      </c>
      <c r="Q85" s="14">
        <v>0.03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497.79</v>
      </c>
      <c r="Y85" s="14">
        <v>2674.8</v>
      </c>
    </row>
    <row r="86" spans="1:25">
      <c r="A86" s="2" t="s">
        <v>177</v>
      </c>
      <c r="B86" s="1" t="s">
        <v>178</v>
      </c>
      <c r="C86" s="14">
        <v>480.24</v>
      </c>
      <c r="D86" s="14">
        <v>80.040000000000006</v>
      </c>
      <c r="E86" s="14">
        <v>616.35</v>
      </c>
      <c r="F86" s="14">
        <v>0</v>
      </c>
      <c r="G86" s="14">
        <v>1176.6300000000001</v>
      </c>
      <c r="H86" s="14">
        <v>0</v>
      </c>
      <c r="I86" s="14">
        <v>0</v>
      </c>
      <c r="J86" s="14">
        <v>0</v>
      </c>
      <c r="K86" s="14">
        <v>0</v>
      </c>
      <c r="L86" s="14">
        <v>4.66</v>
      </c>
      <c r="M86" s="14">
        <v>23.98</v>
      </c>
      <c r="N86" s="14">
        <v>11.77</v>
      </c>
      <c r="O86" s="14">
        <v>0</v>
      </c>
      <c r="P86" s="14">
        <v>57.65</v>
      </c>
      <c r="Q86" s="15">
        <v>-0.03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98.03</v>
      </c>
      <c r="Y86" s="14">
        <v>1078.5999999999999</v>
      </c>
    </row>
    <row r="87" spans="1:25">
      <c r="A87" s="2" t="s">
        <v>179</v>
      </c>
      <c r="B87" s="1" t="s">
        <v>180</v>
      </c>
      <c r="C87" s="14">
        <v>537.54</v>
      </c>
      <c r="D87" s="14">
        <v>89.59</v>
      </c>
      <c r="E87" s="14">
        <v>2529.19</v>
      </c>
      <c r="F87" s="14">
        <v>0</v>
      </c>
      <c r="G87" s="14">
        <v>3156.32</v>
      </c>
      <c r="H87" s="14">
        <v>0</v>
      </c>
      <c r="I87" s="14">
        <v>0</v>
      </c>
      <c r="J87" s="14">
        <v>0</v>
      </c>
      <c r="K87" s="14">
        <v>0</v>
      </c>
      <c r="L87" s="14">
        <v>418.8</v>
      </c>
      <c r="M87" s="14">
        <v>81.42</v>
      </c>
      <c r="N87" s="14">
        <v>31.56</v>
      </c>
      <c r="O87" s="14">
        <v>0</v>
      </c>
      <c r="P87" s="14">
        <v>154.66</v>
      </c>
      <c r="Q87" s="14">
        <v>7.0000000000000007E-2</v>
      </c>
      <c r="R87" s="14">
        <v>0</v>
      </c>
      <c r="S87" s="14">
        <v>0</v>
      </c>
      <c r="T87" s="14">
        <v>0</v>
      </c>
      <c r="U87" s="14">
        <v>0</v>
      </c>
      <c r="V87" s="14">
        <v>500</v>
      </c>
      <c r="W87" s="14">
        <v>199.21</v>
      </c>
      <c r="X87" s="14">
        <v>1385.72</v>
      </c>
      <c r="Y87" s="14">
        <v>1770.6</v>
      </c>
    </row>
    <row r="88" spans="1:25">
      <c r="A88" s="2" t="s">
        <v>181</v>
      </c>
      <c r="B88" s="1" t="s">
        <v>182</v>
      </c>
      <c r="C88" s="14">
        <v>537.54</v>
      </c>
      <c r="D88" s="14">
        <v>89.59</v>
      </c>
      <c r="E88" s="14">
        <v>4384.37</v>
      </c>
      <c r="F88" s="14">
        <v>5153.04</v>
      </c>
      <c r="G88" s="14">
        <v>5011.5</v>
      </c>
      <c r="H88" s="14">
        <v>0</v>
      </c>
      <c r="I88" s="14">
        <v>0</v>
      </c>
      <c r="J88" s="14">
        <v>0</v>
      </c>
      <c r="K88" s="14">
        <v>0</v>
      </c>
      <c r="L88" s="14">
        <v>2202.1999999999998</v>
      </c>
      <c r="M88" s="14">
        <v>173.46</v>
      </c>
      <c r="N88" s="14">
        <v>50.12</v>
      </c>
      <c r="O88" s="14">
        <v>0</v>
      </c>
      <c r="P88" s="14">
        <v>245.56</v>
      </c>
      <c r="Q88" s="14">
        <v>0.16</v>
      </c>
      <c r="R88" s="14">
        <v>0</v>
      </c>
      <c r="S88" s="14">
        <v>0</v>
      </c>
      <c r="T88" s="14">
        <v>0</v>
      </c>
      <c r="U88" s="14">
        <v>0</v>
      </c>
      <c r="V88" s="14">
        <v>1000</v>
      </c>
      <c r="W88" s="14">
        <v>0</v>
      </c>
      <c r="X88" s="14">
        <v>3671.5</v>
      </c>
      <c r="Y88" s="14">
        <v>1340</v>
      </c>
    </row>
    <row r="89" spans="1:25">
      <c r="A89" s="2" t="s">
        <v>183</v>
      </c>
      <c r="B89" s="1" t="s">
        <v>184</v>
      </c>
      <c r="C89" s="14">
        <v>480.24</v>
      </c>
      <c r="D89" s="14">
        <v>80.040000000000006</v>
      </c>
      <c r="E89" s="14">
        <v>1407.01</v>
      </c>
      <c r="F89" s="14">
        <v>0</v>
      </c>
      <c r="G89" s="14">
        <v>1967.29</v>
      </c>
      <c r="H89" s="14">
        <v>0</v>
      </c>
      <c r="I89" s="14">
        <v>0</v>
      </c>
      <c r="J89" s="14">
        <v>0</v>
      </c>
      <c r="K89" s="14">
        <v>0</v>
      </c>
      <c r="L89" s="14">
        <v>178.98</v>
      </c>
      <c r="M89" s="14">
        <v>52.58</v>
      </c>
      <c r="N89" s="14">
        <v>19.670000000000002</v>
      </c>
      <c r="O89" s="14">
        <v>0</v>
      </c>
      <c r="P89" s="14">
        <v>96.4</v>
      </c>
      <c r="Q89" s="14">
        <v>0.06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500</v>
      </c>
      <c r="X89" s="14">
        <v>847.69</v>
      </c>
      <c r="Y89" s="14">
        <v>1119.5999999999999</v>
      </c>
    </row>
    <row r="90" spans="1:25">
      <c r="A90" s="2" t="s">
        <v>185</v>
      </c>
      <c r="B90" s="1" t="s">
        <v>186</v>
      </c>
      <c r="C90" s="14">
        <v>480.24</v>
      </c>
      <c r="D90" s="14">
        <v>80.040000000000006</v>
      </c>
      <c r="E90" s="14">
        <v>797.31</v>
      </c>
      <c r="F90" s="14">
        <v>0</v>
      </c>
      <c r="G90" s="14">
        <v>1357.59</v>
      </c>
      <c r="H90" s="14">
        <v>0</v>
      </c>
      <c r="I90" s="14">
        <v>0</v>
      </c>
      <c r="J90" s="14">
        <v>0</v>
      </c>
      <c r="K90" s="14">
        <v>0</v>
      </c>
      <c r="L90" s="14">
        <v>31.31</v>
      </c>
      <c r="M90" s="14">
        <v>29.91</v>
      </c>
      <c r="N90" s="14">
        <v>13.58</v>
      </c>
      <c r="O90" s="14">
        <v>0</v>
      </c>
      <c r="P90" s="14">
        <v>66.52</v>
      </c>
      <c r="Q90" s="14">
        <v>7.0000000000000007E-2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141.38999999999999</v>
      </c>
      <c r="Y90" s="14">
        <v>1216.2</v>
      </c>
    </row>
    <row r="91" spans="1:25">
      <c r="A91" s="2" t="s">
        <v>187</v>
      </c>
      <c r="B91" s="1" t="s">
        <v>188</v>
      </c>
      <c r="C91" s="14">
        <v>480.24</v>
      </c>
      <c r="D91" s="14">
        <v>80.040000000000006</v>
      </c>
      <c r="E91" s="14">
        <v>487.07</v>
      </c>
      <c r="F91" s="14">
        <v>0</v>
      </c>
      <c r="G91" s="14">
        <v>1047.3499999999999</v>
      </c>
      <c r="H91" s="14">
        <v>0</v>
      </c>
      <c r="I91" s="14">
        <v>0</v>
      </c>
      <c r="J91" s="14">
        <v>0</v>
      </c>
      <c r="K91" s="15">
        <v>-16.170000000000002</v>
      </c>
      <c r="L91" s="14">
        <v>0</v>
      </c>
      <c r="M91" s="14">
        <v>15.54</v>
      </c>
      <c r="N91" s="14">
        <v>10.47</v>
      </c>
      <c r="O91" s="14">
        <v>0</v>
      </c>
      <c r="P91" s="14">
        <v>51.32</v>
      </c>
      <c r="Q91" s="14">
        <v>0.19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61.35</v>
      </c>
      <c r="Y91" s="14">
        <v>986</v>
      </c>
    </row>
    <row r="92" spans="1:25">
      <c r="A92" s="2" t="s">
        <v>189</v>
      </c>
      <c r="B92" s="1" t="s">
        <v>190</v>
      </c>
      <c r="C92" s="14">
        <v>633.6</v>
      </c>
      <c r="D92" s="14">
        <v>105.6</v>
      </c>
      <c r="E92" s="14">
        <v>2255.79</v>
      </c>
      <c r="F92" s="14">
        <v>0</v>
      </c>
      <c r="G92" s="14">
        <v>2994.99</v>
      </c>
      <c r="H92" s="14">
        <v>0</v>
      </c>
      <c r="I92" s="14">
        <v>0</v>
      </c>
      <c r="J92" s="14">
        <v>0</v>
      </c>
      <c r="K92" s="14">
        <v>0</v>
      </c>
      <c r="L92" s="14">
        <v>384.34</v>
      </c>
      <c r="M92" s="14">
        <v>117.66</v>
      </c>
      <c r="N92" s="14">
        <v>0</v>
      </c>
      <c r="O92" s="14">
        <v>0</v>
      </c>
      <c r="P92" s="14">
        <v>0</v>
      </c>
      <c r="Q92" s="15">
        <v>-0.01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501.99</v>
      </c>
      <c r="Y92" s="14">
        <v>2493</v>
      </c>
    </row>
    <row r="93" spans="1:25">
      <c r="A93" s="2" t="s">
        <v>191</v>
      </c>
      <c r="B93" s="1" t="s">
        <v>192</v>
      </c>
      <c r="C93" s="14">
        <v>633.66</v>
      </c>
      <c r="D93" s="14">
        <v>105.61</v>
      </c>
      <c r="E93" s="14">
        <v>1207.07</v>
      </c>
      <c r="F93" s="14">
        <v>0</v>
      </c>
      <c r="G93" s="14">
        <v>1946.34</v>
      </c>
      <c r="H93" s="14">
        <v>0</v>
      </c>
      <c r="I93" s="14">
        <v>0</v>
      </c>
      <c r="J93" s="14">
        <v>0</v>
      </c>
      <c r="K93" s="14">
        <v>0</v>
      </c>
      <c r="L93" s="14">
        <v>175.63</v>
      </c>
      <c r="M93" s="14">
        <v>37.92</v>
      </c>
      <c r="N93" s="14">
        <v>0</v>
      </c>
      <c r="O93" s="14">
        <v>0</v>
      </c>
      <c r="P93" s="14">
        <v>0</v>
      </c>
      <c r="Q93" s="15">
        <v>-0.01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213.54</v>
      </c>
      <c r="Y93" s="14">
        <v>1732.8</v>
      </c>
    </row>
    <row r="94" spans="1:25">
      <c r="A94" s="2" t="s">
        <v>193</v>
      </c>
      <c r="B94" s="1" t="s">
        <v>194</v>
      </c>
      <c r="C94" s="14">
        <v>422.4</v>
      </c>
      <c r="D94" s="14">
        <v>105.6</v>
      </c>
      <c r="E94" s="14">
        <v>1737.36</v>
      </c>
      <c r="F94" s="14">
        <v>0</v>
      </c>
      <c r="G94" s="14">
        <v>2265.36</v>
      </c>
      <c r="H94" s="14">
        <v>0</v>
      </c>
      <c r="I94" s="14">
        <v>0</v>
      </c>
      <c r="J94" s="14">
        <v>0</v>
      </c>
      <c r="K94" s="14">
        <v>0</v>
      </c>
      <c r="L94" s="14">
        <v>232.14</v>
      </c>
      <c r="M94" s="14">
        <v>13.11</v>
      </c>
      <c r="N94" s="14">
        <v>0</v>
      </c>
      <c r="O94" s="14">
        <v>0</v>
      </c>
      <c r="P94" s="14">
        <v>0</v>
      </c>
      <c r="Q94" s="15">
        <v>-0.09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245.16</v>
      </c>
      <c r="Y94" s="14">
        <v>2020.2</v>
      </c>
    </row>
    <row r="95" spans="1:25">
      <c r="A95" s="2" t="s">
        <v>195</v>
      </c>
      <c r="B95" s="1" t="s">
        <v>196</v>
      </c>
      <c r="C95" s="14">
        <v>633.6</v>
      </c>
      <c r="D95" s="14">
        <v>105.6</v>
      </c>
      <c r="E95" s="14">
        <v>211.2</v>
      </c>
      <c r="F95" s="14">
        <v>0</v>
      </c>
      <c r="G95" s="14">
        <v>950.4</v>
      </c>
      <c r="H95" s="14">
        <v>0</v>
      </c>
      <c r="I95" s="14">
        <v>0</v>
      </c>
      <c r="J95" s="14">
        <v>0</v>
      </c>
      <c r="K95" s="15">
        <v>-32.36</v>
      </c>
      <c r="L95" s="14">
        <v>0</v>
      </c>
      <c r="M95" s="14">
        <v>18.350000000000001</v>
      </c>
      <c r="N95" s="14">
        <v>0</v>
      </c>
      <c r="O95" s="14">
        <v>0</v>
      </c>
      <c r="P95" s="14">
        <v>0</v>
      </c>
      <c r="Q95" s="14">
        <v>0.01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-14</v>
      </c>
      <c r="Y95" s="14">
        <v>964.4</v>
      </c>
    </row>
    <row r="96" spans="1:25">
      <c r="A96" s="2" t="s">
        <v>197</v>
      </c>
      <c r="B96" s="1" t="s">
        <v>198</v>
      </c>
      <c r="C96" s="14">
        <v>480.24</v>
      </c>
      <c r="D96" s="14">
        <v>80.040000000000006</v>
      </c>
      <c r="E96" s="14">
        <v>2327.4499999999998</v>
      </c>
      <c r="F96" s="14">
        <v>0</v>
      </c>
      <c r="G96" s="14">
        <v>2887.73</v>
      </c>
      <c r="H96" s="14">
        <v>0</v>
      </c>
      <c r="I96" s="14">
        <v>0</v>
      </c>
      <c r="J96" s="14">
        <v>0</v>
      </c>
      <c r="K96" s="14">
        <v>0</v>
      </c>
      <c r="L96" s="14">
        <v>361.43</v>
      </c>
      <c r="M96" s="14">
        <v>53.92</v>
      </c>
      <c r="N96" s="14">
        <v>28.88</v>
      </c>
      <c r="O96" s="14">
        <v>0</v>
      </c>
      <c r="P96" s="14">
        <v>141.5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300</v>
      </c>
      <c r="W96" s="14">
        <v>200</v>
      </c>
      <c r="X96" s="14">
        <v>1085.73</v>
      </c>
      <c r="Y96" s="14">
        <v>1802</v>
      </c>
    </row>
    <row r="97" spans="1:25">
      <c r="A97" s="2" t="s">
        <v>199</v>
      </c>
      <c r="B97" s="1" t="s">
        <v>200</v>
      </c>
      <c r="C97" s="14">
        <v>537.54</v>
      </c>
      <c r="D97" s="14">
        <v>89.59</v>
      </c>
      <c r="E97" s="14">
        <v>2471.54</v>
      </c>
      <c r="F97" s="14">
        <v>0</v>
      </c>
      <c r="G97" s="14">
        <v>3098.67</v>
      </c>
      <c r="H97" s="14">
        <v>0</v>
      </c>
      <c r="I97" s="14">
        <v>0</v>
      </c>
      <c r="J97" s="14">
        <v>0</v>
      </c>
      <c r="K97" s="14">
        <v>0</v>
      </c>
      <c r="L97" s="14">
        <v>406.49</v>
      </c>
      <c r="M97" s="14">
        <v>95.02</v>
      </c>
      <c r="N97" s="14">
        <v>30.99</v>
      </c>
      <c r="O97" s="14">
        <v>0</v>
      </c>
      <c r="P97" s="14">
        <v>151.83000000000001</v>
      </c>
      <c r="Q97" s="14">
        <v>0.11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246.63</v>
      </c>
      <c r="X97" s="14">
        <v>931.07</v>
      </c>
      <c r="Y97" s="14">
        <v>2167.6</v>
      </c>
    </row>
    <row r="98" spans="1:25">
      <c r="A98" s="2" t="s">
        <v>201</v>
      </c>
      <c r="B98" s="1" t="s">
        <v>202</v>
      </c>
      <c r="C98" s="14">
        <v>400.2</v>
      </c>
      <c r="D98" s="14">
        <v>66.7</v>
      </c>
      <c r="E98" s="14">
        <v>3846.3</v>
      </c>
      <c r="F98" s="14">
        <v>0</v>
      </c>
      <c r="G98" s="14">
        <v>4313.2</v>
      </c>
      <c r="H98" s="14">
        <v>0</v>
      </c>
      <c r="I98" s="14">
        <v>0</v>
      </c>
      <c r="J98" s="14">
        <v>0</v>
      </c>
      <c r="K98" s="14">
        <v>0</v>
      </c>
      <c r="L98" s="14">
        <v>665.91</v>
      </c>
      <c r="M98" s="14">
        <v>107.34</v>
      </c>
      <c r="N98" s="14">
        <v>0</v>
      </c>
      <c r="O98" s="14">
        <v>0</v>
      </c>
      <c r="P98" s="14">
        <v>0</v>
      </c>
      <c r="Q98" s="14">
        <v>0.15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773.4</v>
      </c>
      <c r="Y98" s="14">
        <v>3539.8</v>
      </c>
    </row>
    <row r="99" spans="1:25">
      <c r="A99" s="2" t="s">
        <v>203</v>
      </c>
      <c r="B99" s="1" t="s">
        <v>204</v>
      </c>
      <c r="C99" s="14">
        <v>537.54</v>
      </c>
      <c r="D99" s="14">
        <v>89.59</v>
      </c>
      <c r="E99" s="14">
        <v>1294.5899999999999</v>
      </c>
      <c r="F99" s="14">
        <v>0</v>
      </c>
      <c r="G99" s="14">
        <v>1921.72</v>
      </c>
      <c r="H99" s="14">
        <v>0</v>
      </c>
      <c r="I99" s="14">
        <v>0</v>
      </c>
      <c r="J99" s="14">
        <v>0</v>
      </c>
      <c r="K99" s="14">
        <v>0</v>
      </c>
      <c r="L99" s="14">
        <v>171.69</v>
      </c>
      <c r="M99" s="14">
        <v>69.8</v>
      </c>
      <c r="N99" s="14">
        <v>19.22</v>
      </c>
      <c r="O99" s="14">
        <v>0</v>
      </c>
      <c r="P99" s="14">
        <v>94.16</v>
      </c>
      <c r="Q99" s="15">
        <v>-0.08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307.93</v>
      </c>
      <c r="X99" s="14">
        <v>662.72</v>
      </c>
      <c r="Y99" s="14">
        <v>1259</v>
      </c>
    </row>
    <row r="100" spans="1:25">
      <c r="A100" s="2" t="s">
        <v>205</v>
      </c>
      <c r="B100" s="1" t="s">
        <v>206</v>
      </c>
      <c r="C100" s="14">
        <v>633.6</v>
      </c>
      <c r="D100" s="14">
        <v>105.6</v>
      </c>
      <c r="E100" s="14">
        <v>3679.98</v>
      </c>
      <c r="F100" s="14">
        <v>0</v>
      </c>
      <c r="G100" s="14">
        <v>4419.18</v>
      </c>
      <c r="H100" s="14">
        <v>0</v>
      </c>
      <c r="I100" s="14">
        <v>0</v>
      </c>
      <c r="J100" s="14">
        <v>0</v>
      </c>
      <c r="K100" s="14">
        <v>0</v>
      </c>
      <c r="L100" s="14">
        <v>688.55</v>
      </c>
      <c r="M100" s="14">
        <v>127.62</v>
      </c>
      <c r="N100" s="14">
        <v>0</v>
      </c>
      <c r="O100" s="14">
        <v>0</v>
      </c>
      <c r="P100" s="14">
        <v>0</v>
      </c>
      <c r="Q100" s="14">
        <v>0.01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816.18</v>
      </c>
      <c r="Y100" s="14">
        <v>3603</v>
      </c>
    </row>
    <row r="101" spans="1:25">
      <c r="A101" s="2" t="s">
        <v>207</v>
      </c>
      <c r="B101" s="1" t="s">
        <v>208</v>
      </c>
      <c r="C101" s="14">
        <v>400.2</v>
      </c>
      <c r="D101" s="14">
        <v>66.7</v>
      </c>
      <c r="E101" s="14">
        <v>309.52</v>
      </c>
      <c r="F101" s="14">
        <v>0</v>
      </c>
      <c r="G101" s="14">
        <v>776.42</v>
      </c>
      <c r="H101" s="14">
        <v>0</v>
      </c>
      <c r="I101" s="14">
        <v>0</v>
      </c>
      <c r="J101" s="14">
        <v>0</v>
      </c>
      <c r="K101" s="15">
        <v>-49.06</v>
      </c>
      <c r="L101" s="14">
        <v>0</v>
      </c>
      <c r="M101" s="14">
        <v>42.81</v>
      </c>
      <c r="N101" s="14">
        <v>7.76</v>
      </c>
      <c r="O101" s="14">
        <v>0</v>
      </c>
      <c r="P101" s="14">
        <v>38.04</v>
      </c>
      <c r="Q101" s="15">
        <v>-0.13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39.42</v>
      </c>
      <c r="Y101" s="14">
        <v>737</v>
      </c>
    </row>
    <row r="102" spans="1:25">
      <c r="A102" s="2" t="s">
        <v>209</v>
      </c>
      <c r="B102" s="1" t="s">
        <v>210</v>
      </c>
      <c r="C102" s="14">
        <v>358.36</v>
      </c>
      <c r="D102" s="14">
        <v>89.59</v>
      </c>
      <c r="E102" s="14">
        <v>850.09</v>
      </c>
      <c r="F102" s="14">
        <v>0</v>
      </c>
      <c r="G102" s="14">
        <v>1298.04</v>
      </c>
      <c r="H102" s="14">
        <v>0</v>
      </c>
      <c r="I102" s="14">
        <v>0</v>
      </c>
      <c r="J102" s="14">
        <v>0</v>
      </c>
      <c r="K102" s="14">
        <v>0</v>
      </c>
      <c r="L102" s="14">
        <v>24.83</v>
      </c>
      <c r="M102" s="14">
        <v>11.13</v>
      </c>
      <c r="N102" s="14">
        <v>0</v>
      </c>
      <c r="O102" s="14">
        <v>0</v>
      </c>
      <c r="P102" s="14">
        <v>0</v>
      </c>
      <c r="Q102" s="14">
        <v>0.08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36.04</v>
      </c>
      <c r="Y102" s="14">
        <v>1262</v>
      </c>
    </row>
    <row r="103" spans="1:25">
      <c r="A103" s="2" t="s">
        <v>211</v>
      </c>
      <c r="B103" s="1" t="s">
        <v>212</v>
      </c>
      <c r="C103" s="14">
        <v>857.15</v>
      </c>
      <c r="D103" s="14">
        <v>142.86000000000001</v>
      </c>
      <c r="E103" s="14">
        <v>1832.19</v>
      </c>
      <c r="F103" s="14">
        <v>0</v>
      </c>
      <c r="G103" s="14">
        <v>2832.2</v>
      </c>
      <c r="H103" s="14">
        <v>15</v>
      </c>
      <c r="I103" s="14">
        <v>0</v>
      </c>
      <c r="J103" s="14">
        <v>301.08999999999997</v>
      </c>
      <c r="K103" s="14">
        <v>0</v>
      </c>
      <c r="L103" s="14">
        <v>349.57</v>
      </c>
      <c r="M103" s="14">
        <v>39.880000000000003</v>
      </c>
      <c r="N103" s="14">
        <v>0</v>
      </c>
      <c r="O103" s="14">
        <v>0</v>
      </c>
      <c r="P103" s="14">
        <v>0</v>
      </c>
      <c r="Q103" s="14">
        <v>0.06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705.6</v>
      </c>
      <c r="Y103" s="14">
        <v>2126.6</v>
      </c>
    </row>
    <row r="104" spans="1:25">
      <c r="A104" s="2" t="s">
        <v>213</v>
      </c>
      <c r="B104" s="1" t="s">
        <v>214</v>
      </c>
      <c r="C104" s="14">
        <v>633.41999999999996</v>
      </c>
      <c r="D104" s="14">
        <v>105.57</v>
      </c>
      <c r="E104" s="14">
        <v>2019.32</v>
      </c>
      <c r="F104" s="14">
        <v>0</v>
      </c>
      <c r="G104" s="14">
        <v>2758.31</v>
      </c>
      <c r="H104" s="14">
        <v>0</v>
      </c>
      <c r="I104" s="14">
        <v>0</v>
      </c>
      <c r="J104" s="14">
        <v>0</v>
      </c>
      <c r="K104" s="14">
        <v>0</v>
      </c>
      <c r="L104" s="14">
        <v>333.79</v>
      </c>
      <c r="M104" s="14">
        <v>18.350000000000001</v>
      </c>
      <c r="N104" s="14">
        <v>0</v>
      </c>
      <c r="O104" s="14">
        <v>0</v>
      </c>
      <c r="P104" s="14">
        <v>0</v>
      </c>
      <c r="Q104" s="15">
        <v>-0.03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352.11</v>
      </c>
      <c r="Y104" s="14">
        <v>2406.1999999999998</v>
      </c>
    </row>
    <row r="105" spans="1:25">
      <c r="A105" s="2" t="s">
        <v>215</v>
      </c>
      <c r="B105" s="1" t="s">
        <v>216</v>
      </c>
      <c r="C105" s="14">
        <v>633.6</v>
      </c>
      <c r="D105" s="14">
        <v>105.6</v>
      </c>
      <c r="E105" s="14">
        <v>2108.46</v>
      </c>
      <c r="F105" s="14">
        <v>0</v>
      </c>
      <c r="G105" s="14">
        <v>2847.66</v>
      </c>
      <c r="H105" s="14">
        <v>0</v>
      </c>
      <c r="I105" s="14">
        <v>0</v>
      </c>
      <c r="J105" s="14">
        <v>0</v>
      </c>
      <c r="K105" s="14">
        <v>0</v>
      </c>
      <c r="L105" s="14">
        <v>352.87</v>
      </c>
      <c r="M105" s="14">
        <v>83.22</v>
      </c>
      <c r="N105" s="14">
        <v>0</v>
      </c>
      <c r="O105" s="14">
        <v>0</v>
      </c>
      <c r="P105" s="14">
        <v>0</v>
      </c>
      <c r="Q105" s="15">
        <v>-0.03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436.06</v>
      </c>
      <c r="Y105" s="14">
        <v>2411.6</v>
      </c>
    </row>
    <row r="106" spans="1:25">
      <c r="A106" s="2" t="s">
        <v>217</v>
      </c>
      <c r="B106" s="1" t="s">
        <v>218</v>
      </c>
      <c r="C106" s="14">
        <v>537.54</v>
      </c>
      <c r="D106" s="14">
        <v>89.59</v>
      </c>
      <c r="E106" s="14">
        <v>1671.57</v>
      </c>
      <c r="F106" s="14">
        <v>0</v>
      </c>
      <c r="G106" s="14">
        <v>2298.6999999999998</v>
      </c>
      <c r="H106" s="14">
        <v>0</v>
      </c>
      <c r="I106" s="14">
        <v>0</v>
      </c>
      <c r="J106" s="14">
        <v>0</v>
      </c>
      <c r="K106" s="14">
        <v>0</v>
      </c>
      <c r="L106" s="14">
        <v>238.11</v>
      </c>
      <c r="M106" s="14">
        <v>48.49</v>
      </c>
      <c r="N106" s="14">
        <v>22.99</v>
      </c>
      <c r="O106" s="14">
        <v>0</v>
      </c>
      <c r="P106" s="14">
        <v>112.64</v>
      </c>
      <c r="Q106" s="15">
        <v>-0.04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236.31</v>
      </c>
      <c r="X106" s="14">
        <v>658.5</v>
      </c>
      <c r="Y106" s="14">
        <v>1640.2</v>
      </c>
    </row>
    <row r="107" spans="1:25">
      <c r="A107" s="2" t="s">
        <v>219</v>
      </c>
      <c r="B107" s="1" t="s">
        <v>220</v>
      </c>
      <c r="C107" s="14">
        <v>480.24</v>
      </c>
      <c r="D107" s="14">
        <v>80.040000000000006</v>
      </c>
      <c r="E107" s="14">
        <v>4409.1899999999996</v>
      </c>
      <c r="F107" s="14">
        <v>0</v>
      </c>
      <c r="G107" s="14">
        <v>4969.47</v>
      </c>
      <c r="H107" s="14">
        <v>0</v>
      </c>
      <c r="I107" s="14">
        <v>0</v>
      </c>
      <c r="J107" s="14">
        <v>0</v>
      </c>
      <c r="K107" s="14">
        <v>0</v>
      </c>
      <c r="L107" s="14">
        <v>810.13</v>
      </c>
      <c r="M107" s="14">
        <v>107.37</v>
      </c>
      <c r="N107" s="14">
        <v>49.69</v>
      </c>
      <c r="O107" s="14">
        <v>0</v>
      </c>
      <c r="P107" s="14">
        <v>243.5</v>
      </c>
      <c r="Q107" s="15">
        <v>-0.02</v>
      </c>
      <c r="R107" s="14">
        <v>0</v>
      </c>
      <c r="S107" s="14">
        <v>0</v>
      </c>
      <c r="T107" s="14">
        <v>0</v>
      </c>
      <c r="U107" s="14">
        <v>0</v>
      </c>
      <c r="V107" s="14">
        <v>250</v>
      </c>
      <c r="W107" s="14">
        <v>0</v>
      </c>
      <c r="X107" s="14">
        <v>1460.67</v>
      </c>
      <c r="Y107" s="14">
        <v>3508.8</v>
      </c>
    </row>
    <row r="108" spans="1:25">
      <c r="A108" s="2" t="s">
        <v>221</v>
      </c>
      <c r="B108" s="1" t="s">
        <v>222</v>
      </c>
      <c r="C108" s="14">
        <v>633.6</v>
      </c>
      <c r="D108" s="14">
        <v>105.6</v>
      </c>
      <c r="E108" s="14">
        <v>4455.92</v>
      </c>
      <c r="F108" s="14">
        <v>0</v>
      </c>
      <c r="G108" s="14">
        <v>5195.12</v>
      </c>
      <c r="H108" s="14">
        <v>0</v>
      </c>
      <c r="I108" s="14">
        <v>0</v>
      </c>
      <c r="J108" s="14">
        <v>0</v>
      </c>
      <c r="K108" s="14">
        <v>0</v>
      </c>
      <c r="L108" s="14">
        <v>863.2</v>
      </c>
      <c r="M108" s="14">
        <v>153.01</v>
      </c>
      <c r="N108" s="14">
        <v>0</v>
      </c>
      <c r="O108" s="14">
        <v>0</v>
      </c>
      <c r="P108" s="14">
        <v>0</v>
      </c>
      <c r="Q108" s="15">
        <v>-0.09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1016.12</v>
      </c>
      <c r="Y108" s="14">
        <v>4179</v>
      </c>
    </row>
    <row r="109" spans="1:25">
      <c r="A109" s="2" t="s">
        <v>223</v>
      </c>
      <c r="B109" s="1" t="s">
        <v>224</v>
      </c>
      <c r="C109" s="14">
        <v>400.2</v>
      </c>
      <c r="D109" s="14">
        <v>66.7</v>
      </c>
      <c r="E109" s="14">
        <v>2795.44</v>
      </c>
      <c r="F109" s="14">
        <v>0</v>
      </c>
      <c r="G109" s="14">
        <v>3262.34</v>
      </c>
      <c r="H109" s="14">
        <v>0</v>
      </c>
      <c r="I109" s="14">
        <v>0</v>
      </c>
      <c r="J109" s="14">
        <v>0</v>
      </c>
      <c r="K109" s="14">
        <v>0</v>
      </c>
      <c r="L109" s="14">
        <v>441.45</v>
      </c>
      <c r="M109" s="14">
        <v>53.04</v>
      </c>
      <c r="N109" s="14">
        <v>0</v>
      </c>
      <c r="O109" s="14">
        <v>0</v>
      </c>
      <c r="P109" s="14">
        <v>0</v>
      </c>
      <c r="Q109" s="14">
        <v>0.05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494.54</v>
      </c>
      <c r="Y109" s="14">
        <v>2767.8</v>
      </c>
    </row>
    <row r="110" spans="1:25">
      <c r="A110" s="2" t="s">
        <v>225</v>
      </c>
      <c r="B110" s="1" t="s">
        <v>226</v>
      </c>
      <c r="C110" s="14">
        <v>537.48</v>
      </c>
      <c r="D110" s="14">
        <v>89.58</v>
      </c>
      <c r="E110" s="14">
        <v>179.16</v>
      </c>
      <c r="F110" s="14">
        <v>0</v>
      </c>
      <c r="G110" s="14">
        <v>806.22</v>
      </c>
      <c r="H110" s="14">
        <v>0</v>
      </c>
      <c r="I110" s="14">
        <v>0</v>
      </c>
      <c r="J110" s="14">
        <v>0</v>
      </c>
      <c r="K110" s="15">
        <v>-43.96</v>
      </c>
      <c r="L110" s="14">
        <v>0</v>
      </c>
      <c r="M110" s="14">
        <v>15.57</v>
      </c>
      <c r="N110" s="14">
        <v>0</v>
      </c>
      <c r="O110" s="14">
        <v>0</v>
      </c>
      <c r="P110" s="14">
        <v>0</v>
      </c>
      <c r="Q110" s="14">
        <v>0.01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-28.38</v>
      </c>
      <c r="Y110" s="14">
        <v>834.6</v>
      </c>
    </row>
    <row r="111" spans="1:25">
      <c r="A111" s="2" t="s">
        <v>227</v>
      </c>
      <c r="B111" s="1" t="s">
        <v>228</v>
      </c>
      <c r="C111" s="14">
        <v>633.6</v>
      </c>
      <c r="D111" s="14">
        <v>105.6</v>
      </c>
      <c r="E111" s="14">
        <v>4858.62</v>
      </c>
      <c r="F111" s="14">
        <v>0</v>
      </c>
      <c r="G111" s="14">
        <v>5597.82</v>
      </c>
      <c r="H111" s="14">
        <v>0</v>
      </c>
      <c r="I111" s="14">
        <v>0</v>
      </c>
      <c r="J111" s="14">
        <v>0</v>
      </c>
      <c r="K111" s="14">
        <v>0</v>
      </c>
      <c r="L111" s="14">
        <v>957.91</v>
      </c>
      <c r="M111" s="14">
        <v>142.72</v>
      </c>
      <c r="N111" s="14">
        <v>0</v>
      </c>
      <c r="O111" s="14">
        <v>0</v>
      </c>
      <c r="P111" s="14">
        <v>0</v>
      </c>
      <c r="Q111" s="15">
        <v>-0.01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1100.6199999999999</v>
      </c>
      <c r="Y111" s="14">
        <v>4497.2</v>
      </c>
    </row>
    <row r="112" spans="1:25">
      <c r="A112" s="2" t="s">
        <v>229</v>
      </c>
      <c r="B112" s="1" t="s">
        <v>230</v>
      </c>
      <c r="C112" s="14">
        <v>447.95</v>
      </c>
      <c r="D112" s="14">
        <v>74.66</v>
      </c>
      <c r="E112" s="14">
        <v>3596.58</v>
      </c>
      <c r="F112" s="14">
        <v>0</v>
      </c>
      <c r="G112" s="14">
        <v>4119.1899999999996</v>
      </c>
      <c r="H112" s="14">
        <v>0</v>
      </c>
      <c r="I112" s="14">
        <v>0</v>
      </c>
      <c r="J112" s="14">
        <v>0</v>
      </c>
      <c r="K112" s="14">
        <v>0</v>
      </c>
      <c r="L112" s="14">
        <v>624.47</v>
      </c>
      <c r="M112" s="14">
        <v>108.95</v>
      </c>
      <c r="N112" s="14">
        <v>41.19</v>
      </c>
      <c r="O112" s="14">
        <v>0</v>
      </c>
      <c r="P112" s="14">
        <v>201.84</v>
      </c>
      <c r="Q112" s="14">
        <v>0.03</v>
      </c>
      <c r="R112" s="14">
        <v>0</v>
      </c>
      <c r="S112" s="14">
        <v>0</v>
      </c>
      <c r="T112" s="14">
        <v>382.95</v>
      </c>
      <c r="U112" s="14">
        <v>0</v>
      </c>
      <c r="V112" s="14">
        <v>400</v>
      </c>
      <c r="W112" s="14">
        <v>209.76</v>
      </c>
      <c r="X112" s="14">
        <v>1969.19</v>
      </c>
      <c r="Y112" s="14">
        <v>2150</v>
      </c>
    </row>
    <row r="113" spans="1:25">
      <c r="A113" s="2" t="s">
        <v>231</v>
      </c>
      <c r="B113" s="1" t="s">
        <v>232</v>
      </c>
      <c r="C113" s="14">
        <v>633.41999999999996</v>
      </c>
      <c r="D113" s="14">
        <v>105.57</v>
      </c>
      <c r="E113" s="14">
        <v>1699.36</v>
      </c>
      <c r="F113" s="14">
        <v>0</v>
      </c>
      <c r="G113" s="14">
        <v>2438.35</v>
      </c>
      <c r="H113" s="14">
        <v>0</v>
      </c>
      <c r="I113" s="14">
        <v>0</v>
      </c>
      <c r="J113" s="14">
        <v>0</v>
      </c>
      <c r="K113" s="14">
        <v>0</v>
      </c>
      <c r="L113" s="14">
        <v>265.44</v>
      </c>
      <c r="M113" s="14">
        <v>21.41</v>
      </c>
      <c r="N113" s="14">
        <v>0</v>
      </c>
      <c r="O113" s="14">
        <v>0</v>
      </c>
      <c r="P113" s="14">
        <v>0</v>
      </c>
      <c r="Q113" s="14">
        <v>0.1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286.95</v>
      </c>
      <c r="Y113" s="14">
        <v>2151.4</v>
      </c>
    </row>
    <row r="114" spans="1:25">
      <c r="A114" s="2" t="s">
        <v>233</v>
      </c>
      <c r="B114" s="1" t="s">
        <v>234</v>
      </c>
      <c r="C114" s="14">
        <v>480.24</v>
      </c>
      <c r="D114" s="14">
        <v>80.040000000000006</v>
      </c>
      <c r="E114" s="14">
        <v>1270</v>
      </c>
      <c r="F114" s="14">
        <v>0</v>
      </c>
      <c r="G114" s="14">
        <v>1830.28</v>
      </c>
      <c r="H114" s="14">
        <v>0</v>
      </c>
      <c r="I114" s="14">
        <v>0</v>
      </c>
      <c r="J114" s="14">
        <v>0</v>
      </c>
      <c r="K114" s="14">
        <v>0</v>
      </c>
      <c r="L114" s="14">
        <v>157.06</v>
      </c>
      <c r="M114" s="14">
        <v>35.53</v>
      </c>
      <c r="N114" s="14">
        <v>18.3</v>
      </c>
      <c r="O114" s="14">
        <v>0</v>
      </c>
      <c r="P114" s="14">
        <v>89.68</v>
      </c>
      <c r="Q114" s="14">
        <v>0.11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14">
        <v>300.68</v>
      </c>
      <c r="Y114" s="14">
        <v>1529.6</v>
      </c>
    </row>
    <row r="115" spans="1:25">
      <c r="A115" s="2" t="s">
        <v>235</v>
      </c>
      <c r="B115" s="1" t="s">
        <v>236</v>
      </c>
      <c r="C115" s="14">
        <v>534.29999999999995</v>
      </c>
      <c r="D115" s="14">
        <v>89.05</v>
      </c>
      <c r="E115" s="14">
        <v>936.89</v>
      </c>
      <c r="F115" s="14">
        <v>0</v>
      </c>
      <c r="G115" s="14">
        <v>1560.24</v>
      </c>
      <c r="H115" s="14">
        <v>0</v>
      </c>
      <c r="I115" s="14">
        <v>0</v>
      </c>
      <c r="J115" s="14">
        <v>0</v>
      </c>
      <c r="K115" s="14">
        <v>0</v>
      </c>
      <c r="L115" s="14">
        <v>62.82</v>
      </c>
      <c r="M115" s="14">
        <v>41.07</v>
      </c>
      <c r="N115" s="14">
        <v>15.6</v>
      </c>
      <c r="O115" s="14">
        <v>0</v>
      </c>
      <c r="P115" s="14">
        <v>76.45</v>
      </c>
      <c r="Q115" s="14">
        <v>0.1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196.04</v>
      </c>
      <c r="Y115" s="14">
        <v>1364.2</v>
      </c>
    </row>
    <row r="116" spans="1:25">
      <c r="A116" s="2" t="s">
        <v>237</v>
      </c>
      <c r="B116" s="1" t="s">
        <v>238</v>
      </c>
      <c r="C116" s="14">
        <v>537.54</v>
      </c>
      <c r="D116" s="14">
        <v>89.59</v>
      </c>
      <c r="E116" s="14">
        <v>3906.95</v>
      </c>
      <c r="F116" s="14">
        <v>0</v>
      </c>
      <c r="G116" s="14">
        <v>4534.08</v>
      </c>
      <c r="H116" s="14">
        <v>0</v>
      </c>
      <c r="I116" s="14">
        <v>0</v>
      </c>
      <c r="J116" s="14">
        <v>0</v>
      </c>
      <c r="K116" s="14">
        <v>0</v>
      </c>
      <c r="L116" s="14">
        <v>713.09</v>
      </c>
      <c r="M116" s="14">
        <v>121.53</v>
      </c>
      <c r="N116" s="14">
        <v>45.34</v>
      </c>
      <c r="O116" s="14">
        <v>0</v>
      </c>
      <c r="P116" s="14">
        <v>222.17</v>
      </c>
      <c r="Q116" s="15">
        <v>-7.0000000000000007E-2</v>
      </c>
      <c r="R116" s="14">
        <v>0</v>
      </c>
      <c r="S116" s="14">
        <v>0</v>
      </c>
      <c r="T116" s="14">
        <v>0</v>
      </c>
      <c r="U116" s="14">
        <v>343.11</v>
      </c>
      <c r="V116" s="14">
        <v>200</v>
      </c>
      <c r="W116" s="14">
        <v>216.71</v>
      </c>
      <c r="X116" s="14">
        <v>1861.88</v>
      </c>
      <c r="Y116" s="14">
        <v>2672.2</v>
      </c>
    </row>
    <row r="117" spans="1:25">
      <c r="A117" s="2" t="s">
        <v>239</v>
      </c>
      <c r="B117" s="1" t="s">
        <v>240</v>
      </c>
      <c r="C117" s="14">
        <v>633.6</v>
      </c>
      <c r="D117" s="14">
        <v>105.6</v>
      </c>
      <c r="E117" s="14">
        <v>3585.23</v>
      </c>
      <c r="F117" s="14">
        <v>0</v>
      </c>
      <c r="G117" s="14">
        <v>4324.43</v>
      </c>
      <c r="H117" s="14">
        <v>15</v>
      </c>
      <c r="I117" s="14">
        <v>442.08</v>
      </c>
      <c r="J117" s="14">
        <v>0</v>
      </c>
      <c r="K117" s="14">
        <v>0</v>
      </c>
      <c r="L117" s="14">
        <v>668.31</v>
      </c>
      <c r="M117" s="14">
        <v>92.88</v>
      </c>
      <c r="N117" s="14">
        <v>0</v>
      </c>
      <c r="O117" s="14">
        <v>0</v>
      </c>
      <c r="P117" s="14">
        <v>0</v>
      </c>
      <c r="Q117" s="15">
        <v>-0.04</v>
      </c>
      <c r="R117" s="14">
        <v>0</v>
      </c>
      <c r="S117" s="14">
        <v>0</v>
      </c>
      <c r="T117" s="14">
        <v>0</v>
      </c>
      <c r="U117" s="14">
        <v>0</v>
      </c>
      <c r="V117" s="14">
        <v>200</v>
      </c>
      <c r="W117" s="14">
        <v>0</v>
      </c>
      <c r="X117" s="14">
        <v>1418.23</v>
      </c>
      <c r="Y117" s="14">
        <v>2906.2</v>
      </c>
    </row>
    <row r="118" spans="1:25">
      <c r="A118" s="2" t="s">
        <v>241</v>
      </c>
      <c r="B118" s="1" t="s">
        <v>242</v>
      </c>
      <c r="C118" s="14">
        <v>320.16000000000003</v>
      </c>
      <c r="D118" s="14">
        <v>53.36</v>
      </c>
      <c r="E118" s="14">
        <v>3941.9</v>
      </c>
      <c r="F118" s="14">
        <v>0</v>
      </c>
      <c r="G118" s="14">
        <v>4315.42</v>
      </c>
      <c r="H118" s="14">
        <v>0</v>
      </c>
      <c r="I118" s="14">
        <v>0</v>
      </c>
      <c r="J118" s="14">
        <v>0</v>
      </c>
      <c r="K118" s="14">
        <v>0</v>
      </c>
      <c r="L118" s="14">
        <v>666.38</v>
      </c>
      <c r="M118" s="14">
        <v>85.84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752.22</v>
      </c>
      <c r="Y118" s="14">
        <v>3563.2</v>
      </c>
    </row>
    <row r="119" spans="1:25">
      <c r="A119" s="2" t="s">
        <v>243</v>
      </c>
      <c r="B119" s="1" t="s">
        <v>244</v>
      </c>
      <c r="C119" s="14">
        <v>480.24</v>
      </c>
      <c r="D119" s="14">
        <v>80.040000000000006</v>
      </c>
      <c r="E119" s="14">
        <v>463.29</v>
      </c>
      <c r="F119" s="14">
        <v>0</v>
      </c>
      <c r="G119" s="14">
        <v>1023.57</v>
      </c>
      <c r="H119" s="14">
        <v>0</v>
      </c>
      <c r="I119" s="14">
        <v>0</v>
      </c>
      <c r="J119" s="14">
        <v>0</v>
      </c>
      <c r="K119" s="15">
        <v>-25.25</v>
      </c>
      <c r="L119" s="14">
        <v>0</v>
      </c>
      <c r="M119" s="14">
        <v>26.26</v>
      </c>
      <c r="N119" s="14">
        <v>10.24</v>
      </c>
      <c r="O119" s="14">
        <v>0</v>
      </c>
      <c r="P119" s="14">
        <v>50.15</v>
      </c>
      <c r="Q119" s="14">
        <v>0.17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61.57</v>
      </c>
      <c r="Y119" s="14">
        <v>962</v>
      </c>
    </row>
    <row r="120" spans="1:25">
      <c r="A120" s="2" t="s">
        <v>245</v>
      </c>
      <c r="B120" s="1" t="s">
        <v>246</v>
      </c>
      <c r="C120" s="14">
        <v>537.54</v>
      </c>
      <c r="D120" s="14">
        <v>89.59</v>
      </c>
      <c r="E120" s="14">
        <v>3686.31</v>
      </c>
      <c r="F120" s="14">
        <v>0</v>
      </c>
      <c r="G120" s="14">
        <v>4313.4399999999996</v>
      </c>
      <c r="H120" s="14">
        <v>0</v>
      </c>
      <c r="I120" s="14">
        <v>0</v>
      </c>
      <c r="J120" s="14">
        <v>0</v>
      </c>
      <c r="K120" s="14">
        <v>0</v>
      </c>
      <c r="L120" s="14">
        <v>665.96</v>
      </c>
      <c r="M120" s="14">
        <v>119.38</v>
      </c>
      <c r="N120" s="14">
        <v>43.13</v>
      </c>
      <c r="O120" s="14">
        <v>0</v>
      </c>
      <c r="P120" s="14">
        <v>211.36</v>
      </c>
      <c r="Q120" s="14">
        <v>0.01</v>
      </c>
      <c r="R120" s="14">
        <v>0</v>
      </c>
      <c r="S120" s="14">
        <v>0</v>
      </c>
      <c r="T120" s="14">
        <v>0</v>
      </c>
      <c r="U120" s="14">
        <v>0</v>
      </c>
      <c r="V120" s="14">
        <v>150</v>
      </c>
      <c r="W120" s="14">
        <v>470.2</v>
      </c>
      <c r="X120" s="14">
        <v>1660.04</v>
      </c>
      <c r="Y120" s="14">
        <v>2653.4</v>
      </c>
    </row>
    <row r="121" spans="1:25">
      <c r="A121" s="2" t="s">
        <v>247</v>
      </c>
      <c r="B121" s="1" t="s">
        <v>248</v>
      </c>
      <c r="C121" s="14">
        <v>480.24</v>
      </c>
      <c r="D121" s="14">
        <v>80.040000000000006</v>
      </c>
      <c r="E121" s="14">
        <v>204.1</v>
      </c>
      <c r="F121" s="14">
        <v>0</v>
      </c>
      <c r="G121" s="14">
        <v>764.38</v>
      </c>
      <c r="H121" s="14">
        <v>0</v>
      </c>
      <c r="I121" s="14">
        <v>0</v>
      </c>
      <c r="J121" s="14">
        <v>0</v>
      </c>
      <c r="K121" s="15">
        <v>-49.83</v>
      </c>
      <c r="L121" s="14">
        <v>0</v>
      </c>
      <c r="M121" s="14">
        <v>22.16</v>
      </c>
      <c r="N121" s="14">
        <v>7.64</v>
      </c>
      <c r="O121" s="14">
        <v>0</v>
      </c>
      <c r="P121" s="14">
        <v>37.450000000000003</v>
      </c>
      <c r="Q121" s="15">
        <v>-0.04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17.38</v>
      </c>
      <c r="Y121" s="14">
        <v>747</v>
      </c>
    </row>
    <row r="122" spans="1:25">
      <c r="A122" s="2" t="s">
        <v>249</v>
      </c>
      <c r="B122" s="1" t="s">
        <v>250</v>
      </c>
      <c r="C122" s="14">
        <v>633.6</v>
      </c>
      <c r="D122" s="14">
        <v>105.6</v>
      </c>
      <c r="E122" s="14">
        <v>2637.38</v>
      </c>
      <c r="F122" s="14">
        <v>0</v>
      </c>
      <c r="G122" s="14">
        <v>3376.58</v>
      </c>
      <c r="H122" s="14">
        <v>0</v>
      </c>
      <c r="I122" s="14">
        <v>0</v>
      </c>
      <c r="J122" s="14">
        <v>0</v>
      </c>
      <c r="K122" s="14">
        <v>0</v>
      </c>
      <c r="L122" s="14">
        <v>465.85</v>
      </c>
      <c r="M122" s="14">
        <v>83.21</v>
      </c>
      <c r="N122" s="14">
        <v>0</v>
      </c>
      <c r="O122" s="14">
        <v>0</v>
      </c>
      <c r="P122" s="14">
        <v>0</v>
      </c>
      <c r="Q122" s="15">
        <v>-0.08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548.98</v>
      </c>
      <c r="Y122" s="14">
        <v>2827.6</v>
      </c>
    </row>
    <row r="123" spans="1:25">
      <c r="A123" s="2" t="s">
        <v>251</v>
      </c>
      <c r="B123" s="1" t="s">
        <v>252</v>
      </c>
      <c r="C123" s="14">
        <v>633.6</v>
      </c>
      <c r="D123" s="14">
        <v>105.6</v>
      </c>
      <c r="E123" s="14">
        <v>4400.26</v>
      </c>
      <c r="F123" s="14">
        <v>0</v>
      </c>
      <c r="G123" s="14">
        <v>5139.46</v>
      </c>
      <c r="H123" s="14">
        <v>0</v>
      </c>
      <c r="I123" s="14">
        <v>0</v>
      </c>
      <c r="J123" s="14">
        <v>0</v>
      </c>
      <c r="K123" s="14">
        <v>0</v>
      </c>
      <c r="L123" s="14">
        <v>850.11</v>
      </c>
      <c r="M123" s="14">
        <v>164.85</v>
      </c>
      <c r="N123" s="14">
        <v>0</v>
      </c>
      <c r="O123" s="14">
        <v>0</v>
      </c>
      <c r="P123" s="14">
        <v>0</v>
      </c>
      <c r="Q123" s="14">
        <v>0.1</v>
      </c>
      <c r="R123" s="14">
        <v>0</v>
      </c>
      <c r="S123" s="14">
        <v>0</v>
      </c>
      <c r="T123" s="14">
        <v>0</v>
      </c>
      <c r="U123" s="14">
        <v>0</v>
      </c>
      <c r="V123" s="14">
        <v>500</v>
      </c>
      <c r="W123" s="14">
        <v>0</v>
      </c>
      <c r="X123" s="14">
        <v>1515.06</v>
      </c>
      <c r="Y123" s="14">
        <v>3624.4</v>
      </c>
    </row>
    <row r="124" spans="1:25" s="7" customFormat="1">
      <c r="A124" s="17" t="s">
        <v>162</v>
      </c>
      <c r="C124" s="7" t="s">
        <v>163</v>
      </c>
      <c r="D124" s="7" t="s">
        <v>163</v>
      </c>
      <c r="E124" s="7" t="s">
        <v>163</v>
      </c>
      <c r="F124" s="7" t="s">
        <v>163</v>
      </c>
      <c r="G124" s="7" t="s">
        <v>163</v>
      </c>
      <c r="H124" s="7" t="s">
        <v>163</v>
      </c>
      <c r="I124" s="7" t="s">
        <v>163</v>
      </c>
      <c r="J124" s="7" t="s">
        <v>163</v>
      </c>
      <c r="K124" s="7" t="s">
        <v>163</v>
      </c>
      <c r="L124" s="7" t="s">
        <v>163</v>
      </c>
      <c r="M124" s="7" t="s">
        <v>163</v>
      </c>
      <c r="N124" s="7" t="s">
        <v>163</v>
      </c>
      <c r="O124" s="7" t="s">
        <v>163</v>
      </c>
      <c r="P124" s="7" t="s">
        <v>163</v>
      </c>
      <c r="Q124" s="7" t="s">
        <v>163</v>
      </c>
      <c r="R124" s="7" t="s">
        <v>163</v>
      </c>
      <c r="S124" s="7" t="s">
        <v>163</v>
      </c>
      <c r="T124" s="7" t="s">
        <v>163</v>
      </c>
      <c r="U124" s="7" t="s">
        <v>163</v>
      </c>
      <c r="V124" s="7" t="s">
        <v>163</v>
      </c>
      <c r="W124" s="7" t="s">
        <v>163</v>
      </c>
      <c r="X124" s="7" t="s">
        <v>163</v>
      </c>
      <c r="Y124" s="7" t="s">
        <v>163</v>
      </c>
    </row>
    <row r="125" spans="1:25">
      <c r="C125" s="19">
        <v>23607.86</v>
      </c>
      <c r="D125" s="19">
        <v>3999.71</v>
      </c>
      <c r="E125" s="19">
        <v>102616.33</v>
      </c>
      <c r="F125" s="19">
        <v>5153.04</v>
      </c>
      <c r="G125" s="19">
        <v>130223.9</v>
      </c>
      <c r="H125" s="19">
        <v>30</v>
      </c>
      <c r="I125" s="19">
        <v>442.08</v>
      </c>
      <c r="J125" s="19">
        <v>301.08999999999997</v>
      </c>
      <c r="K125" s="20">
        <v>-216.63</v>
      </c>
      <c r="L125" s="19">
        <v>18473.46</v>
      </c>
      <c r="M125" s="19">
        <v>3206.67</v>
      </c>
      <c r="N125" s="19">
        <v>659.69</v>
      </c>
      <c r="O125" s="19">
        <v>0</v>
      </c>
      <c r="P125" s="19">
        <v>3232.49</v>
      </c>
      <c r="Q125" s="19">
        <v>0.64</v>
      </c>
      <c r="R125" s="19">
        <v>0</v>
      </c>
      <c r="S125" s="19">
        <v>0</v>
      </c>
      <c r="T125" s="19">
        <v>382.95</v>
      </c>
      <c r="U125" s="19">
        <v>343.11</v>
      </c>
      <c r="V125" s="19">
        <v>4500</v>
      </c>
      <c r="W125" s="19">
        <v>3369.55</v>
      </c>
      <c r="X125" s="19">
        <v>34725.1</v>
      </c>
      <c r="Y125" s="19">
        <v>95498.8</v>
      </c>
    </row>
    <row r="127" spans="1:25" s="7" customFormat="1">
      <c r="A127" s="16"/>
      <c r="C127" s="7" t="s">
        <v>253</v>
      </c>
      <c r="D127" s="7" t="s">
        <v>253</v>
      </c>
      <c r="E127" s="7" t="s">
        <v>253</v>
      </c>
      <c r="F127" s="7" t="s">
        <v>253</v>
      </c>
      <c r="G127" s="7" t="s">
        <v>253</v>
      </c>
      <c r="H127" s="7" t="s">
        <v>253</v>
      </c>
      <c r="I127" s="7" t="s">
        <v>253</v>
      </c>
      <c r="J127" s="7" t="s">
        <v>253</v>
      </c>
      <c r="K127" s="7" t="s">
        <v>253</v>
      </c>
      <c r="L127" s="7" t="s">
        <v>253</v>
      </c>
      <c r="M127" s="7" t="s">
        <v>253</v>
      </c>
      <c r="N127" s="7" t="s">
        <v>253</v>
      </c>
      <c r="O127" s="7" t="s">
        <v>253</v>
      </c>
      <c r="P127" s="7" t="s">
        <v>253</v>
      </c>
      <c r="Q127" s="7" t="s">
        <v>253</v>
      </c>
      <c r="R127" s="7" t="s">
        <v>253</v>
      </c>
      <c r="S127" s="7" t="s">
        <v>253</v>
      </c>
      <c r="T127" s="7" t="s">
        <v>253</v>
      </c>
      <c r="U127" s="7" t="s">
        <v>253</v>
      </c>
      <c r="V127" s="7" t="s">
        <v>253</v>
      </c>
      <c r="W127" s="7" t="s">
        <v>253</v>
      </c>
      <c r="X127" s="7" t="s">
        <v>253</v>
      </c>
      <c r="Y127" s="7" t="s">
        <v>253</v>
      </c>
    </row>
    <row r="128" spans="1:25">
      <c r="A128" s="17" t="s">
        <v>254</v>
      </c>
      <c r="B128" s="1" t="s">
        <v>255</v>
      </c>
      <c r="C128" s="19">
        <v>101743.83</v>
      </c>
      <c r="D128" s="19">
        <v>17217.93</v>
      </c>
      <c r="E128" s="19">
        <v>180895.92</v>
      </c>
      <c r="F128" s="19">
        <v>5153.04</v>
      </c>
      <c r="G128" s="19">
        <v>299857.68</v>
      </c>
      <c r="H128" s="19">
        <v>210</v>
      </c>
      <c r="I128" s="19">
        <v>7989.66</v>
      </c>
      <c r="J128" s="19">
        <v>2758.93</v>
      </c>
      <c r="K128" s="20">
        <v>-661.12</v>
      </c>
      <c r="L128" s="19">
        <v>39911.15</v>
      </c>
      <c r="M128" s="19">
        <v>9908.69</v>
      </c>
      <c r="N128" s="19">
        <v>659.69</v>
      </c>
      <c r="O128" s="19">
        <v>8645.82</v>
      </c>
      <c r="P128" s="19">
        <v>3232.49</v>
      </c>
      <c r="Q128" s="19">
        <v>0.99</v>
      </c>
      <c r="R128" s="19">
        <v>43.9</v>
      </c>
      <c r="S128" s="19">
        <v>2557.5</v>
      </c>
      <c r="T128" s="19">
        <v>382.95</v>
      </c>
      <c r="U128" s="19">
        <v>343.11</v>
      </c>
      <c r="V128" s="19">
        <v>5800</v>
      </c>
      <c r="W128" s="19">
        <v>6187.92</v>
      </c>
      <c r="X128" s="19">
        <v>87971.68</v>
      </c>
      <c r="Y128" s="19">
        <v>211886</v>
      </c>
    </row>
    <row r="130" spans="1:25">
      <c r="C130" s="1" t="s">
        <v>255</v>
      </c>
      <c r="D130" s="1" t="s">
        <v>255</v>
      </c>
      <c r="E130" s="1" t="s">
        <v>255</v>
      </c>
      <c r="F130" s="1" t="s">
        <v>255</v>
      </c>
      <c r="G130" s="1" t="s">
        <v>255</v>
      </c>
      <c r="H130" s="1" t="s">
        <v>255</v>
      </c>
      <c r="I130" s="1" t="s">
        <v>255</v>
      </c>
      <c r="J130" s="1" t="s">
        <v>255</v>
      </c>
      <c r="K130" s="1" t="s">
        <v>255</v>
      </c>
      <c r="L130" s="1" t="s">
        <v>255</v>
      </c>
      <c r="M130" s="1" t="s">
        <v>255</v>
      </c>
      <c r="N130" s="1" t="s">
        <v>255</v>
      </c>
      <c r="O130" s="1" t="s">
        <v>255</v>
      </c>
      <c r="P130" s="1" t="s">
        <v>255</v>
      </c>
      <c r="Q130" s="1" t="s">
        <v>255</v>
      </c>
      <c r="R130" s="1" t="s">
        <v>255</v>
      </c>
      <c r="S130" s="1" t="s">
        <v>255</v>
      </c>
      <c r="T130" s="1" t="s">
        <v>255</v>
      </c>
      <c r="U130" s="1" t="s">
        <v>255</v>
      </c>
      <c r="V130" s="1" t="s">
        <v>255</v>
      </c>
      <c r="W130" s="1" t="s">
        <v>255</v>
      </c>
      <c r="X130" s="1" t="s">
        <v>255</v>
      </c>
      <c r="Y130" s="1" t="s">
        <v>255</v>
      </c>
    </row>
    <row r="131" spans="1:25">
      <c r="A131" s="2" t="s">
        <v>255</v>
      </c>
      <c r="B131" s="1" t="s">
        <v>255</v>
      </c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6"/>
  <sheetViews>
    <sheetView workbookViewId="0">
      <selection activeCell="D12" sqref="D12"/>
    </sheetView>
  </sheetViews>
  <sheetFormatPr baseColWidth="10" defaultRowHeight="15"/>
  <cols>
    <col min="2" max="2" width="14.42578125" customWidth="1"/>
    <col min="3" max="3" width="18.85546875" bestFit="1" customWidth="1"/>
    <col min="4" max="4" width="12.5703125" bestFit="1" customWidth="1"/>
    <col min="5" max="5" width="34.7109375" bestFit="1" customWidth="1"/>
  </cols>
  <sheetData>
    <row r="1" spans="1:10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>
      <c r="A4" s="27" t="s">
        <v>256</v>
      </c>
      <c r="B4" s="27"/>
      <c r="C4" s="27"/>
      <c r="D4" s="27"/>
      <c r="E4" s="27"/>
      <c r="F4" s="27"/>
      <c r="G4" s="27"/>
      <c r="H4" s="27"/>
      <c r="I4" s="27"/>
      <c r="J4" s="27"/>
    </row>
    <row r="6" spans="1:10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>
      <c r="A8" s="34" t="s">
        <v>257</v>
      </c>
      <c r="B8" s="34" t="s">
        <v>258</v>
      </c>
      <c r="C8" s="34" t="s">
        <v>259</v>
      </c>
      <c r="D8" s="35" t="s">
        <v>260</v>
      </c>
      <c r="E8" s="34" t="s">
        <v>261</v>
      </c>
      <c r="F8" s="33"/>
      <c r="G8" s="33"/>
      <c r="H8" s="33"/>
      <c r="I8" s="33"/>
      <c r="J8" s="33"/>
    </row>
    <row r="9" spans="1:10">
      <c r="A9" s="27" t="s">
        <v>146</v>
      </c>
      <c r="B9" s="27"/>
      <c r="C9" s="27" t="s">
        <v>262</v>
      </c>
      <c r="D9" s="27">
        <v>2472.4</v>
      </c>
      <c r="E9" s="27" t="s">
        <v>147</v>
      </c>
      <c r="F9" s="27"/>
      <c r="G9" s="27"/>
      <c r="H9" s="27"/>
      <c r="I9" s="27"/>
      <c r="J9" s="27"/>
    </row>
    <row r="10" spans="1:10">
      <c r="A10" s="27" t="s">
        <v>156</v>
      </c>
      <c r="B10" s="27">
        <v>56708881838</v>
      </c>
      <c r="C10" s="27" t="s">
        <v>262</v>
      </c>
      <c r="D10" s="27">
        <v>2247.6</v>
      </c>
      <c r="E10" s="27" t="s">
        <v>157</v>
      </c>
      <c r="F10" s="27"/>
      <c r="G10" s="27"/>
      <c r="H10" s="27"/>
      <c r="I10" s="27"/>
      <c r="J10" s="27"/>
    </row>
    <row r="11" spans="1:10">
      <c r="A11" s="27" t="s">
        <v>185</v>
      </c>
      <c r="B11" s="27"/>
      <c r="C11" s="27" t="s">
        <v>262</v>
      </c>
      <c r="D11" s="27">
        <v>1216.2</v>
      </c>
      <c r="E11" s="27" t="s">
        <v>186</v>
      </c>
      <c r="F11" s="27"/>
      <c r="G11" s="27"/>
      <c r="H11" s="27"/>
      <c r="I11" s="27"/>
      <c r="J11" s="27"/>
    </row>
    <row r="12" spans="1:10">
      <c r="A12" s="27" t="s">
        <v>187</v>
      </c>
      <c r="B12" s="27"/>
      <c r="C12" s="27" t="s">
        <v>262</v>
      </c>
      <c r="D12" s="27">
        <v>986</v>
      </c>
      <c r="E12" s="27" t="s">
        <v>188</v>
      </c>
      <c r="F12" s="27"/>
      <c r="G12" s="27"/>
      <c r="H12" s="27"/>
      <c r="I12" s="27"/>
      <c r="J12" s="27"/>
    </row>
    <row r="13" spans="1:10">
      <c r="A13" s="27"/>
      <c r="B13" s="27" t="s">
        <v>263</v>
      </c>
      <c r="C13" s="27"/>
      <c r="D13" s="36">
        <v>6922.2</v>
      </c>
      <c r="E13" s="27" t="s">
        <v>264</v>
      </c>
      <c r="F13" s="27"/>
      <c r="G13" s="27"/>
      <c r="H13" s="27"/>
      <c r="I13" s="27"/>
      <c r="J13" s="27"/>
    </row>
    <row r="15" spans="1:10">
      <c r="A15" s="27" t="s">
        <v>165</v>
      </c>
      <c r="B15" s="27">
        <v>56708845760</v>
      </c>
      <c r="C15" s="27" t="s">
        <v>265</v>
      </c>
      <c r="D15" s="27">
        <v>2180.2000000000003</v>
      </c>
      <c r="E15" s="27" t="s">
        <v>166</v>
      </c>
      <c r="F15" s="27"/>
      <c r="G15" s="27"/>
      <c r="H15" s="27"/>
      <c r="I15" s="27"/>
      <c r="J15" s="27"/>
    </row>
    <row r="16" spans="1:10">
      <c r="A16" s="27" t="s">
        <v>167</v>
      </c>
      <c r="B16" s="27">
        <v>56708845774</v>
      </c>
      <c r="C16" s="27" t="s">
        <v>265</v>
      </c>
      <c r="D16" s="27">
        <v>3635.6000000000004</v>
      </c>
      <c r="E16" s="27" t="s">
        <v>168</v>
      </c>
      <c r="F16" s="27"/>
      <c r="G16" s="27"/>
      <c r="H16" s="27"/>
      <c r="I16" s="27"/>
      <c r="J16" s="27"/>
    </row>
    <row r="17" spans="1:5">
      <c r="A17" s="27">
        <v>16</v>
      </c>
      <c r="B17" s="27">
        <v>56708881292</v>
      </c>
      <c r="C17" s="27" t="s">
        <v>265</v>
      </c>
      <c r="D17" s="27">
        <v>3154.6000000000004</v>
      </c>
      <c r="E17" s="27" t="s">
        <v>43</v>
      </c>
    </row>
    <row r="18" spans="1:5">
      <c r="A18" s="27" t="s">
        <v>173</v>
      </c>
      <c r="B18" s="27">
        <v>56708845791</v>
      </c>
      <c r="C18" s="27" t="s">
        <v>265</v>
      </c>
      <c r="D18" s="27">
        <v>3180</v>
      </c>
      <c r="E18" s="27" t="s">
        <v>174</v>
      </c>
    </row>
    <row r="19" spans="1:5">
      <c r="A19" s="27">
        <v>18</v>
      </c>
      <c r="B19" s="27">
        <v>56708881349</v>
      </c>
      <c r="C19" s="27" t="s">
        <v>265</v>
      </c>
      <c r="D19" s="27">
        <v>2151.2000000000003</v>
      </c>
      <c r="E19" s="27" t="s">
        <v>51</v>
      </c>
    </row>
    <row r="20" spans="1:5">
      <c r="A20" s="27" t="s">
        <v>179</v>
      </c>
      <c r="B20" s="27">
        <v>56708845820</v>
      </c>
      <c r="C20" s="27" t="s">
        <v>265</v>
      </c>
      <c r="D20" s="27">
        <v>1770.6000000000001</v>
      </c>
      <c r="E20" s="27" t="s">
        <v>180</v>
      </c>
    </row>
    <row r="21" spans="1:5">
      <c r="A21" s="27" t="s">
        <v>181</v>
      </c>
      <c r="B21" s="27">
        <v>56708845834</v>
      </c>
      <c r="C21" s="27" t="s">
        <v>265</v>
      </c>
      <c r="D21" s="27">
        <v>1340</v>
      </c>
      <c r="E21" s="27" t="s">
        <v>182</v>
      </c>
    </row>
    <row r="22" spans="1:5">
      <c r="A22" s="27" t="s">
        <v>84</v>
      </c>
      <c r="B22" s="27">
        <v>56708881457</v>
      </c>
      <c r="C22" s="27" t="s">
        <v>265</v>
      </c>
      <c r="D22" s="27">
        <v>2146</v>
      </c>
      <c r="E22" s="27" t="s">
        <v>85</v>
      </c>
    </row>
    <row r="23" spans="1:5">
      <c r="A23" s="27" t="s">
        <v>86</v>
      </c>
      <c r="B23" s="27">
        <v>56708845038</v>
      </c>
      <c r="C23" s="27" t="s">
        <v>265</v>
      </c>
      <c r="D23" s="27">
        <v>4341.2</v>
      </c>
      <c r="E23" s="27" t="s">
        <v>87</v>
      </c>
    </row>
    <row r="24" spans="1:5">
      <c r="A24" s="27" t="s">
        <v>199</v>
      </c>
      <c r="B24" s="27">
        <v>56708881915</v>
      </c>
      <c r="C24" s="27" t="s">
        <v>265</v>
      </c>
      <c r="D24" s="27">
        <v>2167.6</v>
      </c>
      <c r="E24" s="27" t="s">
        <v>200</v>
      </c>
    </row>
    <row r="25" spans="1:5">
      <c r="A25" s="27" t="s">
        <v>203</v>
      </c>
      <c r="B25" s="27">
        <v>56708845865</v>
      </c>
      <c r="C25" s="27" t="s">
        <v>265</v>
      </c>
      <c r="D25" s="27">
        <v>1259</v>
      </c>
      <c r="E25" s="27" t="s">
        <v>204</v>
      </c>
    </row>
    <row r="26" spans="1:5">
      <c r="A26" s="27" t="s">
        <v>205</v>
      </c>
      <c r="B26" s="27">
        <v>56708845879</v>
      </c>
      <c r="C26" s="27" t="s">
        <v>265</v>
      </c>
      <c r="D26" s="27">
        <v>3603</v>
      </c>
      <c r="E26" s="27" t="s">
        <v>206</v>
      </c>
    </row>
    <row r="27" spans="1:5">
      <c r="A27" s="27" t="s">
        <v>98</v>
      </c>
      <c r="B27" s="27">
        <v>56708881491</v>
      </c>
      <c r="C27" s="27" t="s">
        <v>265</v>
      </c>
      <c r="D27" s="27">
        <v>2580.4</v>
      </c>
      <c r="E27" s="27" t="s">
        <v>99</v>
      </c>
    </row>
    <row r="28" spans="1:5">
      <c r="A28" s="27">
        <v>30</v>
      </c>
      <c r="B28" s="27">
        <v>56708881503</v>
      </c>
      <c r="C28" s="27" t="s">
        <v>265</v>
      </c>
      <c r="D28" s="27">
        <v>769.2</v>
      </c>
      <c r="E28" s="27" t="s">
        <v>101</v>
      </c>
    </row>
    <row r="29" spans="1:5">
      <c r="A29" s="27" t="s">
        <v>217</v>
      </c>
      <c r="B29" s="27">
        <v>56708845911</v>
      </c>
      <c r="C29" s="27" t="s">
        <v>265</v>
      </c>
      <c r="D29" s="27">
        <v>1640.2</v>
      </c>
      <c r="E29" s="27" t="s">
        <v>218</v>
      </c>
    </row>
    <row r="30" spans="1:5">
      <c r="A30" s="27" t="s">
        <v>229</v>
      </c>
      <c r="B30" s="27">
        <v>56708881946</v>
      </c>
      <c r="C30" s="27" t="s">
        <v>265</v>
      </c>
      <c r="D30" s="27">
        <v>2150</v>
      </c>
      <c r="E30" s="27" t="s">
        <v>230</v>
      </c>
    </row>
    <row r="31" spans="1:5">
      <c r="A31" s="27" t="s">
        <v>136</v>
      </c>
      <c r="B31" s="27">
        <v>56708881596</v>
      </c>
      <c r="C31" s="27" t="s">
        <v>265</v>
      </c>
      <c r="D31" s="27">
        <v>543.6</v>
      </c>
      <c r="E31" s="27" t="s">
        <v>137</v>
      </c>
    </row>
    <row r="32" spans="1:5">
      <c r="A32" s="27" t="s">
        <v>237</v>
      </c>
      <c r="B32" s="27">
        <v>56708881963</v>
      </c>
      <c r="C32" s="27" t="s">
        <v>265</v>
      </c>
      <c r="D32" s="27">
        <v>2672.2000000000003</v>
      </c>
      <c r="E32" s="27" t="s">
        <v>238</v>
      </c>
    </row>
    <row r="33" spans="1:5">
      <c r="A33" s="27" t="s">
        <v>245</v>
      </c>
      <c r="B33" s="27">
        <v>60589747903</v>
      </c>
      <c r="C33" s="27" t="s">
        <v>265</v>
      </c>
      <c r="D33" s="27">
        <v>2653.4</v>
      </c>
      <c r="E33" s="27" t="s">
        <v>246</v>
      </c>
    </row>
    <row r="34" spans="1:5">
      <c r="A34" s="27" t="s">
        <v>251</v>
      </c>
      <c r="B34" s="27">
        <v>56708846050</v>
      </c>
      <c r="C34" s="27" t="s">
        <v>265</v>
      </c>
      <c r="D34" s="27">
        <v>3624.4</v>
      </c>
      <c r="E34" s="27" t="s">
        <v>252</v>
      </c>
    </row>
    <row r="35" spans="1:5">
      <c r="A35" s="27" t="s">
        <v>239</v>
      </c>
      <c r="B35" s="27">
        <v>56708845990</v>
      </c>
      <c r="C35" s="27" t="s">
        <v>265</v>
      </c>
      <c r="D35" s="27">
        <v>2906.2000000000003</v>
      </c>
      <c r="E35" s="27" t="s">
        <v>240</v>
      </c>
    </row>
    <row r="36" spans="1:5">
      <c r="A36" s="27" t="s">
        <v>235</v>
      </c>
      <c r="B36" s="27">
        <v>56708845973</v>
      </c>
      <c r="C36" s="27" t="s">
        <v>265</v>
      </c>
      <c r="D36" s="27">
        <v>1364.2</v>
      </c>
      <c r="E36" s="27" t="s">
        <v>236</v>
      </c>
    </row>
    <row r="37" spans="1:5">
      <c r="A37" s="27" t="s">
        <v>169</v>
      </c>
      <c r="B37" s="27">
        <v>56708845788</v>
      </c>
      <c r="C37" s="27" t="s">
        <v>265</v>
      </c>
      <c r="D37" s="27">
        <v>1923.4</v>
      </c>
      <c r="E37" s="27" t="s">
        <v>170</v>
      </c>
    </row>
    <row r="38" spans="1:5">
      <c r="A38" s="27" t="s">
        <v>36</v>
      </c>
      <c r="B38" s="27">
        <v>56708844890</v>
      </c>
      <c r="C38" s="27" t="s">
        <v>265</v>
      </c>
      <c r="D38" s="27">
        <v>3264.8</v>
      </c>
      <c r="E38" s="27" t="s">
        <v>37</v>
      </c>
    </row>
    <row r="39" spans="1:5">
      <c r="A39" s="27" t="s">
        <v>46</v>
      </c>
      <c r="B39" s="27">
        <v>56708844916</v>
      </c>
      <c r="C39" s="27" t="s">
        <v>265</v>
      </c>
      <c r="D39" s="27">
        <v>2794.2000000000003</v>
      </c>
      <c r="E39" s="27" t="s">
        <v>47</v>
      </c>
    </row>
    <row r="40" spans="1:5">
      <c r="A40" s="27" t="s">
        <v>219</v>
      </c>
      <c r="B40" s="27">
        <v>56708845925</v>
      </c>
      <c r="C40" s="27" t="s">
        <v>265</v>
      </c>
      <c r="D40" s="27">
        <v>3508.8</v>
      </c>
      <c r="E40" s="27" t="s">
        <v>220</v>
      </c>
    </row>
    <row r="41" spans="1:5">
      <c r="A41" s="27" t="s">
        <v>197</v>
      </c>
      <c r="B41" s="27">
        <v>56708845851</v>
      </c>
      <c r="C41" s="27" t="s">
        <v>265</v>
      </c>
      <c r="D41" s="27">
        <v>1802</v>
      </c>
      <c r="E41" s="27" t="s">
        <v>198</v>
      </c>
    </row>
    <row r="42" spans="1:5">
      <c r="A42" s="27" t="s">
        <v>34</v>
      </c>
      <c r="B42" s="27">
        <v>56708844887</v>
      </c>
      <c r="C42" s="27" t="s">
        <v>265</v>
      </c>
      <c r="D42" s="27">
        <v>2382</v>
      </c>
      <c r="E42" s="27" t="s">
        <v>35</v>
      </c>
    </row>
    <row r="43" spans="1:5">
      <c r="A43" s="27" t="s">
        <v>134</v>
      </c>
      <c r="B43" s="27">
        <v>56708845254</v>
      </c>
      <c r="C43" s="27" t="s">
        <v>265</v>
      </c>
      <c r="D43" s="27">
        <v>2556.4</v>
      </c>
      <c r="E43" s="27" t="s">
        <v>135</v>
      </c>
    </row>
    <row r="44" spans="1:5">
      <c r="A44" s="27" t="s">
        <v>221</v>
      </c>
      <c r="B44" s="27">
        <v>56708845939</v>
      </c>
      <c r="C44" s="27" t="s">
        <v>265</v>
      </c>
      <c r="D44" s="27">
        <v>4179</v>
      </c>
      <c r="E44" s="27" t="s">
        <v>222</v>
      </c>
    </row>
    <row r="45" spans="1:5">
      <c r="A45" s="27" t="s">
        <v>215</v>
      </c>
      <c r="B45" s="27">
        <v>56708881929</v>
      </c>
      <c r="C45" s="27" t="s">
        <v>265</v>
      </c>
      <c r="D45" s="27">
        <v>2411.6</v>
      </c>
      <c r="E45" s="27" t="s">
        <v>216</v>
      </c>
    </row>
    <row r="46" spans="1:5">
      <c r="A46" s="27" t="s">
        <v>124</v>
      </c>
      <c r="B46" s="27">
        <v>56708845237</v>
      </c>
      <c r="C46" s="27" t="s">
        <v>265</v>
      </c>
      <c r="D46" s="27">
        <v>5234.2000000000007</v>
      </c>
      <c r="E46" s="27" t="s">
        <v>125</v>
      </c>
    </row>
    <row r="47" spans="1:5">
      <c r="A47" s="27" t="s">
        <v>92</v>
      </c>
      <c r="B47" s="27">
        <v>56708881474</v>
      </c>
      <c r="C47" s="27" t="s">
        <v>265</v>
      </c>
      <c r="D47" s="27">
        <v>932.80000000000007</v>
      </c>
      <c r="E47" s="27" t="s">
        <v>93</v>
      </c>
    </row>
    <row r="48" spans="1:5">
      <c r="A48" s="27" t="s">
        <v>54</v>
      </c>
      <c r="B48" s="27">
        <v>56708844950</v>
      </c>
      <c r="C48" s="27" t="s">
        <v>265</v>
      </c>
      <c r="D48" s="27">
        <v>858.2</v>
      </c>
      <c r="E48" s="27" t="s">
        <v>55</v>
      </c>
    </row>
    <row r="49" spans="1:5">
      <c r="A49" s="27" t="s">
        <v>76</v>
      </c>
      <c r="B49" s="27">
        <v>56708845024</v>
      </c>
      <c r="C49" s="27" t="s">
        <v>265</v>
      </c>
      <c r="D49" s="27">
        <v>970.40000000000009</v>
      </c>
      <c r="E49" s="27" t="s">
        <v>77</v>
      </c>
    </row>
    <row r="50" spans="1:5">
      <c r="A50" s="27" t="s">
        <v>138</v>
      </c>
      <c r="B50" s="27">
        <v>56708845268</v>
      </c>
      <c r="C50" s="27" t="s">
        <v>265</v>
      </c>
      <c r="D50" s="27">
        <v>1394.8000000000002</v>
      </c>
      <c r="E50" s="27" t="s">
        <v>139</v>
      </c>
    </row>
    <row r="51" spans="1:5">
      <c r="A51" s="27" t="s">
        <v>148</v>
      </c>
      <c r="B51" s="27">
        <v>56708881807</v>
      </c>
      <c r="C51" s="27" t="s">
        <v>265</v>
      </c>
      <c r="D51" s="27">
        <v>447.20000000000005</v>
      </c>
      <c r="E51" s="27" t="s">
        <v>149</v>
      </c>
    </row>
    <row r="52" spans="1:5">
      <c r="A52" s="27" t="s">
        <v>88</v>
      </c>
      <c r="B52" s="27">
        <v>56708881460</v>
      </c>
      <c r="C52" s="27" t="s">
        <v>265</v>
      </c>
      <c r="D52" s="27">
        <v>117.80000000000001</v>
      </c>
      <c r="E52" s="27" t="s">
        <v>89</v>
      </c>
    </row>
    <row r="53" spans="1:5">
      <c r="A53" s="27" t="s">
        <v>94</v>
      </c>
      <c r="B53" s="27">
        <v>56708845069</v>
      </c>
      <c r="C53" s="27" t="s">
        <v>265</v>
      </c>
      <c r="D53" s="27">
        <v>833.40000000000009</v>
      </c>
      <c r="E53" s="27" t="s">
        <v>95</v>
      </c>
    </row>
    <row r="54" spans="1:5">
      <c r="A54" s="27" t="s">
        <v>189</v>
      </c>
      <c r="B54" s="27">
        <v>56708881901</v>
      </c>
      <c r="C54" s="27" t="s">
        <v>265</v>
      </c>
      <c r="D54" s="27">
        <v>2493</v>
      </c>
      <c r="E54" s="27" t="s">
        <v>190</v>
      </c>
    </row>
    <row r="55" spans="1:5">
      <c r="A55" s="27" t="s">
        <v>128</v>
      </c>
      <c r="B55" s="27">
        <v>56708845240</v>
      </c>
      <c r="C55" s="27" t="s">
        <v>265</v>
      </c>
      <c r="D55" s="27">
        <v>1656.2</v>
      </c>
      <c r="E55" s="27" t="s">
        <v>129</v>
      </c>
    </row>
    <row r="56" spans="1:5">
      <c r="A56" s="27" t="s">
        <v>52</v>
      </c>
      <c r="B56" s="27">
        <v>56708844947</v>
      </c>
      <c r="C56" s="27" t="s">
        <v>265</v>
      </c>
      <c r="D56" s="27">
        <v>260.2</v>
      </c>
      <c r="E56" s="27" t="s">
        <v>53</v>
      </c>
    </row>
    <row r="57" spans="1:5">
      <c r="A57" s="27" t="s">
        <v>175</v>
      </c>
      <c r="B57" s="27">
        <v>56708881872</v>
      </c>
      <c r="C57" s="27" t="s">
        <v>265</v>
      </c>
      <c r="D57" s="27">
        <v>2674.8</v>
      </c>
      <c r="E57" s="27" t="s">
        <v>176</v>
      </c>
    </row>
    <row r="58" spans="1:5">
      <c r="A58" s="27" t="s">
        <v>140</v>
      </c>
      <c r="B58" s="27">
        <v>60589939521</v>
      </c>
      <c r="C58" s="27" t="s">
        <v>265</v>
      </c>
      <c r="D58" s="27">
        <v>1285.8000000000002</v>
      </c>
      <c r="E58" s="27" t="s">
        <v>141</v>
      </c>
    </row>
    <row r="59" spans="1:5">
      <c r="A59" s="27" t="s">
        <v>102</v>
      </c>
      <c r="B59" s="27">
        <v>56708845101</v>
      </c>
      <c r="C59" s="27" t="s">
        <v>265</v>
      </c>
      <c r="D59" s="27">
        <v>594.4</v>
      </c>
      <c r="E59" s="27" t="s">
        <v>103</v>
      </c>
    </row>
    <row r="60" spans="1:5">
      <c r="A60" s="27" t="s">
        <v>249</v>
      </c>
      <c r="B60" s="27">
        <v>56708846047</v>
      </c>
      <c r="C60" s="27" t="s">
        <v>265</v>
      </c>
      <c r="D60" s="27">
        <v>2827.6000000000004</v>
      </c>
      <c r="E60" s="27" t="s">
        <v>250</v>
      </c>
    </row>
    <row r="61" spans="1:5">
      <c r="A61" s="27" t="s">
        <v>44</v>
      </c>
      <c r="B61" s="27">
        <v>56708881304</v>
      </c>
      <c r="C61" s="27" t="s">
        <v>265</v>
      </c>
      <c r="D61" s="27">
        <v>596.6</v>
      </c>
      <c r="E61" s="27" t="s">
        <v>45</v>
      </c>
    </row>
    <row r="62" spans="1:5">
      <c r="A62" s="27" t="s">
        <v>126</v>
      </c>
      <c r="B62" s="27">
        <v>56708881579</v>
      </c>
      <c r="C62" s="27" t="s">
        <v>265</v>
      </c>
      <c r="D62" s="27">
        <v>1259.8000000000002</v>
      </c>
      <c r="E62" s="27" t="s">
        <v>127</v>
      </c>
    </row>
    <row r="63" spans="1:5">
      <c r="A63" s="27" t="s">
        <v>70</v>
      </c>
      <c r="B63" s="27">
        <v>60590329504</v>
      </c>
      <c r="C63" s="27" t="s">
        <v>265</v>
      </c>
      <c r="D63" s="27">
        <v>897.40000000000009</v>
      </c>
      <c r="E63" s="27" t="s">
        <v>71</v>
      </c>
    </row>
    <row r="64" spans="1:5">
      <c r="A64" s="27" t="s">
        <v>227</v>
      </c>
      <c r="B64" s="27">
        <v>56708845942</v>
      </c>
      <c r="C64" s="27" t="s">
        <v>265</v>
      </c>
      <c r="D64" s="27">
        <v>4497.2</v>
      </c>
      <c r="E64" s="27" t="s">
        <v>228</v>
      </c>
    </row>
    <row r="65" spans="1:5">
      <c r="A65" s="27" t="s">
        <v>142</v>
      </c>
      <c r="B65" s="27">
        <v>60589627948</v>
      </c>
      <c r="C65" s="27" t="s">
        <v>265</v>
      </c>
      <c r="D65" s="27">
        <v>4716.8</v>
      </c>
      <c r="E65" s="27" t="s">
        <v>143</v>
      </c>
    </row>
    <row r="66" spans="1:5">
      <c r="A66" s="27" t="s">
        <v>56</v>
      </c>
      <c r="B66" s="27">
        <v>56708844964</v>
      </c>
      <c r="C66" s="27" t="s">
        <v>265</v>
      </c>
      <c r="D66" s="27">
        <v>1647.8000000000002</v>
      </c>
      <c r="E66" s="27" t="s">
        <v>57</v>
      </c>
    </row>
    <row r="67" spans="1:5">
      <c r="A67" s="27" t="s">
        <v>104</v>
      </c>
      <c r="B67" s="27">
        <v>60589552237</v>
      </c>
      <c r="C67" s="27" t="s">
        <v>265</v>
      </c>
      <c r="D67" s="27">
        <v>1649.6000000000001</v>
      </c>
      <c r="E67" s="27" t="s">
        <v>105</v>
      </c>
    </row>
    <row r="68" spans="1:5">
      <c r="A68" s="27" t="s">
        <v>207</v>
      </c>
      <c r="B68" s="27">
        <v>56708845882</v>
      </c>
      <c r="C68" s="27" t="s">
        <v>265</v>
      </c>
      <c r="D68" s="27">
        <v>737</v>
      </c>
      <c r="E68" s="27" t="s">
        <v>208</v>
      </c>
    </row>
    <row r="69" spans="1:5">
      <c r="A69" s="27" t="s">
        <v>74</v>
      </c>
      <c r="B69" s="27">
        <v>56708845010</v>
      </c>
      <c r="C69" s="27" t="s">
        <v>265</v>
      </c>
      <c r="D69" s="27">
        <v>1842.8000000000002</v>
      </c>
      <c r="E69" s="27" t="s">
        <v>75</v>
      </c>
    </row>
    <row r="70" spans="1:5">
      <c r="A70" s="27" t="s">
        <v>118</v>
      </c>
      <c r="B70" s="27">
        <v>56708881551</v>
      </c>
      <c r="C70" s="27" t="s">
        <v>265</v>
      </c>
      <c r="D70" s="27">
        <v>2844.8</v>
      </c>
      <c r="E70" s="27" t="s">
        <v>119</v>
      </c>
    </row>
    <row r="71" spans="1:5">
      <c r="A71" s="27" t="s">
        <v>62</v>
      </c>
      <c r="B71" s="27">
        <v>56708844978</v>
      </c>
      <c r="C71" s="27" t="s">
        <v>265</v>
      </c>
      <c r="D71" s="27">
        <v>3575</v>
      </c>
      <c r="E71" s="27" t="s">
        <v>63</v>
      </c>
    </row>
    <row r="72" spans="1:5">
      <c r="A72" s="27" t="s">
        <v>72</v>
      </c>
      <c r="B72" s="27">
        <v>56708881426</v>
      </c>
      <c r="C72" s="27" t="s">
        <v>265</v>
      </c>
      <c r="D72" s="27">
        <v>5230</v>
      </c>
      <c r="E72" s="27" t="s">
        <v>73</v>
      </c>
    </row>
    <row r="73" spans="1:5">
      <c r="A73" s="27" t="s">
        <v>96</v>
      </c>
      <c r="B73" s="27">
        <v>56708845072</v>
      </c>
      <c r="C73" s="27" t="s">
        <v>265</v>
      </c>
      <c r="D73" s="27">
        <v>828.40000000000009</v>
      </c>
      <c r="E73" s="27" t="s">
        <v>97</v>
      </c>
    </row>
    <row r="74" spans="1:5">
      <c r="A74" s="27" t="s">
        <v>247</v>
      </c>
      <c r="B74" s="27">
        <v>60590218306</v>
      </c>
      <c r="C74" s="27" t="s">
        <v>265</v>
      </c>
      <c r="D74" s="27">
        <v>747</v>
      </c>
      <c r="E74" s="27" t="s">
        <v>248</v>
      </c>
    </row>
    <row r="75" spans="1:5">
      <c r="A75" s="27" t="s">
        <v>160</v>
      </c>
      <c r="B75" s="27">
        <v>60589620126</v>
      </c>
      <c r="C75" s="27" t="s">
        <v>265</v>
      </c>
      <c r="D75" s="27">
        <v>352.40000000000003</v>
      </c>
      <c r="E75" s="27" t="s">
        <v>161</v>
      </c>
    </row>
    <row r="76" spans="1:5">
      <c r="A76" s="27" t="s">
        <v>233</v>
      </c>
      <c r="B76" s="27">
        <v>56708881608</v>
      </c>
      <c r="C76" s="27" t="s">
        <v>265</v>
      </c>
      <c r="D76" s="27">
        <v>1529.6000000000001</v>
      </c>
      <c r="E76" s="27" t="s">
        <v>234</v>
      </c>
    </row>
    <row r="77" spans="1:5">
      <c r="A77" s="27" t="s">
        <v>64</v>
      </c>
      <c r="B77" s="27">
        <v>56708881383</v>
      </c>
      <c r="C77" s="27" t="s">
        <v>265</v>
      </c>
      <c r="D77" s="27">
        <v>3196.4</v>
      </c>
      <c r="E77" s="27" t="s">
        <v>65</v>
      </c>
    </row>
    <row r="78" spans="1:5">
      <c r="A78" s="27" t="s">
        <v>132</v>
      </c>
      <c r="B78" s="27">
        <v>56708881582</v>
      </c>
      <c r="C78" s="27" t="s">
        <v>265</v>
      </c>
      <c r="D78" s="27">
        <v>1911.2</v>
      </c>
      <c r="E78" s="27" t="s">
        <v>133</v>
      </c>
    </row>
    <row r="79" spans="1:5">
      <c r="A79" s="27" t="s">
        <v>110</v>
      </c>
      <c r="B79" s="27">
        <v>56708845115</v>
      </c>
      <c r="C79" s="27" t="s">
        <v>265</v>
      </c>
      <c r="D79" s="27">
        <v>938.40000000000009</v>
      </c>
      <c r="E79" s="27" t="s">
        <v>111</v>
      </c>
    </row>
    <row r="80" spans="1:5">
      <c r="A80" s="27" t="s">
        <v>82</v>
      </c>
      <c r="B80" s="27">
        <v>56708881656</v>
      </c>
      <c r="C80" s="27" t="s">
        <v>265</v>
      </c>
      <c r="D80" s="27">
        <v>2515</v>
      </c>
      <c r="E80" s="27" t="s">
        <v>83</v>
      </c>
    </row>
    <row r="81" spans="1:5">
      <c r="A81" s="27" t="s">
        <v>112</v>
      </c>
      <c r="B81" s="27">
        <v>56708845530</v>
      </c>
      <c r="C81" s="27" t="s">
        <v>265</v>
      </c>
      <c r="D81" s="27">
        <v>3099.8</v>
      </c>
      <c r="E81" s="27" t="s">
        <v>113</v>
      </c>
    </row>
    <row r="82" spans="1:5">
      <c r="A82" s="27" t="s">
        <v>158</v>
      </c>
      <c r="B82" s="27">
        <v>56710784605</v>
      </c>
      <c r="C82" s="27" t="s">
        <v>265</v>
      </c>
      <c r="D82" s="27">
        <v>2558.4</v>
      </c>
      <c r="E82" s="27" t="s">
        <v>159</v>
      </c>
    </row>
    <row r="83" spans="1:5">
      <c r="A83" s="27" t="s">
        <v>211</v>
      </c>
      <c r="B83" s="27">
        <v>60589845501</v>
      </c>
      <c r="C83" s="27" t="s">
        <v>265</v>
      </c>
      <c r="D83" s="27">
        <v>2126.6</v>
      </c>
      <c r="E83" s="27" t="s">
        <v>212</v>
      </c>
    </row>
    <row r="84" spans="1:5">
      <c r="A84" s="27" t="s">
        <v>40</v>
      </c>
      <c r="B84" s="27">
        <v>60590124291</v>
      </c>
      <c r="C84" s="27" t="s">
        <v>265</v>
      </c>
      <c r="D84" s="27">
        <v>3011</v>
      </c>
      <c r="E84" s="27" t="s">
        <v>41</v>
      </c>
    </row>
    <row r="85" spans="1:5">
      <c r="A85" s="27" t="s">
        <v>38</v>
      </c>
      <c r="B85" s="27">
        <v>56708519619</v>
      </c>
      <c r="C85" s="27" t="s">
        <v>265</v>
      </c>
      <c r="D85" s="27">
        <v>1602.4</v>
      </c>
      <c r="E85" s="27" t="s">
        <v>39</v>
      </c>
    </row>
    <row r="86" spans="1:5">
      <c r="A86" s="27" t="s">
        <v>122</v>
      </c>
      <c r="B86" s="27">
        <v>60589669043</v>
      </c>
      <c r="C86" s="27" t="s">
        <v>265</v>
      </c>
      <c r="D86" s="27">
        <v>2833.2000000000003</v>
      </c>
      <c r="E86" s="27" t="s">
        <v>123</v>
      </c>
    </row>
    <row r="87" spans="1:5">
      <c r="A87" s="27" t="s">
        <v>58</v>
      </c>
      <c r="B87" s="27">
        <v>60592609882</v>
      </c>
      <c r="C87" s="27" t="s">
        <v>265</v>
      </c>
      <c r="D87" s="27">
        <v>412.8</v>
      </c>
      <c r="E87" s="27" t="s">
        <v>59</v>
      </c>
    </row>
    <row r="88" spans="1:5">
      <c r="A88" s="27" t="s">
        <v>114</v>
      </c>
      <c r="B88" s="27">
        <v>60589665774</v>
      </c>
      <c r="C88" s="27" t="s">
        <v>265</v>
      </c>
      <c r="D88" s="27">
        <v>992</v>
      </c>
      <c r="E88" s="27" t="s">
        <v>115</v>
      </c>
    </row>
    <row r="89" spans="1:5">
      <c r="A89" s="27" t="s">
        <v>243</v>
      </c>
      <c r="B89" s="27">
        <v>60589634536</v>
      </c>
      <c r="C89" s="27" t="s">
        <v>265</v>
      </c>
      <c r="D89" s="27">
        <v>962</v>
      </c>
      <c r="E89" s="27" t="s">
        <v>244</v>
      </c>
    </row>
    <row r="90" spans="1:5">
      <c r="A90" s="27" t="s">
        <v>171</v>
      </c>
      <c r="B90" s="27">
        <v>60589582591</v>
      </c>
      <c r="C90" s="27" t="s">
        <v>265</v>
      </c>
      <c r="D90" s="27">
        <v>1289.8000000000002</v>
      </c>
      <c r="E90" s="27" t="s">
        <v>172</v>
      </c>
    </row>
    <row r="91" spans="1:5">
      <c r="A91" s="27" t="s">
        <v>177</v>
      </c>
      <c r="B91" s="27">
        <v>60589642468</v>
      </c>
      <c r="C91" s="27" t="s">
        <v>265</v>
      </c>
      <c r="D91" s="27">
        <v>1078.6000000000001</v>
      </c>
      <c r="E91" s="27" t="s">
        <v>178</v>
      </c>
    </row>
    <row r="92" spans="1:5">
      <c r="A92" s="27" t="s">
        <v>241</v>
      </c>
      <c r="B92" s="27">
        <v>60589597089</v>
      </c>
      <c r="C92" s="27" t="s">
        <v>265</v>
      </c>
      <c r="D92" s="27">
        <v>3563.2000000000003</v>
      </c>
      <c r="E92" s="27" t="s">
        <v>242</v>
      </c>
    </row>
    <row r="93" spans="1:5">
      <c r="A93" s="27" t="s">
        <v>223</v>
      </c>
      <c r="B93" s="27">
        <v>60589426888</v>
      </c>
      <c r="C93" s="27" t="s">
        <v>265</v>
      </c>
      <c r="D93" s="27">
        <v>2767.8</v>
      </c>
      <c r="E93" s="27" t="s">
        <v>224</v>
      </c>
    </row>
    <row r="94" spans="1:5">
      <c r="A94" s="27" t="s">
        <v>78</v>
      </c>
      <c r="B94" s="27">
        <v>60590035188</v>
      </c>
      <c r="C94" s="27" t="s">
        <v>265</v>
      </c>
      <c r="D94" s="27">
        <v>1416.2</v>
      </c>
      <c r="E94" s="27" t="s">
        <v>79</v>
      </c>
    </row>
    <row r="95" spans="1:5">
      <c r="A95" s="27" t="s">
        <v>201</v>
      </c>
      <c r="B95" s="27">
        <v>60589704184</v>
      </c>
      <c r="C95" s="27" t="s">
        <v>265</v>
      </c>
      <c r="D95" s="27">
        <v>3539.8</v>
      </c>
      <c r="E95" s="27" t="s">
        <v>202</v>
      </c>
    </row>
    <row r="96" spans="1:5">
      <c r="A96" s="27" t="s">
        <v>152</v>
      </c>
      <c r="B96" s="27">
        <v>60590199370</v>
      </c>
      <c r="C96" s="27" t="s">
        <v>265</v>
      </c>
      <c r="D96" s="27">
        <v>971.6</v>
      </c>
      <c r="E96" s="27" t="s">
        <v>153</v>
      </c>
    </row>
    <row r="97" spans="1:5">
      <c r="A97" s="27" t="s">
        <v>183</v>
      </c>
      <c r="B97" s="27">
        <v>60590100738</v>
      </c>
      <c r="C97" s="27" t="s">
        <v>265</v>
      </c>
      <c r="D97" s="27">
        <v>1119.6000000000001</v>
      </c>
      <c r="E97" s="27" t="s">
        <v>184</v>
      </c>
    </row>
    <row r="98" spans="1:5">
      <c r="A98" s="27" t="s">
        <v>144</v>
      </c>
      <c r="B98" s="27">
        <v>60590412629</v>
      </c>
      <c r="C98" s="27" t="s">
        <v>265</v>
      </c>
      <c r="D98" s="27">
        <v>1921.2</v>
      </c>
      <c r="E98" s="27" t="s">
        <v>145</v>
      </c>
    </row>
    <row r="99" spans="1:5">
      <c r="A99" s="27" t="s">
        <v>108</v>
      </c>
      <c r="B99" s="27">
        <v>60590678030</v>
      </c>
      <c r="C99" s="27" t="s">
        <v>265</v>
      </c>
      <c r="D99" s="27">
        <v>5742.6</v>
      </c>
      <c r="E99" s="27" t="s">
        <v>109</v>
      </c>
    </row>
    <row r="100" spans="1:5">
      <c r="A100" s="27" t="s">
        <v>106</v>
      </c>
      <c r="B100" s="27">
        <v>60589624037</v>
      </c>
      <c r="C100" s="27" t="s">
        <v>265</v>
      </c>
      <c r="D100" s="27">
        <v>713.2</v>
      </c>
      <c r="E100" s="27" t="s">
        <v>107</v>
      </c>
    </row>
    <row r="101" spans="1:5">
      <c r="A101" s="27" t="s">
        <v>68</v>
      </c>
      <c r="B101" s="27">
        <v>60591846598</v>
      </c>
      <c r="C101" s="27" t="s">
        <v>265</v>
      </c>
      <c r="D101" s="27">
        <v>1019.6</v>
      </c>
      <c r="E101" s="27" t="s">
        <v>69</v>
      </c>
    </row>
    <row r="102" spans="1:5">
      <c r="A102" s="27" t="s">
        <v>191</v>
      </c>
      <c r="B102" s="27">
        <v>60592118015</v>
      </c>
      <c r="C102" s="27" t="s">
        <v>265</v>
      </c>
      <c r="D102" s="27">
        <v>1732.8000000000002</v>
      </c>
      <c r="E102" s="27" t="s">
        <v>192</v>
      </c>
    </row>
    <row r="103" spans="1:5">
      <c r="A103" s="27" t="s">
        <v>116</v>
      </c>
      <c r="B103" s="27">
        <v>60590340221</v>
      </c>
      <c r="C103" s="27" t="s">
        <v>265</v>
      </c>
      <c r="D103" s="27">
        <v>1421</v>
      </c>
      <c r="E103" s="27" t="s">
        <v>117</v>
      </c>
    </row>
    <row r="104" spans="1:5">
      <c r="A104" s="27" t="s">
        <v>60</v>
      </c>
      <c r="B104" s="27">
        <v>60592030048</v>
      </c>
      <c r="C104" s="27" t="s">
        <v>265</v>
      </c>
      <c r="D104" s="27">
        <v>1018.6</v>
      </c>
      <c r="E104" s="27" t="s">
        <v>61</v>
      </c>
    </row>
    <row r="105" spans="1:5">
      <c r="A105" s="27" t="s">
        <v>48</v>
      </c>
      <c r="B105" s="27">
        <v>60592545278</v>
      </c>
      <c r="C105" s="27" t="s">
        <v>265</v>
      </c>
      <c r="D105" s="27">
        <v>1406.6000000000001</v>
      </c>
      <c r="E105" s="27" t="s">
        <v>49</v>
      </c>
    </row>
    <row r="106" spans="1:5">
      <c r="A106" s="27" t="s">
        <v>120</v>
      </c>
      <c r="B106" s="27">
        <v>60592337307</v>
      </c>
      <c r="C106" s="27" t="s">
        <v>265</v>
      </c>
      <c r="D106" s="27">
        <v>1022.4000000000001</v>
      </c>
      <c r="E106" s="27" t="s">
        <v>121</v>
      </c>
    </row>
    <row r="107" spans="1:5">
      <c r="A107" s="27" t="s">
        <v>130</v>
      </c>
      <c r="B107" s="27">
        <v>56707771884</v>
      </c>
      <c r="C107" s="27" t="s">
        <v>265</v>
      </c>
      <c r="D107" s="27">
        <v>1421</v>
      </c>
      <c r="E107" s="27" t="s">
        <v>131</v>
      </c>
    </row>
    <row r="108" spans="1:5">
      <c r="A108" s="27" t="s">
        <v>213</v>
      </c>
      <c r="B108" s="27">
        <v>60592420864</v>
      </c>
      <c r="C108" s="27" t="s">
        <v>265</v>
      </c>
      <c r="D108" s="27">
        <v>2406.2000000000003</v>
      </c>
      <c r="E108" s="27" t="s">
        <v>214</v>
      </c>
    </row>
    <row r="109" spans="1:5">
      <c r="A109" s="27" t="s">
        <v>231</v>
      </c>
      <c r="B109" s="27">
        <v>60592492890</v>
      </c>
      <c r="C109" s="27" t="s">
        <v>265</v>
      </c>
      <c r="D109" s="27">
        <v>2151.4</v>
      </c>
      <c r="E109" s="27" t="s">
        <v>232</v>
      </c>
    </row>
    <row r="110" spans="1:5">
      <c r="A110" s="27" t="s">
        <v>195</v>
      </c>
      <c r="B110" s="27">
        <v>56686168111</v>
      </c>
      <c r="C110" s="27" t="s">
        <v>265</v>
      </c>
      <c r="D110" s="27">
        <v>964.40000000000009</v>
      </c>
      <c r="E110" s="27" t="s">
        <v>196</v>
      </c>
    </row>
    <row r="111" spans="1:5">
      <c r="A111" s="27" t="s">
        <v>225</v>
      </c>
      <c r="B111" s="27">
        <v>60592585699</v>
      </c>
      <c r="C111" s="27" t="s">
        <v>265</v>
      </c>
      <c r="D111" s="27">
        <v>834.6</v>
      </c>
      <c r="E111" s="27" t="s">
        <v>226</v>
      </c>
    </row>
    <row r="112" spans="1:5">
      <c r="A112" s="27" t="s">
        <v>193</v>
      </c>
      <c r="B112" s="27">
        <v>60592515217</v>
      </c>
      <c r="C112" s="27" t="s">
        <v>265</v>
      </c>
      <c r="D112" s="27">
        <v>2020.2</v>
      </c>
      <c r="E112" s="27" t="s">
        <v>194</v>
      </c>
    </row>
    <row r="113" spans="1:5">
      <c r="A113" s="27" t="s">
        <v>209</v>
      </c>
      <c r="B113" s="27">
        <v>605925900090</v>
      </c>
      <c r="C113" s="27" t="s">
        <v>265</v>
      </c>
      <c r="D113" s="27">
        <v>1262</v>
      </c>
      <c r="E113" s="27" t="s">
        <v>210</v>
      </c>
    </row>
    <row r="114" spans="1:5">
      <c r="A114" s="27" t="s">
        <v>90</v>
      </c>
      <c r="B114" s="27">
        <v>60592636121</v>
      </c>
      <c r="C114" s="27" t="s">
        <v>265</v>
      </c>
      <c r="D114" s="27">
        <v>1026.8</v>
      </c>
      <c r="E114" s="27" t="s">
        <v>91</v>
      </c>
    </row>
    <row r="115" spans="1:5">
      <c r="A115" s="27" t="s">
        <v>150</v>
      </c>
      <c r="B115" s="27">
        <v>60592631462</v>
      </c>
      <c r="C115" s="27" t="s">
        <v>265</v>
      </c>
      <c r="D115" s="27">
        <v>1026.8</v>
      </c>
      <c r="E115" s="27" t="s">
        <v>151</v>
      </c>
    </row>
    <row r="116" spans="1:5">
      <c r="A116" s="27" t="s">
        <v>80</v>
      </c>
      <c r="B116" s="27">
        <v>60584074827</v>
      </c>
      <c r="C116" s="27" t="s">
        <v>265</v>
      </c>
      <c r="D116" s="27">
        <v>362.40000000000003</v>
      </c>
      <c r="E116" s="27" t="s">
        <v>81</v>
      </c>
    </row>
    <row r="117" spans="1:5">
      <c r="A117" s="27"/>
      <c r="B117" s="27" t="s">
        <v>266</v>
      </c>
      <c r="C117" s="27"/>
      <c r="D117" s="36">
        <v>203567.6</v>
      </c>
      <c r="E117" s="27" t="s">
        <v>267</v>
      </c>
    </row>
    <row r="119" spans="1:5">
      <c r="A119" s="27" t="s">
        <v>154</v>
      </c>
      <c r="B119" s="27">
        <v>1179675078</v>
      </c>
      <c r="C119" s="27" t="s">
        <v>268</v>
      </c>
      <c r="D119" s="27">
        <v>478.6</v>
      </c>
      <c r="E119" s="27" t="s">
        <v>155</v>
      </c>
    </row>
    <row r="120" spans="1:5">
      <c r="A120" s="27" t="s">
        <v>66</v>
      </c>
      <c r="B120" s="27">
        <v>1129000062</v>
      </c>
      <c r="C120" s="27" t="s">
        <v>268</v>
      </c>
      <c r="D120" s="27">
        <v>917.6</v>
      </c>
      <c r="E120" s="27" t="s">
        <v>67</v>
      </c>
    </row>
    <row r="121" spans="1:5">
      <c r="A121" s="27"/>
      <c r="B121" s="27" t="s">
        <v>269</v>
      </c>
      <c r="C121" s="27"/>
      <c r="D121" s="36">
        <v>1396.2</v>
      </c>
      <c r="E121" s="27" t="s">
        <v>270</v>
      </c>
    </row>
    <row r="123" spans="1:5">
      <c r="A123" s="27"/>
      <c r="B123" s="37" t="s">
        <v>263</v>
      </c>
      <c r="C123" s="37"/>
      <c r="D123" s="38">
        <v>6922.2</v>
      </c>
      <c r="E123" s="37" t="s">
        <v>264</v>
      </c>
    </row>
    <row r="124" spans="1:5">
      <c r="A124" s="27"/>
      <c r="B124" s="37" t="s">
        <v>266</v>
      </c>
      <c r="C124" s="37"/>
      <c r="D124" s="38">
        <v>203567.6</v>
      </c>
      <c r="E124" s="37" t="s">
        <v>267</v>
      </c>
    </row>
    <row r="125" spans="1:5">
      <c r="A125" s="27"/>
      <c r="B125" s="37" t="s">
        <v>269</v>
      </c>
      <c r="C125" s="37"/>
      <c r="D125" s="38">
        <v>1396.2</v>
      </c>
      <c r="E125" s="37" t="s">
        <v>270</v>
      </c>
    </row>
    <row r="126" spans="1:5">
      <c r="A126" s="27"/>
      <c r="B126" s="37"/>
      <c r="C126" s="37"/>
      <c r="D126" s="38">
        <v>211886</v>
      </c>
      <c r="E126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A2" sqref="A2"/>
    </sheetView>
  </sheetViews>
  <sheetFormatPr baseColWidth="10" defaultRowHeight="15"/>
  <cols>
    <col min="2" max="2" width="11.5703125" bestFit="1" customWidth="1"/>
  </cols>
  <sheetData>
    <row r="1" spans="1:6">
      <c r="A1" s="49" t="s">
        <v>278</v>
      </c>
      <c r="B1" s="49"/>
      <c r="C1" s="50"/>
      <c r="D1" s="51"/>
      <c r="E1" s="51"/>
      <c r="F1" s="52"/>
    </row>
    <row r="2" spans="1:6">
      <c r="A2" s="49" t="s">
        <v>290</v>
      </c>
      <c r="B2" s="49"/>
      <c r="C2" s="50"/>
      <c r="D2" s="51"/>
      <c r="E2" s="51"/>
      <c r="F2" s="52"/>
    </row>
    <row r="3" spans="1:6">
      <c r="A3" s="49" t="s">
        <v>279</v>
      </c>
      <c r="B3" s="53" t="s">
        <v>291</v>
      </c>
      <c r="C3" s="50"/>
      <c r="D3" s="51"/>
      <c r="E3" s="51"/>
      <c r="F3" s="52"/>
    </row>
    <row r="4" spans="1:6">
      <c r="A4" s="50"/>
      <c r="B4" s="50"/>
      <c r="C4" s="50"/>
      <c r="D4" s="51"/>
      <c r="E4" s="51"/>
      <c r="F4" s="52"/>
    </row>
    <row r="5" spans="1:6">
      <c r="A5" s="50" t="s">
        <v>280</v>
      </c>
      <c r="B5" s="50" t="s">
        <v>281</v>
      </c>
      <c r="C5" s="50"/>
      <c r="D5" s="51"/>
      <c r="E5" s="51"/>
      <c r="F5" s="52"/>
    </row>
    <row r="6" spans="1:6">
      <c r="A6" s="51" t="s">
        <v>282</v>
      </c>
      <c r="B6" s="54">
        <v>112606.32</v>
      </c>
      <c r="C6" s="51"/>
      <c r="D6" s="51"/>
      <c r="E6" s="51"/>
      <c r="F6" s="52"/>
    </row>
    <row r="7" spans="1:6">
      <c r="A7" s="51" t="s">
        <v>283</v>
      </c>
      <c r="B7" s="54">
        <v>20352.98</v>
      </c>
      <c r="C7" s="51"/>
      <c r="D7" s="51"/>
      <c r="E7" s="51"/>
      <c r="F7" s="52"/>
    </row>
    <row r="8" spans="1:6">
      <c r="A8" s="51" t="s">
        <v>284</v>
      </c>
      <c r="B8" s="54">
        <v>0</v>
      </c>
      <c r="C8" s="51"/>
      <c r="D8" s="51"/>
      <c r="E8" s="51"/>
      <c r="F8" s="52"/>
    </row>
    <row r="9" spans="1:6">
      <c r="A9" s="51" t="s">
        <v>285</v>
      </c>
      <c r="B9" s="54">
        <v>5368.03</v>
      </c>
      <c r="C9" s="51"/>
      <c r="D9" s="51"/>
      <c r="E9" s="51"/>
      <c r="F9" s="52"/>
    </row>
    <row r="10" spans="1:6">
      <c r="A10" s="51" t="s">
        <v>286</v>
      </c>
      <c r="B10" s="54">
        <v>0</v>
      </c>
      <c r="C10" s="51"/>
      <c r="D10" s="51"/>
      <c r="E10" s="51"/>
      <c r="F10" s="52"/>
    </row>
    <row r="11" spans="1:6">
      <c r="A11" s="51" t="s">
        <v>287</v>
      </c>
      <c r="B11" s="54">
        <v>47421.66</v>
      </c>
      <c r="C11" s="51"/>
      <c r="D11" s="51"/>
      <c r="E11" s="51"/>
      <c r="F11" s="52"/>
    </row>
    <row r="12" spans="1:6">
      <c r="A12" s="51" t="s">
        <v>288</v>
      </c>
      <c r="B12" s="55">
        <v>0</v>
      </c>
      <c r="C12" s="51"/>
      <c r="D12" s="51"/>
      <c r="E12" s="51"/>
      <c r="F12" s="52"/>
    </row>
    <row r="13" spans="1:6" ht="15.75" thickBot="1">
      <c r="A13" s="51" t="s">
        <v>289</v>
      </c>
      <c r="B13" s="56">
        <v>145827.66</v>
      </c>
      <c r="C13" s="51"/>
      <c r="D13" s="51"/>
      <c r="E13" s="51"/>
      <c r="F13" s="52"/>
    </row>
    <row r="14" spans="1:6">
      <c r="A14" s="51"/>
      <c r="B14" s="57">
        <f>SUM(B6:B13)</f>
        <v>331576.65000000002</v>
      </c>
      <c r="C14" s="51"/>
      <c r="D14" s="57"/>
      <c r="E14" s="51"/>
      <c r="F14" s="52"/>
    </row>
    <row r="15" spans="1:6" ht="15.75" thickBot="1">
      <c r="A15" s="51"/>
      <c r="B15" s="58">
        <f>B14*0.16</f>
        <v>53052.264000000003</v>
      </c>
      <c r="C15" s="51"/>
      <c r="D15" s="52"/>
      <c r="E15" s="51"/>
      <c r="F15" s="52"/>
    </row>
    <row r="16" spans="1:6" ht="15.75" thickTop="1">
      <c r="A16" s="51"/>
      <c r="B16" s="59">
        <f>+B14+B15</f>
        <v>384628.91400000005</v>
      </c>
      <c r="C16" s="51"/>
      <c r="D16" s="59"/>
      <c r="E16" s="51"/>
      <c r="F16" s="52"/>
    </row>
    <row r="17" spans="1:6">
      <c r="A17" s="51"/>
      <c r="B17" s="54">
        <v>384628.91</v>
      </c>
      <c r="C17" s="51"/>
      <c r="D17" s="54"/>
      <c r="E17" s="51"/>
      <c r="F17" s="52"/>
    </row>
    <row r="18" spans="1:6">
      <c r="A18" s="51"/>
      <c r="B18" s="54">
        <f>+B16-B17</f>
        <v>4.0000000735744834E-3</v>
      </c>
      <c r="C18" s="51"/>
      <c r="D18" s="54"/>
      <c r="E18" s="51"/>
      <c r="F18" s="52"/>
    </row>
    <row r="19" spans="1:6">
      <c r="A19" s="51"/>
      <c r="B19" s="54"/>
      <c r="C19" s="51"/>
      <c r="D19" s="51"/>
      <c r="E19" s="51"/>
      <c r="F19" s="52"/>
    </row>
    <row r="20" spans="1:6">
      <c r="A20" s="51"/>
      <c r="B20" s="51"/>
      <c r="C20" s="51"/>
      <c r="D20" s="51"/>
      <c r="E20" s="51"/>
      <c r="F20" s="52"/>
    </row>
    <row r="21" spans="1:6">
      <c r="A21" s="27"/>
      <c r="B21" s="27"/>
      <c r="C21" s="27"/>
      <c r="D21" s="27"/>
      <c r="E21" s="27"/>
      <c r="F21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2017-07-07T17:08:52Z</dcterms:created>
  <dcterms:modified xsi:type="dcterms:W3CDTF">2017-07-17T16:20:46Z</dcterms:modified>
</cp:coreProperties>
</file>