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/>
  </bookViews>
  <sheets>
    <sheet name="FACTURACION" sheetId="3" r:id="rId1"/>
    <sheet name="INGENIERIA" sheetId="1" r:id="rId2"/>
    <sheet name="BANCOS" sheetId="2" r:id="rId3"/>
  </sheets>
  <calcPr calcId="124519"/>
</workbook>
</file>

<file path=xl/calcChain.xml><?xml version="1.0" encoding="utf-8"?>
<calcChain xmlns="http://schemas.openxmlformats.org/spreadsheetml/2006/main">
  <c r="D13" i="2"/>
  <c r="D12"/>
  <c r="D10"/>
  <c r="Q14" i="1"/>
  <c r="P14"/>
  <c r="Q11"/>
  <c r="F14" i="3" l="1"/>
  <c r="G14"/>
  <c r="H14"/>
  <c r="I14"/>
  <c r="J14"/>
  <c r="K14"/>
  <c r="E14"/>
  <c r="K11"/>
  <c r="J11"/>
  <c r="I11"/>
  <c r="G11"/>
  <c r="F11"/>
  <c r="E11"/>
</calcChain>
</file>

<file path=xl/sharedStrings.xml><?xml version="1.0" encoding="utf-8"?>
<sst xmlns="http://schemas.openxmlformats.org/spreadsheetml/2006/main" count="108" uniqueCount="45">
  <si>
    <t>CONTPAQ i</t>
  </si>
  <si>
    <t xml:space="preserve">      NÓMINAS</t>
  </si>
  <si>
    <t>.INGENIERIA FISCAL LABORAL SC</t>
  </si>
  <si>
    <t>Lista de Raya (forma tabular)</t>
  </si>
  <si>
    <t>Periodo 27 al 27 Semanal del 28/06/2017 al 04/07/2017</t>
  </si>
  <si>
    <t>Reg Pat IMSS: 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</si>
  <si>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</si>
  <si>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</si>
  <si>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</si>
  <si>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</si>
  <si>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</si>
  <si>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</si>
  <si>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Días de vacaciones</t>
  </si>
  <si>
    <t>*TOTAL* *PERCEPCIONES*</t>
  </si>
  <si>
    <t>I.S.R. (sp)</t>
  </si>
  <si>
    <t>I.M.S.S.</t>
  </si>
  <si>
    <t>Cuota sindical</t>
  </si>
  <si>
    <t>Fondo de ahorro</t>
  </si>
  <si>
    <t>AHORRO CTM</t>
  </si>
  <si>
    <t>*TOTAL* *DEDUCCIONES*</t>
  </si>
  <si>
    <t>*NETO*</t>
  </si>
  <si>
    <t xml:space="preserve">    Reg. Pat. IMSS:  Z3422423106</t>
  </si>
  <si>
    <t>OFG14</t>
  </si>
  <si>
    <t>Fonseca Guillen Jose Felipe</t>
  </si>
  <si>
    <t xml:space="preserve">  =============</t>
  </si>
  <si>
    <t>Total Gral.</t>
  </si>
  <si>
    <t xml:space="preserve"> </t>
  </si>
  <si>
    <t>Periodo 27 del 2017-06-28 al 2017-07-04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</si>
  <si>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</si>
  <si>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</si>
  <si>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</si>
  <si>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</si>
  <si>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</si>
  <si>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</si>
  <si>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</si>
  <si>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</si>
  <si>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</si>
  <si>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</si>
  <si>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</si>
  <si>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</si>
  <si>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</si>
  <si>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</si>
  <si>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</si>
  <si>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TOTAL DEPOSITADO</t>
  </si>
  <si>
    <t>FALTA POR DEPOSITAR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</si>
</sst>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/>
  </cellStyleXfs>
  <cellXfs count="4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6" fillId="0" borderId="0" xfId="0" applyFont="1"/>
    <xf numFmtId="0" fontId="18" fillId="0" borderId="0" xfId="0" applyFont="1"/>
    <xf numFmtId="0" fontId="17" fillId="0" borderId="3" xfId="0" applyFont="1" applyFill="1" applyBorder="1" applyAlignment="1">
      <alignment horizontal="centerContinuous"/>
    </xf>
    <xf numFmtId="165" fontId="17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7" xfId="2" applyFont="1" applyFill="1" applyBorder="1" applyAlignment="1">
      <alignment horizontal="center" vertical="center" wrapText="1"/>
    </xf>
    <xf numFmtId="44" fontId="2" fillId="0" borderId="0" xfId="1" applyFont="1"/>
    <xf numFmtId="44" fontId="21" fillId="0" borderId="1" xfId="0" applyNumberFormat="1" applyFont="1" applyBorder="1"/>
    <xf numFmtId="0" fontId="20" fillId="0" borderId="4" xfId="2" applyFont="1" applyBorder="1" applyAlignment="1">
      <alignment horizontal="center"/>
    </xf>
    <xf numFmtId="0" fontId="20" fillId="0" borderId="5" xfId="2" applyFont="1" applyBorder="1" applyAlignment="1">
      <alignment horizontal="center"/>
    </xf>
    <xf numFmtId="0" fontId="20" fillId="0" borderId="6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3">
    <cellStyle name="Moneda" xfId="1" builtinId="4"/>
    <cellStyle name="Normal" xfId="0" builtinId="0"/>
    <cellStyle name="Normal 12 4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26" sqref="I26"/>
    </sheetView>
  </sheetViews>
  <sheetFormatPr baseColWidth="10" defaultRowHeight="11.25"/>
  <cols>
    <col min="1" max="1" width="8.140625" style="2" customWidth="1"/>
    <col min="2" max="2" width="21.28515625" style="1" customWidth="1"/>
    <col min="3" max="3" width="11.140625" style="1" customWidth="1"/>
    <col min="4" max="4" width="11.42578125" style="1"/>
    <col min="5" max="5" width="14.140625" style="1" customWidth="1"/>
    <col min="6" max="16384" width="11.42578125" style="1"/>
  </cols>
  <sheetData>
    <row r="1" spans="1:11" ht="18" customHeight="1">
      <c r="A1" s="3" t="s">
        <v>0</v>
      </c>
      <c r="B1" s="23" t="s">
        <v>26</v>
      </c>
    </row>
    <row r="2" spans="1:11" ht="24.95" customHeight="1">
      <c r="A2" s="4" t="s">
        <v>1</v>
      </c>
      <c r="B2" s="18" t="s">
        <v>2</v>
      </c>
    </row>
    <row r="3" spans="1:11" ht="15">
      <c r="B3" s="20" t="s">
        <v>3</v>
      </c>
    </row>
    <row r="4" spans="1:11" ht="12.75">
      <c r="B4" s="22" t="s">
        <v>4</v>
      </c>
    </row>
    <row r="5" spans="1:11">
      <c r="B5" s="6" t="s">
        <v>5</v>
      </c>
    </row>
    <row r="6" spans="1:11">
      <c r="B6" s="6" t="s">
        <v>6</v>
      </c>
    </row>
    <row r="7" spans="1:11" ht="15">
      <c r="E7" s="40" t="s">
        <v>36</v>
      </c>
      <c r="F7" s="41"/>
      <c r="G7" s="41"/>
      <c r="H7" s="41"/>
      <c r="I7" s="41"/>
      <c r="J7" s="41"/>
      <c r="K7" s="42"/>
    </row>
    <row r="8" spans="1:11" s="5" customFormat="1" ht="23.25" thickBot="1">
      <c r="A8" s="8" t="s">
        <v>7</v>
      </c>
      <c r="B8" s="9" t="s">
        <v>8</v>
      </c>
      <c r="C8" s="9" t="s">
        <v>12</v>
      </c>
      <c r="E8" s="37" t="s">
        <v>13</v>
      </c>
      <c r="F8" s="37" t="s">
        <v>37</v>
      </c>
      <c r="G8" s="37" t="s">
        <v>38</v>
      </c>
      <c r="H8" s="37" t="s">
        <v>39</v>
      </c>
      <c r="I8" s="37" t="s">
        <v>40</v>
      </c>
      <c r="J8" s="37" t="s">
        <v>41</v>
      </c>
      <c r="K8" s="37" t="s">
        <v>42</v>
      </c>
    </row>
    <row r="9" spans="1:11" ht="12" thickTop="1">
      <c r="A9" s="12" t="s">
        <v>21</v>
      </c>
    </row>
    <row r="11" spans="1:11">
      <c r="A11" s="2" t="s">
        <v>22</v>
      </c>
      <c r="B11" s="1" t="s">
        <v>23</v>
      </c>
      <c r="C11" s="13">
        <v>5153.04</v>
      </c>
      <c r="E11" s="38">
        <f>+C11</f>
        <v>5153.04</v>
      </c>
      <c r="F11" s="38">
        <f>+E11*2%</f>
        <v>103.0608</v>
      </c>
      <c r="G11" s="38">
        <f>+E11*7.5%</f>
        <v>386.47800000000001</v>
      </c>
      <c r="H11" s="38"/>
      <c r="I11" s="38">
        <f>SUM(E11:H11)</f>
        <v>5642.5788000000002</v>
      </c>
      <c r="J11" s="38">
        <f>+I11*16%</f>
        <v>902.81260800000007</v>
      </c>
      <c r="K11" s="38">
        <f>+I11+J11</f>
        <v>6545.3914080000004</v>
      </c>
    </row>
    <row r="13" spans="1:11" s="7" customFormat="1">
      <c r="A13" s="14"/>
      <c r="C13" s="7" t="s">
        <v>24</v>
      </c>
      <c r="E13" s="36" t="s">
        <v>24</v>
      </c>
      <c r="F13" s="36" t="s">
        <v>24</v>
      </c>
      <c r="G13" s="36" t="s">
        <v>24</v>
      </c>
      <c r="H13" s="36" t="s">
        <v>24</v>
      </c>
      <c r="I13" s="36" t="s">
        <v>24</v>
      </c>
      <c r="J13" s="36" t="s">
        <v>24</v>
      </c>
      <c r="K13" s="36" t="s">
        <v>24</v>
      </c>
    </row>
    <row r="14" spans="1:11" ht="13.5" thickBot="1">
      <c r="A14" s="17" t="s">
        <v>25</v>
      </c>
      <c r="B14" s="1" t="s">
        <v>26</v>
      </c>
      <c r="C14" s="16">
        <v>5153.04</v>
      </c>
      <c r="E14" s="39">
        <f>SUM(E11:E13)</f>
        <v>5153.04</v>
      </c>
      <c r="F14" s="39">
        <f t="shared" ref="F14:K14" si="0">SUM(F11:F13)</f>
        <v>103.0608</v>
      </c>
      <c r="G14" s="39">
        <f t="shared" si="0"/>
        <v>386.47800000000001</v>
      </c>
      <c r="H14" s="39">
        <f t="shared" si="0"/>
        <v>0</v>
      </c>
      <c r="I14" s="39">
        <f t="shared" si="0"/>
        <v>5642.5788000000002</v>
      </c>
      <c r="J14" s="39">
        <f t="shared" si="0"/>
        <v>902.81260800000007</v>
      </c>
      <c r="K14" s="39">
        <f t="shared" si="0"/>
        <v>6545.3914080000004</v>
      </c>
    </row>
    <row r="15" spans="1:11" ht="12" thickTop="1"/>
    <row r="16" spans="1:11">
      <c r="C16" s="1" t="s">
        <v>26</v>
      </c>
    </row>
    <row r="17" spans="1:3">
      <c r="A17" s="2" t="s">
        <v>26</v>
      </c>
      <c r="B17" s="1" t="s">
        <v>26</v>
      </c>
      <c r="C17" s="15"/>
    </row>
  </sheetData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pane xSplit="2" ySplit="10" topLeftCell="J11" activePane="bottomRight" state="frozen"/>
      <selection pane="topRight" activeCell="C1" sqref="C1"/>
      <selection pane="bottomLeft" activeCell="A11" sqref="A11"/>
      <selection pane="bottomRight" activeCell="Q11" sqref="Q11"/>
    </sheetView>
  </sheetViews>
  <sheetFormatPr baseColWidth="10" defaultRowHeight="11.25"/>
  <cols>
    <col min="1" max="1" width="8.140625" style="2" customWidth="1"/>
    <col min="2" max="2" width="21.28515625" style="1" customWidth="1"/>
    <col min="3" max="3" width="10" style="1" customWidth="1"/>
    <col min="4" max="4" width="9" style="1" customWidth="1"/>
    <col min="5" max="5" width="13" style="1" bestFit="1" customWidth="1"/>
    <col min="6" max="6" width="11.140625" style="1" customWidth="1"/>
    <col min="7" max="7" width="13.5703125" style="1" bestFit="1" customWidth="1"/>
    <col min="8" max="8" width="11.85546875" style="1" customWidth="1"/>
    <col min="9" max="9" width="11.7109375" style="1" customWidth="1"/>
    <col min="10" max="10" width="10.5703125" style="1" customWidth="1"/>
    <col min="11" max="11" width="10.7109375" style="1" customWidth="1"/>
    <col min="12" max="12" width="10.5703125" style="1" customWidth="1"/>
    <col min="13" max="13" width="13" style="1" bestFit="1" customWidth="1"/>
    <col min="14" max="14" width="12.7109375" style="1" customWidth="1"/>
    <col min="15" max="16384" width="11.42578125" style="1"/>
  </cols>
  <sheetData>
    <row r="1" spans="1:17" ht="18" customHeight="1">
      <c r="A1" s="3" t="s">
        <v>0</v>
      </c>
      <c r="B1" s="43" t="s">
        <v>26</v>
      </c>
      <c r="C1" s="44"/>
      <c r="D1" s="44"/>
    </row>
    <row r="2" spans="1:17" ht="24.95" customHeight="1">
      <c r="A2" s="4" t="s">
        <v>1</v>
      </c>
      <c r="B2" s="18" t="s">
        <v>2</v>
      </c>
      <c r="C2" s="19"/>
      <c r="D2" s="19"/>
    </row>
    <row r="3" spans="1:17" ht="15.75">
      <c r="B3" s="20" t="s">
        <v>3</v>
      </c>
      <c r="C3" s="21"/>
      <c r="D3" s="21"/>
      <c r="E3" s="7"/>
    </row>
    <row r="4" spans="1:17" ht="15">
      <c r="B4" s="22" t="s">
        <v>4</v>
      </c>
      <c r="C4" s="21"/>
      <c r="D4" s="21"/>
      <c r="E4" s="7"/>
    </row>
    <row r="5" spans="1:17">
      <c r="B5" s="6" t="s">
        <v>5</v>
      </c>
    </row>
    <row r="6" spans="1:17">
      <c r="B6" s="6" t="s">
        <v>6</v>
      </c>
    </row>
    <row r="8" spans="1:17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10" t="s">
        <v>19</v>
      </c>
      <c r="N8" s="11" t="s">
        <v>20</v>
      </c>
      <c r="P8" s="10" t="s">
        <v>43</v>
      </c>
      <c r="Q8" s="11" t="s">
        <v>44</v>
      </c>
    </row>
    <row r="9" spans="1:17" ht="12" thickTop="1">
      <c r="A9" s="12" t="s">
        <v>21</v>
      </c>
    </row>
    <row r="11" spans="1:17">
      <c r="A11" s="2" t="s">
        <v>22</v>
      </c>
      <c r="B11" s="1" t="s">
        <v>23</v>
      </c>
      <c r="C11" s="13">
        <v>537.54</v>
      </c>
      <c r="D11" s="13">
        <v>89.59</v>
      </c>
      <c r="E11" s="13">
        <v>4384.37</v>
      </c>
      <c r="F11" s="13">
        <v>5153.04</v>
      </c>
      <c r="G11" s="13">
        <v>10164.540000000001</v>
      </c>
      <c r="H11" s="13">
        <v>2202.1999999999998</v>
      </c>
      <c r="I11" s="13">
        <v>173.46</v>
      </c>
      <c r="J11" s="13">
        <v>50.12</v>
      </c>
      <c r="K11" s="13">
        <v>245.56</v>
      </c>
      <c r="L11" s="13">
        <v>1000</v>
      </c>
      <c r="M11" s="13">
        <v>3671.34</v>
      </c>
      <c r="N11" s="13">
        <v>6493.2</v>
      </c>
      <c r="P11" s="13">
        <v>1340</v>
      </c>
      <c r="Q11" s="13">
        <f>+N11-P11</f>
        <v>5153.2</v>
      </c>
    </row>
    <row r="13" spans="1:17" s="7" customFormat="1">
      <c r="A13" s="14"/>
      <c r="C13" s="7" t="s">
        <v>24</v>
      </c>
      <c r="D13" s="7" t="s">
        <v>24</v>
      </c>
      <c r="E13" s="7" t="s">
        <v>24</v>
      </c>
      <c r="F13" s="7" t="s">
        <v>24</v>
      </c>
      <c r="G13" s="7" t="s">
        <v>24</v>
      </c>
      <c r="H13" s="7" t="s">
        <v>24</v>
      </c>
      <c r="I13" s="7" t="s">
        <v>24</v>
      </c>
      <c r="J13" s="7" t="s">
        <v>24</v>
      </c>
      <c r="K13" s="7" t="s">
        <v>24</v>
      </c>
      <c r="L13" s="7" t="s">
        <v>24</v>
      </c>
      <c r="M13" s="7" t="s">
        <v>24</v>
      </c>
      <c r="N13" s="7" t="s">
        <v>24</v>
      </c>
      <c r="P13" s="36" t="s">
        <v>24</v>
      </c>
      <c r="Q13" s="36" t="s">
        <v>24</v>
      </c>
    </row>
    <row r="14" spans="1:17">
      <c r="A14" s="17" t="s">
        <v>25</v>
      </c>
      <c r="B14" s="1" t="s">
        <v>26</v>
      </c>
      <c r="C14" s="16">
        <v>537.54</v>
      </c>
      <c r="D14" s="16">
        <v>89.59</v>
      </c>
      <c r="E14" s="16">
        <v>4384.37</v>
      </c>
      <c r="F14" s="16">
        <v>5153.04</v>
      </c>
      <c r="G14" s="16">
        <v>10164.540000000001</v>
      </c>
      <c r="H14" s="16">
        <v>2202.1999999999998</v>
      </c>
      <c r="I14" s="16">
        <v>173.46</v>
      </c>
      <c r="J14" s="16">
        <v>50.12</v>
      </c>
      <c r="K14" s="16">
        <v>245.56</v>
      </c>
      <c r="L14" s="16">
        <v>1000</v>
      </c>
      <c r="M14" s="16">
        <v>3671.34</v>
      </c>
      <c r="N14" s="16">
        <v>6493.2</v>
      </c>
      <c r="P14" s="13">
        <f>+P11</f>
        <v>1340</v>
      </c>
      <c r="Q14" s="16">
        <f>+Q11</f>
        <v>5153.2</v>
      </c>
    </row>
    <row r="16" spans="1:17">
      <c r="C16" s="1" t="s">
        <v>26</v>
      </c>
      <c r="D16" s="1" t="s">
        <v>26</v>
      </c>
      <c r="E16" s="1" t="s">
        <v>26</v>
      </c>
      <c r="F16" s="1" t="s">
        <v>26</v>
      </c>
      <c r="G16" s="1" t="s">
        <v>26</v>
      </c>
      <c r="H16" s="1" t="s">
        <v>26</v>
      </c>
      <c r="I16" s="1" t="s">
        <v>26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</row>
    <row r="17" spans="1:14">
      <c r="A17" s="2" t="s">
        <v>26</v>
      </c>
      <c r="B17" s="1" t="s">
        <v>26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14" sqref="D14"/>
    </sheetView>
  </sheetViews>
  <sheetFormatPr baseColWidth="10" defaultRowHeight="15"/>
  <cols>
    <col min="2" max="2" width="13.28515625" customWidth="1"/>
    <col min="3" max="3" width="18.85546875" bestFit="1" customWidth="1"/>
    <col min="4" max="4" width="10.5703125" bestFit="1" customWidth="1"/>
    <col min="5" max="5" width="25.5703125" bestFit="1" customWidth="1"/>
  </cols>
  <sheetData>
    <row r="1" spans="1:6">
      <c r="A1" s="25" t="s">
        <v>0</v>
      </c>
      <c r="B1" s="24"/>
      <c r="C1" s="24"/>
      <c r="D1" s="24"/>
      <c r="E1" s="24"/>
      <c r="F1" s="24"/>
    </row>
    <row r="2" spans="1:6">
      <c r="A2" s="26" t="s">
        <v>1</v>
      </c>
      <c r="B2" s="24"/>
      <c r="C2" s="24"/>
      <c r="D2" s="24"/>
      <c r="E2" s="24"/>
      <c r="F2" s="24"/>
    </row>
    <row r="3" spans="1:6" ht="19.5">
      <c r="A3" s="24" t="s">
        <v>2</v>
      </c>
      <c r="B3" s="24"/>
      <c r="C3" s="27"/>
      <c r="D3" s="24"/>
      <c r="E3" s="24"/>
      <c r="F3" s="24"/>
    </row>
    <row r="4" spans="1:6">
      <c r="A4" s="24" t="s">
        <v>27</v>
      </c>
      <c r="B4" s="24"/>
      <c r="C4" s="24"/>
      <c r="D4" s="24"/>
      <c r="E4" s="24"/>
      <c r="F4" s="24"/>
    </row>
    <row r="6" spans="1:6">
      <c r="A6" s="28"/>
      <c r="B6" s="28"/>
      <c r="C6" s="28"/>
      <c r="D6" s="28"/>
      <c r="E6" s="28"/>
      <c r="F6" s="28"/>
    </row>
    <row r="7" spans="1:6">
      <c r="A7" s="29"/>
      <c r="B7" s="29"/>
      <c r="C7" s="29"/>
      <c r="D7" s="29"/>
      <c r="E7" s="29"/>
      <c r="F7" s="29"/>
    </row>
    <row r="8" spans="1:6">
      <c r="A8" s="31" t="s">
        <v>28</v>
      </c>
      <c r="B8" s="31" t="s">
        <v>29</v>
      </c>
      <c r="C8" s="31" t="s">
        <v>30</v>
      </c>
      <c r="D8" s="32" t="s">
        <v>31</v>
      </c>
      <c r="E8" s="31" t="s">
        <v>32</v>
      </c>
      <c r="F8" s="30"/>
    </row>
    <row r="9" spans="1:6">
      <c r="A9" s="24" t="s">
        <v>22</v>
      </c>
      <c r="B9" s="24">
        <v>56708845834</v>
      </c>
      <c r="C9" s="24" t="s">
        <v>33</v>
      </c>
      <c r="D9" s="24">
        <v>5153.2</v>
      </c>
      <c r="E9" s="24" t="s">
        <v>23</v>
      </c>
      <c r="F9" s="24"/>
    </row>
    <row r="10" spans="1:6">
      <c r="A10" s="24"/>
      <c r="B10" s="24" t="s">
        <v>34</v>
      </c>
      <c r="C10" s="24"/>
      <c r="D10" s="33">
        <f>+D9</f>
        <v>5153.2</v>
      </c>
      <c r="E10" s="24" t="s">
        <v>35</v>
      </c>
      <c r="F10" s="24"/>
    </row>
    <row r="12" spans="1:6">
      <c r="A12" s="24"/>
      <c r="B12" s="34" t="s">
        <v>34</v>
      </c>
      <c r="C12" s="34"/>
      <c r="D12" s="35">
        <f>+D10</f>
        <v>5153.2</v>
      </c>
      <c r="E12" s="34" t="s">
        <v>35</v>
      </c>
      <c r="F12" s="24"/>
    </row>
    <row r="13" spans="1:6">
      <c r="A13" s="24"/>
      <c r="B13" s="34"/>
      <c r="C13" s="34"/>
      <c r="D13" s="35">
        <f>+D12</f>
        <v>5153.2</v>
      </c>
      <c r="E13" s="34"/>
      <c r="F1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2017-07-10T18:03:59Z</dcterms:created>
  <dcterms:modified xsi:type="dcterms:W3CDTF">2017-07-10T18:38:26Z</dcterms:modified>
</cp:coreProperties>
</file>