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FACTURACION!$A$11:$N$79</definedName>
    <definedName name="_xlnm._FilterDatabase" localSheetId="1" hidden="1">INGENIERIA!$A$81:$X$124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E83" i="3" l="1"/>
  <c r="F83" s="1"/>
  <c r="G83"/>
  <c r="H83"/>
  <c r="E84"/>
  <c r="F84" s="1"/>
  <c r="H84"/>
  <c r="E85"/>
  <c r="G85" s="1"/>
  <c r="F85"/>
  <c r="H85"/>
  <c r="E86"/>
  <c r="F86"/>
  <c r="G86"/>
  <c r="H86"/>
  <c r="E87"/>
  <c r="F87" s="1"/>
  <c r="G87"/>
  <c r="H87"/>
  <c r="E88"/>
  <c r="F88" s="1"/>
  <c r="H88"/>
  <c r="E89"/>
  <c r="G89" s="1"/>
  <c r="F89"/>
  <c r="H89"/>
  <c r="E90"/>
  <c r="F90"/>
  <c r="G90"/>
  <c r="H90"/>
  <c r="E91"/>
  <c r="F91" s="1"/>
  <c r="G91"/>
  <c r="H91"/>
  <c r="E92"/>
  <c r="F92" s="1"/>
  <c r="H92"/>
  <c r="E93"/>
  <c r="G93" s="1"/>
  <c r="F93"/>
  <c r="H93"/>
  <c r="E94"/>
  <c r="F94"/>
  <c r="G94"/>
  <c r="H94"/>
  <c r="E95"/>
  <c r="F95" s="1"/>
  <c r="G95"/>
  <c r="H95"/>
  <c r="E96"/>
  <c r="F96" s="1"/>
  <c r="H96"/>
  <c r="E97"/>
  <c r="G97" s="1"/>
  <c r="F97"/>
  <c r="H97"/>
  <c r="E98"/>
  <c r="F98"/>
  <c r="G98"/>
  <c r="H98"/>
  <c r="E99"/>
  <c r="F99" s="1"/>
  <c r="G99"/>
  <c r="H99"/>
  <c r="E100"/>
  <c r="F100" s="1"/>
  <c r="H100"/>
  <c r="E101"/>
  <c r="G101" s="1"/>
  <c r="F101"/>
  <c r="H101"/>
  <c r="E102"/>
  <c r="F102"/>
  <c r="G102"/>
  <c r="H102"/>
  <c r="E103"/>
  <c r="F103" s="1"/>
  <c r="G103"/>
  <c r="H103"/>
  <c r="E104"/>
  <c r="F104" s="1"/>
  <c r="H104"/>
  <c r="E105"/>
  <c r="G105" s="1"/>
  <c r="F105"/>
  <c r="H105"/>
  <c r="E106"/>
  <c r="F106"/>
  <c r="G106"/>
  <c r="H106"/>
  <c r="E107"/>
  <c r="F107" s="1"/>
  <c r="G107"/>
  <c r="H107"/>
  <c r="E108"/>
  <c r="F108" s="1"/>
  <c r="H108"/>
  <c r="E109"/>
  <c r="G109" s="1"/>
  <c r="F109"/>
  <c r="H109"/>
  <c r="E110"/>
  <c r="F110"/>
  <c r="G110"/>
  <c r="H110"/>
  <c r="E111"/>
  <c r="F111" s="1"/>
  <c r="G111"/>
  <c r="H111"/>
  <c r="E112"/>
  <c r="F112" s="1"/>
  <c r="H112"/>
  <c r="E113"/>
  <c r="G113" s="1"/>
  <c r="F113"/>
  <c r="H113"/>
  <c r="E114"/>
  <c r="F114"/>
  <c r="G114"/>
  <c r="H114"/>
  <c r="E115"/>
  <c r="F115" s="1"/>
  <c r="G115"/>
  <c r="H115"/>
  <c r="E116"/>
  <c r="F116" s="1"/>
  <c r="H116"/>
  <c r="E117"/>
  <c r="G117" s="1"/>
  <c r="F117"/>
  <c r="H117"/>
  <c r="E118"/>
  <c r="F118"/>
  <c r="G118"/>
  <c r="H118"/>
  <c r="E119"/>
  <c r="F119" s="1"/>
  <c r="G119"/>
  <c r="H119"/>
  <c r="E120"/>
  <c r="F120" s="1"/>
  <c r="H120"/>
  <c r="E121"/>
  <c r="G121" s="1"/>
  <c r="F121"/>
  <c r="H121"/>
  <c r="E122"/>
  <c r="F122"/>
  <c r="G122"/>
  <c r="H122"/>
  <c r="G82"/>
  <c r="F82"/>
  <c r="E82"/>
  <c r="E124"/>
  <c r="H82"/>
  <c r="I82" s="1"/>
  <c r="J82" s="1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G27" s="1"/>
  <c r="H27"/>
  <c r="E28"/>
  <c r="G28" s="1"/>
  <c r="H28"/>
  <c r="E29"/>
  <c r="F29" s="1"/>
  <c r="H29"/>
  <c r="E30"/>
  <c r="F30" s="1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G41" s="1"/>
  <c r="H41"/>
  <c r="E42"/>
  <c r="G42" s="1"/>
  <c r="H42"/>
  <c r="E43"/>
  <c r="H43"/>
  <c r="E44"/>
  <c r="G44" s="1"/>
  <c r="H44"/>
  <c r="E45"/>
  <c r="F45" s="1"/>
  <c r="H45"/>
  <c r="E46"/>
  <c r="F46" s="1"/>
  <c r="H46"/>
  <c r="E47"/>
  <c r="H47"/>
  <c r="E48"/>
  <c r="G48" s="1"/>
  <c r="H48"/>
  <c r="E49"/>
  <c r="G49" s="1"/>
  <c r="H49"/>
  <c r="E50"/>
  <c r="F50" s="1"/>
  <c r="H50"/>
  <c r="E51"/>
  <c r="F51" s="1"/>
  <c r="H51"/>
  <c r="E52"/>
  <c r="G52" s="1"/>
  <c r="H52"/>
  <c r="E53"/>
  <c r="G53" s="1"/>
  <c r="H53"/>
  <c r="E54"/>
  <c r="G54" s="1"/>
  <c r="H54"/>
  <c r="E55"/>
  <c r="F55" s="1"/>
  <c r="H55"/>
  <c r="E56"/>
  <c r="G56" s="1"/>
  <c r="H56"/>
  <c r="E57"/>
  <c r="G57" s="1"/>
  <c r="H57"/>
  <c r="E58"/>
  <c r="G58" s="1"/>
  <c r="H58"/>
  <c r="E59"/>
  <c r="F59" s="1"/>
  <c r="H59"/>
  <c r="E60"/>
  <c r="G60" s="1"/>
  <c r="H60"/>
  <c r="E61"/>
  <c r="F61" s="1"/>
  <c r="H61"/>
  <c r="E62"/>
  <c r="G62" s="1"/>
  <c r="H62"/>
  <c r="E63"/>
  <c r="F63" s="1"/>
  <c r="H63"/>
  <c r="E64"/>
  <c r="G64" s="1"/>
  <c r="H64"/>
  <c r="E65"/>
  <c r="G65" s="1"/>
  <c r="H65"/>
  <c r="E66"/>
  <c r="F66" s="1"/>
  <c r="H66"/>
  <c r="E67"/>
  <c r="F67" s="1"/>
  <c r="H67"/>
  <c r="E68"/>
  <c r="G68" s="1"/>
  <c r="H68"/>
  <c r="E69"/>
  <c r="G69" s="1"/>
  <c r="H69"/>
  <c r="E70"/>
  <c r="G70" s="1"/>
  <c r="H70"/>
  <c r="E71"/>
  <c r="F71" s="1"/>
  <c r="H71"/>
  <c r="E72"/>
  <c r="G72" s="1"/>
  <c r="H72"/>
  <c r="E73"/>
  <c r="F73" s="1"/>
  <c r="H73"/>
  <c r="E74"/>
  <c r="F74" s="1"/>
  <c r="H74"/>
  <c r="E75"/>
  <c r="F75" s="1"/>
  <c r="H75"/>
  <c r="E76"/>
  <c r="G76" s="1"/>
  <c r="H76"/>
  <c r="E77"/>
  <c r="F77" s="1"/>
  <c r="H77"/>
  <c r="H12"/>
  <c r="E12"/>
  <c r="F54" l="1"/>
  <c r="F18"/>
  <c r="G66"/>
  <c r="G45"/>
  <c r="F26"/>
  <c r="G74"/>
  <c r="F34"/>
  <c r="G73"/>
  <c r="F53"/>
  <c r="I53" s="1"/>
  <c r="F42"/>
  <c r="I42" s="1"/>
  <c r="J42" s="1"/>
  <c r="F65"/>
  <c r="G30"/>
  <c r="F25"/>
  <c r="I25" s="1"/>
  <c r="J25" s="1"/>
  <c r="K25" s="1"/>
  <c r="E79"/>
  <c r="E127" s="1"/>
  <c r="G46"/>
  <c r="F37"/>
  <c r="F36"/>
  <c r="I36" s="1"/>
  <c r="J36" s="1"/>
  <c r="F33"/>
  <c r="I33" s="1"/>
  <c r="J33" s="1"/>
  <c r="K33" s="1"/>
  <c r="F60"/>
  <c r="G50"/>
  <c r="F44"/>
  <c r="I44" s="1"/>
  <c r="F41"/>
  <c r="I41" s="1"/>
  <c r="G29"/>
  <c r="F20"/>
  <c r="I20" s="1"/>
  <c r="F17"/>
  <c r="I17" s="1"/>
  <c r="J17" s="1"/>
  <c r="K17" s="1"/>
  <c r="G12"/>
  <c r="I12" s="1"/>
  <c r="F12"/>
  <c r="G75"/>
  <c r="G55"/>
  <c r="I55" s="1"/>
  <c r="F49"/>
  <c r="I49" s="1"/>
  <c r="J49" s="1"/>
  <c r="K49" s="1"/>
  <c r="F38"/>
  <c r="F28"/>
  <c r="F24"/>
  <c r="I24" s="1"/>
  <c r="F14"/>
  <c r="I14" s="1"/>
  <c r="F13"/>
  <c r="I13" s="1"/>
  <c r="J13" s="1"/>
  <c r="K13" s="1"/>
  <c r="I18"/>
  <c r="J18" s="1"/>
  <c r="K18" s="1"/>
  <c r="F76"/>
  <c r="I76" s="1"/>
  <c r="G71"/>
  <c r="F70"/>
  <c r="I70" s="1"/>
  <c r="F69"/>
  <c r="I69" s="1"/>
  <c r="J69" s="1"/>
  <c r="K69" s="1"/>
  <c r="F68"/>
  <c r="I68" s="1"/>
  <c r="F64"/>
  <c r="G63"/>
  <c r="I63" s="1"/>
  <c r="F62"/>
  <c r="G59"/>
  <c r="F58"/>
  <c r="F57"/>
  <c r="I57" s="1"/>
  <c r="J57" s="1"/>
  <c r="K57" s="1"/>
  <c r="F52"/>
  <c r="I52" s="1"/>
  <c r="F48"/>
  <c r="F32"/>
  <c r="I32" s="1"/>
  <c r="F22"/>
  <c r="I22" s="1"/>
  <c r="J22" s="1"/>
  <c r="K22" s="1"/>
  <c r="F21"/>
  <c r="I21" s="1"/>
  <c r="J21" s="1"/>
  <c r="K21" s="1"/>
  <c r="F16"/>
  <c r="I16" s="1"/>
  <c r="J16" s="1"/>
  <c r="K16" s="1"/>
  <c r="I28"/>
  <c r="H79"/>
  <c r="I73"/>
  <c r="I122"/>
  <c r="J122" s="1"/>
  <c r="K122" s="1"/>
  <c r="I118"/>
  <c r="J118" s="1"/>
  <c r="K118" s="1"/>
  <c r="I114"/>
  <c r="J114" s="1"/>
  <c r="K114" s="1"/>
  <c r="I110"/>
  <c r="J110" s="1"/>
  <c r="K110" s="1"/>
  <c r="I106"/>
  <c r="J106" s="1"/>
  <c r="K106" s="1"/>
  <c r="I102"/>
  <c r="I98"/>
  <c r="J98" s="1"/>
  <c r="K98" s="1"/>
  <c r="I94"/>
  <c r="J94" s="1"/>
  <c r="K94" s="1"/>
  <c r="I90"/>
  <c r="I86"/>
  <c r="J86" s="1"/>
  <c r="K86" s="1"/>
  <c r="I62"/>
  <c r="J62" s="1"/>
  <c r="K62" s="1"/>
  <c r="I26"/>
  <c r="J26" s="1"/>
  <c r="K26" s="1"/>
  <c r="I121"/>
  <c r="I113"/>
  <c r="I101"/>
  <c r="J101" s="1"/>
  <c r="K101" s="1"/>
  <c r="I97"/>
  <c r="J97" s="1"/>
  <c r="I93"/>
  <c r="I89"/>
  <c r="J89" s="1"/>
  <c r="K89" s="1"/>
  <c r="I85"/>
  <c r="J85" s="1"/>
  <c r="K85" s="1"/>
  <c r="H124"/>
  <c r="I119"/>
  <c r="I115"/>
  <c r="J115" s="1"/>
  <c r="K115" s="1"/>
  <c r="I111"/>
  <c r="J111" s="1"/>
  <c r="K111" s="1"/>
  <c r="I107"/>
  <c r="J107" s="1"/>
  <c r="K107" s="1"/>
  <c r="I103"/>
  <c r="J103" s="1"/>
  <c r="K103" s="1"/>
  <c r="I99"/>
  <c r="J99" s="1"/>
  <c r="K99" s="1"/>
  <c r="I95"/>
  <c r="J95" s="1"/>
  <c r="I91"/>
  <c r="J91" s="1"/>
  <c r="K91" s="1"/>
  <c r="I87"/>
  <c r="J121"/>
  <c r="J93"/>
  <c r="K93" s="1"/>
  <c r="J102"/>
  <c r="J119"/>
  <c r="K119" s="1"/>
  <c r="I83"/>
  <c r="F124"/>
  <c r="I112"/>
  <c r="I92"/>
  <c r="J90"/>
  <c r="K90" s="1"/>
  <c r="J87"/>
  <c r="I96"/>
  <c r="I105"/>
  <c r="G120"/>
  <c r="I120" s="1"/>
  <c r="G116"/>
  <c r="I116" s="1"/>
  <c r="G112"/>
  <c r="G108"/>
  <c r="I108" s="1"/>
  <c r="G104"/>
  <c r="I104" s="1"/>
  <c r="G100"/>
  <c r="I100" s="1"/>
  <c r="G96"/>
  <c r="G92"/>
  <c r="G88"/>
  <c r="I88" s="1"/>
  <c r="G84"/>
  <c r="I84" s="1"/>
  <c r="I117"/>
  <c r="I109"/>
  <c r="K82"/>
  <c r="I65"/>
  <c r="J73"/>
  <c r="K73" s="1"/>
  <c r="G77"/>
  <c r="I77" s="1"/>
  <c r="I71"/>
  <c r="G61"/>
  <c r="I61" s="1"/>
  <c r="I60"/>
  <c r="I54"/>
  <c r="G35"/>
  <c r="F35"/>
  <c r="I34"/>
  <c r="I75"/>
  <c r="I74"/>
  <c r="F72"/>
  <c r="I72" s="1"/>
  <c r="G67"/>
  <c r="I67" s="1"/>
  <c r="I64"/>
  <c r="I59"/>
  <c r="I58"/>
  <c r="F56"/>
  <c r="I56" s="1"/>
  <c r="G51"/>
  <c r="I51" s="1"/>
  <c r="I48"/>
  <c r="I45"/>
  <c r="F40"/>
  <c r="I40" s="1"/>
  <c r="G39"/>
  <c r="F39"/>
  <c r="I38"/>
  <c r="I29"/>
  <c r="G43"/>
  <c r="F43"/>
  <c r="I66"/>
  <c r="I50"/>
  <c r="F47"/>
  <c r="G47"/>
  <c r="I46"/>
  <c r="I37"/>
  <c r="G31"/>
  <c r="F31"/>
  <c r="I30"/>
  <c r="J28"/>
  <c r="K28" s="1"/>
  <c r="J20"/>
  <c r="K20" s="1"/>
  <c r="F27"/>
  <c r="I27" s="1"/>
  <c r="F23"/>
  <c r="I23" s="1"/>
  <c r="F19"/>
  <c r="I19" s="1"/>
  <c r="F15"/>
  <c r="I15" s="1"/>
  <c r="J12" l="1"/>
  <c r="K12"/>
  <c r="K36"/>
  <c r="I31"/>
  <c r="J31" s="1"/>
  <c r="K31" s="1"/>
  <c r="K42"/>
  <c r="I39"/>
  <c r="J39" s="1"/>
  <c r="K39" s="1"/>
  <c r="G79"/>
  <c r="G127" s="1"/>
  <c r="F79"/>
  <c r="F127" s="1"/>
  <c r="I43"/>
  <c r="J43" s="1"/>
  <c r="K43" s="1"/>
  <c r="J68"/>
  <c r="K68" s="1"/>
  <c r="J63"/>
  <c r="K63" s="1"/>
  <c r="J14"/>
  <c r="K14" s="1"/>
  <c r="J52"/>
  <c r="K52" s="1"/>
  <c r="I35"/>
  <c r="J35" s="1"/>
  <c r="K35" s="1"/>
  <c r="J53"/>
  <c r="K53" s="1"/>
  <c r="I47"/>
  <c r="J47" s="1"/>
  <c r="K47" s="1"/>
  <c r="K97"/>
  <c r="H127"/>
  <c r="K87"/>
  <c r="K121"/>
  <c r="K102"/>
  <c r="K95"/>
  <c r="J113"/>
  <c r="K113" s="1"/>
  <c r="J88"/>
  <c r="K88" s="1"/>
  <c r="J120"/>
  <c r="K120" s="1"/>
  <c r="J84"/>
  <c r="K84" s="1"/>
  <c r="J100"/>
  <c r="K100" s="1"/>
  <c r="J116"/>
  <c r="K116" s="1"/>
  <c r="J104"/>
  <c r="K104"/>
  <c r="J108"/>
  <c r="K108" s="1"/>
  <c r="G124"/>
  <c r="J92"/>
  <c r="K92" s="1"/>
  <c r="J117"/>
  <c r="K117" s="1"/>
  <c r="J105"/>
  <c r="K105" s="1"/>
  <c r="J83"/>
  <c r="I124"/>
  <c r="J96"/>
  <c r="K96" s="1"/>
  <c r="J109"/>
  <c r="K109" s="1"/>
  <c r="J112"/>
  <c r="K112" s="1"/>
  <c r="J77"/>
  <c r="K77" s="1"/>
  <c r="J72"/>
  <c r="K72" s="1"/>
  <c r="J51"/>
  <c r="K51" s="1"/>
  <c r="J56"/>
  <c r="K56" s="1"/>
  <c r="J30"/>
  <c r="K30" s="1"/>
  <c r="J48"/>
  <c r="K48" s="1"/>
  <c r="J60"/>
  <c r="K60" s="1"/>
  <c r="J76"/>
  <c r="K76" s="1"/>
  <c r="J67"/>
  <c r="K67" s="1"/>
  <c r="J29"/>
  <c r="K29" s="1"/>
  <c r="J74"/>
  <c r="K74" s="1"/>
  <c r="J34"/>
  <c r="K34" s="1"/>
  <c r="J44"/>
  <c r="K44" s="1"/>
  <c r="J19"/>
  <c r="K19" s="1"/>
  <c r="J46"/>
  <c r="K46" s="1"/>
  <c r="J32"/>
  <c r="K32" s="1"/>
  <c r="J64"/>
  <c r="K64" s="1"/>
  <c r="J75"/>
  <c r="K75" s="1"/>
  <c r="J54"/>
  <c r="K54" s="1"/>
  <c r="J70"/>
  <c r="K70" s="1"/>
  <c r="J65"/>
  <c r="K65" s="1"/>
  <c r="J23"/>
  <c r="K23" s="1"/>
  <c r="J37"/>
  <c r="K37" s="1"/>
  <c r="J24"/>
  <c r="K24" s="1"/>
  <c r="J38"/>
  <c r="K38" s="1"/>
  <c r="J45"/>
  <c r="K45" s="1"/>
  <c r="J58"/>
  <c r="K58" s="1"/>
  <c r="J55"/>
  <c r="K55" s="1"/>
  <c r="J71"/>
  <c r="K71" s="1"/>
  <c r="J40"/>
  <c r="K40" s="1"/>
  <c r="J41"/>
  <c r="K41" s="1"/>
  <c r="J61"/>
  <c r="K61" s="1"/>
  <c r="J50"/>
  <c r="K50" s="1"/>
  <c r="J27"/>
  <c r="K27" s="1"/>
  <c r="J66"/>
  <c r="K66" s="1"/>
  <c r="J59"/>
  <c r="K59" s="1"/>
  <c r="J15"/>
  <c r="K15" s="1"/>
  <c r="I79" l="1"/>
  <c r="I127" s="1"/>
  <c r="J124"/>
  <c r="K79"/>
  <c r="J79"/>
  <c r="J127" s="1"/>
  <c r="K83"/>
  <c r="K124" s="1"/>
  <c r="K127" l="1"/>
</calcChain>
</file>

<file path=xl/sharedStrings.xml><?xml version="1.0" encoding="utf-8"?>
<sst xmlns="http://schemas.openxmlformats.org/spreadsheetml/2006/main" count="1177" uniqueCount="403">
  <si>
    <t>CONTPAQ i</t>
  </si>
  <si>
    <t xml:space="preserve">      NÓMINAS</t>
  </si>
  <si>
    <t>011 INGENIERIA FISCAL LABORAL SC</t>
  </si>
  <si>
    <t>Lista de Raya (forma tabular)</t>
  </si>
  <si>
    <t>Periodo 22 al 22 Semanal del 24/05/2017 al 30/05/2017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</si>
  <si>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</si>
  <si>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</si>
  <si>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</si>
  <si>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</si>
  <si>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</si>
  <si>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</si>
  <si>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</si>
  <si>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</si>
  <si>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</si>
  <si>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</si>
  <si>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</si>
  <si>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</si>
  <si>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</si>
  <si>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</si>
  <si>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</si>
  <si>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</si>
  <si>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</si>
  <si>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</si>
  <si>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</si>
  <si>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</si>
  <si>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</si>
  <si>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</si>
  <si>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</si>
  <si>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</si>
  <si>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</si>
  <si>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</si>
  <si>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</si>
  <si>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</si>
  <si>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</si>
  <si>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</si>
  <si>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</si>
  <si>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</si>
  <si>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</si>
  <si>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</si>
  <si>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</si>
  <si>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</si>
  <si>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</si>
  <si>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</si>
  <si>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</si>
  <si>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</si>
  <si>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</si>
  <si>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</si>
  <si>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</si>
  <si>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</si>
  <si>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</si>
  <si>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</si>
  <si>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</si>
  <si>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</si>
  <si>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</si>
  <si>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</si>
  <si>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</si>
  <si>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</si>
  <si>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</si>
  <si>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</si>
  <si>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</si>
  <si>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</si>
  <si>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</si>
  <si>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</si>
  <si>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</si>
  <si>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</si>
  <si>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RGJ24</t>
  </si>
  <si>
    <t>Gallegos  Ramirez  Jose</t>
  </si>
  <si>
    <t>GAR10</t>
  </si>
  <si>
    <t>Gallegos Romero  Cristian</t>
  </si>
  <si>
    <t>GOR23</t>
  </si>
  <si>
    <t>Gomez Olguin Ramon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</si>
  <si>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</si>
  <si>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</si>
  <si>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</si>
  <si>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</si>
  <si>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</si>
  <si>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</si>
  <si>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</si>
  <si>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</si>
  <si>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</si>
  <si>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</si>
  <si>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</si>
  <si>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</si>
  <si>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</si>
  <si>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</si>
  <si>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</si>
  <si>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</si>
  <si>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</si>
  <si>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</si>
  <si>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</si>
  <si>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</si>
  <si>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</si>
  <si>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</si>
  <si>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</si>
  <si>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</si>
  <si>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</si>
  <si>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</si>
  <si>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</si>
  <si>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</si>
  <si>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</si>
  <si>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</si>
  <si>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</si>
  <si>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</si>
  <si>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</si>
  <si>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</si>
  <si>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</si>
  <si>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</si>
  <si>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</si>
  <si>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</si>
  <si>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</si>
  <si>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</si>
  <si>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</si>
  <si>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</si>
  <si>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</si>
  <si>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</si>
  <si>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</si>
  <si>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</si>
  <si>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</si>
  <si>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</si>
  <si>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</si>
  <si>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</si>
  <si>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</si>
  <si>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</si>
  <si>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</si>
  <si>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</si>
  <si>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</si>
  <si>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</si>
  <si>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</si>
  <si>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</si>
  <si>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</si>
  <si>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</si>
  <si>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</si>
  <si>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</si>
  <si>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</si>
  <si>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</si>
  <si>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</si>
  <si>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</si>
  <si>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</si>
  <si>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</si>
  <si>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</si>
  <si>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</si>
  <si>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</si>
  <si>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</si>
  <si>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</si>
  <si>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</si>
  <si>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</si>
  <si>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</si>
  <si>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</si>
  <si>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</si>
  <si>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</si>
  <si>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</si>
  <si>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</si>
  <si>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</si>
  <si>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</si>
  <si>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</si>
  <si>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</si>
  <si>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</si>
  <si>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</si>
  <si>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</si>
  <si>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</si>
  <si>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</si>
  <si>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</si>
  <si>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</si>
  <si>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</si>
  <si>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</si>
  <si>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</si>
  <si>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</si>
  <si>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</si>
  <si>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</si>
  <si>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</si>
  <si>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</si>
  <si>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</si>
  <si>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</si>
  <si>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</si>
  <si>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</si>
  <si>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</si>
  <si>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</si>
  <si>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</si>
  <si>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</si>
  <si>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</si>
  <si>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</si>
  <si>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</si>
  <si>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</si>
  <si>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</si>
  <si>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</si>
  <si>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</si>
  <si>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</si>
  <si>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</si>
  <si>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</si>
  <si>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</si>
  <si>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</si>
  <si>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</si>
  <si>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</si>
  <si>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</si>
  <si>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</si>
  <si>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</si>
  <si>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</si>
  <si>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</si>
  <si>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</si>
  <si>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</si>
  <si>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</si>
  <si>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</si>
  <si>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</si>
  <si>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</si>
  <si>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</si>
  <si>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</si>
  <si>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</si>
  <si>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</si>
  <si>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</si>
  <si>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</si>
  <si>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</si>
  <si>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</si>
  <si>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</si>
  <si>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</si>
  <si>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</si>
  <si>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</si>
  <si>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</si>
  <si>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</si>
  <si>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</si>
  <si>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</si>
  <si>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</si>
  <si>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</si>
  <si>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</si>
  <si>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</si>
  <si>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</si>
  <si>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</si>
  <si>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</si>
  <si>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</si>
  <si>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</si>
  <si>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</si>
  <si>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</si>
  <si>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</si>
  <si>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</si>
  <si>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</si>
  <si>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</si>
  <si>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</si>
  <si>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</si>
  <si>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</si>
  <si>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</si>
  <si>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</si>
  <si>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</si>
  <si>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</si>
  <si>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</si>
  <si>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</si>
  <si>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</si>
  <si>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</si>
  <si>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</si>
  <si>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</si>
  <si>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</si>
  <si>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</si>
  <si>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</si>
  <si>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</si>
  <si>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</si>
  <si>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22 del 2017-05-24 al 2017-05-30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</si>
  <si>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</si>
  <si>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</si>
  <si>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</si>
  <si>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</si>
  <si>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</si>
  <si>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</si>
  <si>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</si>
  <si>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</si>
  <si>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</si>
  <si>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</si>
  <si>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101</t>
  </si>
  <si>
    <t>99 Otros</t>
  </si>
  <si>
    <t>Total Otros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</si>
  <si>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</si>
  <si>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</si>
  <si>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</si>
  <si>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</si>
  <si>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</si>
  <si>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</si>
  <si>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</si>
  <si>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</si>
  <si>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</si>
  <si>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</si>
  <si>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</si>
  <si>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</si>
  <si>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</si>
  <si>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</si>
  <si>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</si>
  <si>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</si>
  <si>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</si>
  <si>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</si>
  <si>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</si>
  <si>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22</t>
  </si>
  <si>
    <t>24/05/2017 AL 30/05/2017</t>
  </si>
  <si>
    <t>VENTAS</t>
  </si>
  <si>
    <t>AGUAS OROZCO FRANCISCO JAVIER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</si>
  <si>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</si>
  <si>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</si>
  <si>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</si>
  <si>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</si>
  <si>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</si>
  <si>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</si>
  <si>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</si>
  <si>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</si>
  <si>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BERDEJA LEON FRANCISCO GERARDO</t>
  </si>
  <si>
    <t>CARRASCO TOVAR ARTURO</t>
  </si>
  <si>
    <t>CASILLAS GARCIA DEL VALLE RODRIGO BARUCH</t>
  </si>
  <si>
    <t>SEMINUEVOS</t>
  </si>
  <si>
    <t>CASTILLO ORDOÑEZ JORGE</t>
  </si>
  <si>
    <t>CORONEL DE LEON JONATHAN</t>
  </si>
  <si>
    <t>ADMON VENTAS</t>
  </si>
  <si>
    <t>DE JESUS CRUZ JUAN CARLOS</t>
  </si>
  <si>
    <t>DOMINGUEZ ALCANTARA MIGUEL ANGEL</t>
  </si>
  <si>
    <t>FLORES ALDRETE DANIEL</t>
  </si>
  <si>
    <t>GALLEGOS RAMIREZ JOSE</t>
  </si>
  <si>
    <t>GALLEGOS ROMERO CRISTIAN</t>
  </si>
  <si>
    <t>ADMINISTRACION</t>
  </si>
  <si>
    <t>GOMEZ OLGUIN RAMON</t>
  </si>
  <si>
    <t>GONZALEZ RODRIGUEZ ERIK</t>
  </si>
  <si>
    <t>GONZALEZ SANDOVAL CELENE GUADALUPE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</si>
  <si>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</si>
  <si>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</si>
  <si>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</si>
  <si>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</si>
  <si>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</si>
  <si>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HERNANDEZ MATA AURELIANO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</si>
  <si>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</si>
  <si>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</si>
  <si>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</si>
  <si>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</si>
  <si>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</si>
  <si>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</si>
  <si>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</si>
  <si>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</si>
  <si>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</si>
  <si>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</si>
  <si>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</si>
  <si>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</si>
  <si>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</si>
  <si>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</si>
  <si>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</si>
  <si>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</si>
  <si>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</si>
  <si>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DANIEL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</si>
  <si>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</si>
  <si>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</si>
  <si>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</si>
  <si>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</si>
  <si>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</si>
  <si>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</si>
  <si>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</si>
  <si>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</si>
  <si>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</si>
  <si>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</si>
  <si>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</si>
  <si>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</si>
  <si>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</si>
  <si>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</si>
  <si>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</si>
  <si>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>TORIBIO DEL ANGEL OSCAR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</si>
  <si>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</si>
  <si>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</si>
  <si>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</si>
  <si>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</si>
  <si>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</si>
  <si>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VELAZQUEZ CRUZ MARIA PATRICIA</t>
  </si>
  <si>
    <t>COSTO</t>
  </si>
  <si>
    <t xml:space="preserve">AGUILAR PEREZ MARCOS ARTEMIO </t>
  </si>
  <si>
    <t>ALAVEZ LOPEZ INOCENCIO</t>
  </si>
  <si>
    <t>ARVIZU RODRIGUEZ ALEJANDRO URIEL</t>
  </si>
  <si>
    <t>BAUTISTA RAMIREZ MARIO ALEXIS</t>
  </si>
  <si>
    <t>CANCINO RODRIGUEZ GREGORIO</t>
  </si>
  <si>
    <t>HOJALATERIA</t>
  </si>
  <si>
    <t>CORTEZ OVANDO FAUSTINO ALI</t>
  </si>
  <si>
    <t>DE JESUS PADILLA ALFREDO</t>
  </si>
  <si>
    <t>DOMINGUEZ GUDIÑO OMAR</t>
  </si>
  <si>
    <t>ENRIQUEZ RUBIO FERNANDO</t>
  </si>
  <si>
    <t>FONSECA GUILLEN JOSE FELIPE</t>
  </si>
  <si>
    <t>GUTIERREZ LARA GEOVANNI</t>
  </si>
  <si>
    <t>HERNANDEZ AGUILAR ROBERTO CARLOS</t>
  </si>
  <si>
    <t>HERNANDEZ MARTINEZ EDUARDO RENE</t>
  </si>
  <si>
    <t>HERNANDEZ SILVA EDGAR SAMUEL</t>
  </si>
  <si>
    <t>JUAREZ MARTINEZ LUIS MIGUEL</t>
  </si>
  <si>
    <t>LUNA RAMIREZ JAIRO FERNANDO</t>
  </si>
  <si>
    <t>MARTINEZ ALVARADO ADRIAN</t>
  </si>
  <si>
    <t>MARTINEZ GALLEGOS LUIS FERNANDO</t>
  </si>
  <si>
    <t xml:space="preserve">MARTINEZ GARCIA JOSE JUAN </t>
  </si>
  <si>
    <t>MARTINEZ GUERRERO LEONEL</t>
  </si>
  <si>
    <t>MARTINEZ LORENZO LUIS ALEJANDRO</t>
  </si>
  <si>
    <t>MATILDE SANTIAGO URIEL</t>
  </si>
  <si>
    <t>NAVA RUBIO JAVIER</t>
  </si>
  <si>
    <t>OLVERA BAUTISTA J. DOLORES GILBERTO</t>
  </si>
  <si>
    <t>OLVERA HERNANDEZ JOSE TOMAS</t>
  </si>
  <si>
    <t>OLVERA SOTO LUIS ANGEL</t>
  </si>
  <si>
    <t>PEREZ PEREZ ISMAEL</t>
  </si>
  <si>
    <t>PUEBLA MARTINEZ JOSE ANDRES</t>
  </si>
  <si>
    <t>RESENDIZ CAMPUZANO ISRAEL</t>
  </si>
  <si>
    <t>RESENDIZ ECHEVERRIA MARIO ALBERTO</t>
  </si>
  <si>
    <t>SALAS MARTINEZ OSCAR JESUS</t>
  </si>
  <si>
    <t>SALDAÑA GARCIA MARCO ANTONIO</t>
  </si>
  <si>
    <t>SANCHEZ DE JESUS FROYLAN</t>
  </si>
  <si>
    <t>SANCHEZ HURTADO CARLOS</t>
  </si>
  <si>
    <t>SANCHEZ RODRIGUEZ FREDY</t>
  </si>
  <si>
    <t>SAUCEDO MAGAÑA VICTOR HUGO</t>
  </si>
  <si>
    <t>VALDEZ BERNAL JUAN PABLO</t>
  </si>
  <si>
    <t>VALDEZ MARTINEZ MARTIN</t>
  </si>
  <si>
    <t xml:space="preserve">VEGA GRANADOS JUAN MANUEL </t>
  </si>
  <si>
    <t>VEGA RIVERA ISMAEL</t>
  </si>
  <si>
    <t>VIGUERAS MARTINEZ JUAN CARLOS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</si>
</sst>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1" applyFont="1"/>
    <xf numFmtId="44" fontId="23" fillId="0" borderId="1" xfId="1" applyFont="1" applyBorder="1"/>
    <xf numFmtId="164" fontId="2" fillId="0" borderId="0" xfId="1" applyNumberFormat="1" applyFont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0"/>
  <sheetViews>
    <sheetView workbookViewId="0">
      <pane xSplit="2" ySplit="11" topLeftCell="D114" activePane="bottomRight" state="frozen"/>
      <selection pane="topRight" activeCell="C1" sqref="C1"/>
      <selection pane="bottomLeft" activeCell="A14" sqref="A14"/>
      <selection pane="bottomRight" activeCell="I13" sqref="I13:I75"/>
    </sheetView>
  </sheetViews>
  <sheetFormatPr baseColWidth="10" defaultRowHeight="11.25"/>
  <cols>
    <col min="1" max="1" width="8.7109375" style="2" customWidth="1"/>
    <col min="2" max="2" width="28.85546875" style="1" customWidth="1"/>
    <col min="3" max="3" width="15" style="1" bestFit="1" customWidth="1"/>
    <col min="4" max="4" width="11.42578125" style="1"/>
    <col min="5" max="5" width="14.140625" style="1" customWidth="1"/>
    <col min="6" max="8" width="11.85546875" style="1" bestFit="1" customWidth="1"/>
    <col min="9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252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5" t="s">
        <v>267</v>
      </c>
      <c r="F7" s="46"/>
      <c r="G7" s="46"/>
      <c r="H7" s="46"/>
      <c r="I7" s="46"/>
      <c r="J7" s="46"/>
      <c r="K7" s="47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40" t="s">
        <v>12</v>
      </c>
      <c r="F8" s="40" t="s">
        <v>268</v>
      </c>
      <c r="G8" s="40" t="s">
        <v>269</v>
      </c>
      <c r="H8" s="40" t="s">
        <v>270</v>
      </c>
      <c r="I8" s="40" t="s">
        <v>271</v>
      </c>
      <c r="J8" s="40" t="s">
        <v>272</v>
      </c>
      <c r="K8" s="40" t="s">
        <v>273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14517.23</v>
      </c>
      <c r="E12" s="41">
        <f>+C12</f>
        <v>14517.23</v>
      </c>
      <c r="F12" s="41">
        <f>+E12*2%</f>
        <v>290.34460000000001</v>
      </c>
      <c r="G12" s="41">
        <f>+E12*7.5%</f>
        <v>1088.79225</v>
      </c>
      <c r="H12" s="41">
        <f>+INGENIERIA!O12</f>
        <v>0</v>
      </c>
      <c r="I12" s="41">
        <f>SUM(E12:H12)</f>
        <v>15896.36685</v>
      </c>
      <c r="J12" s="41">
        <f>+I12*16%</f>
        <v>2543.4186960000002</v>
      </c>
      <c r="K12" s="41">
        <f>+I12+J12</f>
        <v>18439.785545999999</v>
      </c>
      <c r="M12" s="61" t="s">
        <v>288</v>
      </c>
      <c r="N12" s="62" t="s">
        <v>289</v>
      </c>
    </row>
    <row r="13" spans="1:14" ht="15">
      <c r="A13" s="2" t="s">
        <v>35</v>
      </c>
      <c r="B13" s="1" t="s">
        <v>36</v>
      </c>
      <c r="C13" s="14">
        <v>2688.64</v>
      </c>
      <c r="E13" s="41">
        <f t="shared" ref="E13:E76" si="0">+C13</f>
        <v>2688.64</v>
      </c>
      <c r="F13" s="41">
        <f t="shared" ref="F13:F76" si="1">+E13*2%</f>
        <v>53.772799999999997</v>
      </c>
      <c r="G13" s="41">
        <f t="shared" ref="G13:G76" si="2">+E13*7.5%</f>
        <v>201.648</v>
      </c>
      <c r="H13" s="41">
        <f>+INGENIERIA!O13</f>
        <v>0</v>
      </c>
      <c r="I13" s="41">
        <f t="shared" ref="I13:I76" si="3">SUM(E13:H13)</f>
        <v>2944.0608000000002</v>
      </c>
      <c r="J13" s="41">
        <f t="shared" ref="J13:J76" si="4">+I13*16%</f>
        <v>471.04972800000002</v>
      </c>
      <c r="K13" s="41">
        <f t="shared" ref="K13:K76" si="5">+I13+J13</f>
        <v>3415.1105280000002</v>
      </c>
      <c r="M13" s="61" t="s">
        <v>290</v>
      </c>
      <c r="N13" s="62" t="s">
        <v>291</v>
      </c>
    </row>
    <row r="14" spans="1:14" ht="15">
      <c r="A14" s="2" t="s">
        <v>37</v>
      </c>
      <c r="B14" s="1" t="s">
        <v>38</v>
      </c>
      <c r="C14" s="14">
        <v>19666.689999999999</v>
      </c>
      <c r="E14" s="41">
        <f t="shared" si="0"/>
        <v>19666.689999999999</v>
      </c>
      <c r="F14" s="41">
        <f t="shared" si="1"/>
        <v>393.3338</v>
      </c>
      <c r="G14" s="41">
        <f t="shared" si="2"/>
        <v>1475.0017499999999</v>
      </c>
      <c r="H14" s="41">
        <f>+INGENIERIA!O14</f>
        <v>0</v>
      </c>
      <c r="I14" s="41">
        <f t="shared" si="3"/>
        <v>21535.025549999998</v>
      </c>
      <c r="J14" s="41">
        <f t="shared" si="4"/>
        <v>3445.604088</v>
      </c>
      <c r="K14" s="41">
        <f t="shared" si="5"/>
        <v>24980.629637999999</v>
      </c>
      <c r="M14" s="61" t="s">
        <v>288</v>
      </c>
      <c r="N14" s="62" t="s">
        <v>292</v>
      </c>
    </row>
    <row r="15" spans="1:14" ht="15">
      <c r="A15" s="2" t="s">
        <v>39</v>
      </c>
      <c r="B15" s="1" t="s">
        <v>40</v>
      </c>
      <c r="C15" s="14">
        <v>3201.75</v>
      </c>
      <c r="E15" s="41">
        <f t="shared" si="0"/>
        <v>3201.75</v>
      </c>
      <c r="F15" s="41">
        <f t="shared" si="1"/>
        <v>64.034999999999997</v>
      </c>
      <c r="G15" s="41">
        <f t="shared" si="2"/>
        <v>240.13124999999999</v>
      </c>
      <c r="H15" s="41">
        <f>+INGENIERIA!O15</f>
        <v>0</v>
      </c>
      <c r="I15" s="41">
        <f t="shared" si="3"/>
        <v>3505.9162499999998</v>
      </c>
      <c r="J15" s="41">
        <f t="shared" si="4"/>
        <v>560.94659999999999</v>
      </c>
      <c r="K15" s="41">
        <f t="shared" si="5"/>
        <v>4066.8628499999995</v>
      </c>
      <c r="M15" s="61" t="s">
        <v>290</v>
      </c>
      <c r="N15" s="62" t="s">
        <v>293</v>
      </c>
    </row>
    <row r="16" spans="1:14" ht="15">
      <c r="A16" s="2" t="s">
        <v>41</v>
      </c>
      <c r="B16" s="1" t="s">
        <v>42</v>
      </c>
      <c r="C16" s="14">
        <v>855.57</v>
      </c>
      <c r="E16" s="41">
        <f t="shared" si="0"/>
        <v>855.57</v>
      </c>
      <c r="F16" s="41">
        <f t="shared" si="1"/>
        <v>17.1114</v>
      </c>
      <c r="G16" s="41">
        <f t="shared" si="2"/>
        <v>64.167749999999998</v>
      </c>
      <c r="H16" s="41">
        <f>+INGENIERIA!O16</f>
        <v>0</v>
      </c>
      <c r="I16" s="41">
        <f t="shared" si="3"/>
        <v>936.84915000000001</v>
      </c>
      <c r="J16" s="41">
        <f t="shared" si="4"/>
        <v>149.89586400000002</v>
      </c>
      <c r="K16" s="41">
        <f t="shared" si="5"/>
        <v>1086.7450140000001</v>
      </c>
      <c r="M16" s="61" t="s">
        <v>288</v>
      </c>
      <c r="N16" s="62" t="s">
        <v>294</v>
      </c>
    </row>
    <row r="17" spans="1:14" ht="15">
      <c r="A17" s="2" t="s">
        <v>43</v>
      </c>
      <c r="B17" s="1" t="s">
        <v>44</v>
      </c>
      <c r="C17" s="14">
        <v>1633.38</v>
      </c>
      <c r="E17" s="41">
        <f t="shared" si="0"/>
        <v>1633.38</v>
      </c>
      <c r="F17" s="41">
        <f t="shared" si="1"/>
        <v>32.6676</v>
      </c>
      <c r="G17" s="41">
        <f t="shared" si="2"/>
        <v>122.5035</v>
      </c>
      <c r="H17" s="41">
        <f>+INGENIERIA!O17</f>
        <v>0</v>
      </c>
      <c r="I17" s="41">
        <f t="shared" si="3"/>
        <v>1788.5511000000001</v>
      </c>
      <c r="J17" s="41">
        <f t="shared" si="4"/>
        <v>286.16817600000002</v>
      </c>
      <c r="K17" s="41">
        <f t="shared" si="5"/>
        <v>2074.7192760000003</v>
      </c>
      <c r="M17" s="61" t="s">
        <v>290</v>
      </c>
      <c r="N17" s="62" t="s">
        <v>295</v>
      </c>
    </row>
    <row r="18" spans="1:14" ht="15">
      <c r="A18" s="2" t="s">
        <v>45</v>
      </c>
      <c r="B18" s="1" t="s">
        <v>46</v>
      </c>
      <c r="C18" s="14">
        <v>19666.689999999999</v>
      </c>
      <c r="E18" s="41">
        <f t="shared" si="0"/>
        <v>19666.689999999999</v>
      </c>
      <c r="F18" s="41">
        <f t="shared" si="1"/>
        <v>393.3338</v>
      </c>
      <c r="G18" s="41">
        <f t="shared" si="2"/>
        <v>1475.0017499999999</v>
      </c>
      <c r="H18" s="41">
        <f>+INGENIERIA!O18</f>
        <v>0</v>
      </c>
      <c r="I18" s="41">
        <f t="shared" si="3"/>
        <v>21535.025549999998</v>
      </c>
      <c r="J18" s="41">
        <f t="shared" si="4"/>
        <v>3445.604088</v>
      </c>
      <c r="K18" s="41">
        <f t="shared" si="5"/>
        <v>24980.629637999999</v>
      </c>
      <c r="M18" s="61" t="s">
        <v>288</v>
      </c>
      <c r="N18" s="62" t="s">
        <v>296</v>
      </c>
    </row>
    <row r="19" spans="1:14" ht="15">
      <c r="A19" s="2" t="s">
        <v>47</v>
      </c>
      <c r="B19" s="1" t="s">
        <v>48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+INGENIERIA!O19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1" t="s">
        <v>288</v>
      </c>
      <c r="N19" s="62" t="s">
        <v>297</v>
      </c>
    </row>
    <row r="20" spans="1:14" ht="15">
      <c r="A20" s="2" t="s">
        <v>49</v>
      </c>
      <c r="B20" s="1" t="s">
        <v>50</v>
      </c>
      <c r="C20" s="14">
        <v>1173.3599999999999</v>
      </c>
      <c r="E20" s="41">
        <f t="shared" si="0"/>
        <v>1173.3599999999999</v>
      </c>
      <c r="F20" s="41">
        <f t="shared" si="1"/>
        <v>23.467199999999998</v>
      </c>
      <c r="G20" s="41">
        <f t="shared" si="2"/>
        <v>88.001999999999995</v>
      </c>
      <c r="H20" s="41">
        <f>+INGENIERIA!O20</f>
        <v>0</v>
      </c>
      <c r="I20" s="41">
        <f t="shared" si="3"/>
        <v>1284.8291999999999</v>
      </c>
      <c r="J20" s="41">
        <f t="shared" si="4"/>
        <v>205.57267199999998</v>
      </c>
      <c r="K20" s="41">
        <f t="shared" si="5"/>
        <v>1490.4018719999999</v>
      </c>
      <c r="M20" s="63" t="s">
        <v>288</v>
      </c>
      <c r="N20" s="63" t="s">
        <v>298</v>
      </c>
    </row>
    <row r="21" spans="1:14" ht="15">
      <c r="A21" s="2" t="s">
        <v>51</v>
      </c>
      <c r="B21" s="1" t="s">
        <v>52</v>
      </c>
      <c r="C21" s="14">
        <v>57329.8</v>
      </c>
      <c r="E21" s="41">
        <f t="shared" si="0"/>
        <v>57329.8</v>
      </c>
      <c r="F21" s="41">
        <f t="shared" si="1"/>
        <v>1146.596</v>
      </c>
      <c r="G21" s="41">
        <f t="shared" si="2"/>
        <v>4299.7349999999997</v>
      </c>
      <c r="H21" s="41">
        <f>+INGENIERIA!O21</f>
        <v>0</v>
      </c>
      <c r="I21" s="41">
        <f t="shared" si="3"/>
        <v>62776.131000000001</v>
      </c>
      <c r="J21" s="41">
        <f t="shared" si="4"/>
        <v>10044.18096</v>
      </c>
      <c r="K21" s="41">
        <f t="shared" si="5"/>
        <v>72820.311960000006</v>
      </c>
      <c r="M21" s="61" t="s">
        <v>288</v>
      </c>
      <c r="N21" s="62" t="s">
        <v>299</v>
      </c>
    </row>
    <row r="22" spans="1:14" ht="15">
      <c r="A22" s="2" t="s">
        <v>53</v>
      </c>
      <c r="B22" s="1" t="s">
        <v>54</v>
      </c>
      <c r="C22" s="14">
        <v>1116.69</v>
      </c>
      <c r="E22" s="41">
        <f t="shared" si="0"/>
        <v>1116.69</v>
      </c>
      <c r="F22" s="41">
        <f t="shared" si="1"/>
        <v>22.3338</v>
      </c>
      <c r="G22" s="41">
        <f t="shared" si="2"/>
        <v>83.751750000000001</v>
      </c>
      <c r="H22" s="41">
        <f>+INGENIERIA!O22</f>
        <v>0</v>
      </c>
      <c r="I22" s="41">
        <f t="shared" si="3"/>
        <v>1222.7755500000001</v>
      </c>
      <c r="J22" s="41">
        <f t="shared" si="4"/>
        <v>195.64408800000001</v>
      </c>
      <c r="K22" s="41">
        <f t="shared" si="5"/>
        <v>1418.4196380000001</v>
      </c>
      <c r="M22" s="61" t="s">
        <v>288</v>
      </c>
      <c r="N22" s="62" t="s">
        <v>300</v>
      </c>
    </row>
    <row r="23" spans="1:14" ht="15">
      <c r="A23" s="2" t="s">
        <v>55</v>
      </c>
      <c r="B23" s="1" t="s">
        <v>56</v>
      </c>
      <c r="C23" s="14">
        <v>15926.23</v>
      </c>
      <c r="E23" s="41">
        <f t="shared" si="0"/>
        <v>15926.23</v>
      </c>
      <c r="F23" s="41">
        <f t="shared" si="1"/>
        <v>318.52460000000002</v>
      </c>
      <c r="G23" s="41">
        <f t="shared" si="2"/>
        <v>1194.4672499999999</v>
      </c>
      <c r="H23" s="41">
        <f>+INGENIERIA!O23</f>
        <v>0</v>
      </c>
      <c r="I23" s="41">
        <f t="shared" si="3"/>
        <v>17439.221850000002</v>
      </c>
      <c r="J23" s="41">
        <f t="shared" si="4"/>
        <v>2790.2754960000002</v>
      </c>
      <c r="K23" s="41">
        <f t="shared" si="5"/>
        <v>20229.497346000004</v>
      </c>
      <c r="M23" s="61" t="s">
        <v>301</v>
      </c>
      <c r="N23" s="62" t="s">
        <v>302</v>
      </c>
    </row>
    <row r="24" spans="1:14" ht="15">
      <c r="A24" s="2" t="s">
        <v>57</v>
      </c>
      <c r="B24" s="1" t="s">
        <v>58</v>
      </c>
      <c r="C24" s="14">
        <v>1589.56</v>
      </c>
      <c r="E24" s="41">
        <f t="shared" si="0"/>
        <v>1589.56</v>
      </c>
      <c r="F24" s="41">
        <f t="shared" si="1"/>
        <v>31.7912</v>
      </c>
      <c r="G24" s="41">
        <f t="shared" si="2"/>
        <v>119.21699999999998</v>
      </c>
      <c r="H24" s="41">
        <f>+INGENIERIA!O24</f>
        <v>0</v>
      </c>
      <c r="I24" s="41">
        <f t="shared" si="3"/>
        <v>1740.5681999999997</v>
      </c>
      <c r="J24" s="41">
        <f t="shared" si="4"/>
        <v>278.49091199999998</v>
      </c>
      <c r="K24" s="41">
        <f t="shared" si="5"/>
        <v>2019.0591119999997</v>
      </c>
      <c r="M24" s="61" t="s">
        <v>288</v>
      </c>
      <c r="N24" s="62" t="s">
        <v>303</v>
      </c>
    </row>
    <row r="25" spans="1:14" ht="15">
      <c r="A25" s="2" t="s">
        <v>59</v>
      </c>
      <c r="B25" s="1" t="s">
        <v>60</v>
      </c>
      <c r="C25" s="14">
        <v>2069</v>
      </c>
      <c r="E25" s="41">
        <f t="shared" si="0"/>
        <v>2069</v>
      </c>
      <c r="F25" s="41">
        <f t="shared" si="1"/>
        <v>41.38</v>
      </c>
      <c r="G25" s="41">
        <f t="shared" si="2"/>
        <v>155.17499999999998</v>
      </c>
      <c r="H25" s="41">
        <f>+INGENIERIA!O25</f>
        <v>0</v>
      </c>
      <c r="I25" s="41">
        <f t="shared" si="3"/>
        <v>2265.5550000000003</v>
      </c>
      <c r="J25" s="41">
        <f t="shared" si="4"/>
        <v>362.48880000000003</v>
      </c>
      <c r="K25" s="41">
        <f t="shared" si="5"/>
        <v>2628.0438000000004</v>
      </c>
      <c r="M25" s="61" t="s">
        <v>304</v>
      </c>
      <c r="N25" s="62" t="s">
        <v>305</v>
      </c>
    </row>
    <row r="26" spans="1:14" ht="15">
      <c r="A26" s="2" t="s">
        <v>61</v>
      </c>
      <c r="B26" s="1" t="s">
        <v>62</v>
      </c>
      <c r="C26" s="14">
        <v>2019</v>
      </c>
      <c r="E26" s="41">
        <f t="shared" si="0"/>
        <v>2019</v>
      </c>
      <c r="F26" s="41">
        <f t="shared" si="1"/>
        <v>40.380000000000003</v>
      </c>
      <c r="G26" s="41">
        <f t="shared" si="2"/>
        <v>151.42499999999998</v>
      </c>
      <c r="H26" s="41">
        <f>+INGENIERIA!O26</f>
        <v>0</v>
      </c>
      <c r="I26" s="41">
        <f t="shared" si="3"/>
        <v>2210.8050000000003</v>
      </c>
      <c r="J26" s="41">
        <f t="shared" si="4"/>
        <v>353.72880000000004</v>
      </c>
      <c r="K26" s="41">
        <f t="shared" si="5"/>
        <v>2564.5338000000002</v>
      </c>
      <c r="M26" s="61" t="s">
        <v>304</v>
      </c>
      <c r="N26" s="62" t="s">
        <v>306</v>
      </c>
    </row>
    <row r="27" spans="1:14" ht="15">
      <c r="A27" s="2" t="s">
        <v>63</v>
      </c>
      <c r="B27" s="1" t="s">
        <v>64</v>
      </c>
      <c r="C27" s="14">
        <v>2904.92</v>
      </c>
      <c r="E27" s="41">
        <f t="shared" si="0"/>
        <v>2904.92</v>
      </c>
      <c r="F27" s="41">
        <f t="shared" si="1"/>
        <v>58.098400000000005</v>
      </c>
      <c r="G27" s="41">
        <f t="shared" si="2"/>
        <v>217.869</v>
      </c>
      <c r="H27" s="41">
        <f>+INGENIERIA!O27</f>
        <v>0</v>
      </c>
      <c r="I27" s="41">
        <f t="shared" si="3"/>
        <v>3180.8874000000001</v>
      </c>
      <c r="J27" s="41">
        <f t="shared" si="4"/>
        <v>508.94198400000005</v>
      </c>
      <c r="K27" s="41">
        <f t="shared" si="5"/>
        <v>3689.8293840000001</v>
      </c>
      <c r="M27" s="61" t="s">
        <v>290</v>
      </c>
      <c r="N27" s="62" t="s">
        <v>307</v>
      </c>
    </row>
    <row r="28" spans="1:14" ht="15">
      <c r="A28" s="2" t="s">
        <v>65</v>
      </c>
      <c r="B28" s="1" t="s">
        <v>66</v>
      </c>
      <c r="C28" s="14">
        <v>3215.45</v>
      </c>
      <c r="E28" s="41">
        <f t="shared" si="0"/>
        <v>3215.45</v>
      </c>
      <c r="F28" s="41">
        <f t="shared" si="1"/>
        <v>64.308999999999997</v>
      </c>
      <c r="G28" s="41">
        <f t="shared" si="2"/>
        <v>241.15874999999997</v>
      </c>
      <c r="H28" s="41">
        <f>+INGENIERIA!O28</f>
        <v>0</v>
      </c>
      <c r="I28" s="41">
        <f t="shared" si="3"/>
        <v>3520.9177500000001</v>
      </c>
      <c r="J28" s="41">
        <f t="shared" si="4"/>
        <v>563.34684000000004</v>
      </c>
      <c r="K28" s="41">
        <f t="shared" si="5"/>
        <v>4084.2645900000002</v>
      </c>
      <c r="M28" s="61" t="s">
        <v>290</v>
      </c>
      <c r="N28" s="62" t="s">
        <v>308</v>
      </c>
    </row>
    <row r="29" spans="1:14" ht="15">
      <c r="A29" s="2" t="s">
        <v>67</v>
      </c>
      <c r="B29" s="1" t="s">
        <v>68</v>
      </c>
      <c r="C29" s="14">
        <v>19666.689999999999</v>
      </c>
      <c r="E29" s="41">
        <f t="shared" si="0"/>
        <v>19666.689999999999</v>
      </c>
      <c r="F29" s="41">
        <f t="shared" si="1"/>
        <v>393.3338</v>
      </c>
      <c r="G29" s="41">
        <f t="shared" si="2"/>
        <v>1475.0017499999999</v>
      </c>
      <c r="H29" s="41">
        <f>+INGENIERIA!O29</f>
        <v>0</v>
      </c>
      <c r="I29" s="41">
        <f t="shared" si="3"/>
        <v>21535.025549999998</v>
      </c>
      <c r="J29" s="41">
        <f t="shared" si="4"/>
        <v>3445.604088</v>
      </c>
      <c r="K29" s="41">
        <f t="shared" si="5"/>
        <v>24980.629637999999</v>
      </c>
      <c r="M29" s="61" t="s">
        <v>288</v>
      </c>
      <c r="N29" s="62" t="s">
        <v>309</v>
      </c>
    </row>
    <row r="30" spans="1:14" ht="15">
      <c r="A30" s="2" t="s">
        <v>69</v>
      </c>
      <c r="B30" s="1" t="s">
        <v>70</v>
      </c>
      <c r="C30" s="14">
        <v>1733.35</v>
      </c>
      <c r="E30" s="41">
        <f t="shared" si="0"/>
        <v>1733.35</v>
      </c>
      <c r="F30" s="41">
        <f t="shared" si="1"/>
        <v>34.667000000000002</v>
      </c>
      <c r="G30" s="41">
        <f t="shared" si="2"/>
        <v>130.00125</v>
      </c>
      <c r="H30" s="41">
        <f>+INGENIERIA!O30</f>
        <v>0</v>
      </c>
      <c r="I30" s="41">
        <f t="shared" si="3"/>
        <v>1898.0182499999999</v>
      </c>
      <c r="J30" s="41">
        <f t="shared" si="4"/>
        <v>303.68291999999997</v>
      </c>
      <c r="K30" s="41">
        <f t="shared" si="5"/>
        <v>2201.7011699999998</v>
      </c>
      <c r="M30" s="63" t="s">
        <v>310</v>
      </c>
      <c r="N30" s="63" t="s">
        <v>311</v>
      </c>
    </row>
    <row r="31" spans="1:14" ht="15">
      <c r="A31" s="2" t="s">
        <v>71</v>
      </c>
      <c r="B31" s="1" t="s">
        <v>72</v>
      </c>
      <c r="C31" s="14">
        <v>5764.43</v>
      </c>
      <c r="E31" s="41">
        <f t="shared" si="0"/>
        <v>5764.43</v>
      </c>
      <c r="F31" s="41">
        <f t="shared" si="1"/>
        <v>115.2886</v>
      </c>
      <c r="G31" s="41">
        <f t="shared" si="2"/>
        <v>432.33224999999999</v>
      </c>
      <c r="H31" s="41">
        <f>+INGENIERIA!O31</f>
        <v>0</v>
      </c>
      <c r="I31" s="41">
        <f t="shared" si="3"/>
        <v>6312.0508500000005</v>
      </c>
      <c r="J31" s="41">
        <f t="shared" si="4"/>
        <v>1009.9281360000001</v>
      </c>
      <c r="K31" s="41">
        <f t="shared" si="5"/>
        <v>7321.978986000001</v>
      </c>
      <c r="M31" s="61" t="s">
        <v>288</v>
      </c>
      <c r="N31" s="62" t="s">
        <v>312</v>
      </c>
    </row>
    <row r="32" spans="1:14" ht="15">
      <c r="A32" s="2" t="s">
        <v>73</v>
      </c>
      <c r="B32" s="1" t="s">
        <v>74</v>
      </c>
      <c r="C32" s="14">
        <v>293.33999999999997</v>
      </c>
      <c r="E32" s="41">
        <f t="shared" si="0"/>
        <v>293.33999999999997</v>
      </c>
      <c r="F32" s="41">
        <f t="shared" si="1"/>
        <v>5.8667999999999996</v>
      </c>
      <c r="G32" s="41">
        <f t="shared" si="2"/>
        <v>22.000499999999999</v>
      </c>
      <c r="H32" s="41">
        <f>+INGENIERIA!O32</f>
        <v>0</v>
      </c>
      <c r="I32" s="41">
        <f t="shared" si="3"/>
        <v>321.20729999999998</v>
      </c>
      <c r="J32" s="41">
        <f t="shared" si="4"/>
        <v>51.393167999999996</v>
      </c>
      <c r="K32" s="41">
        <f t="shared" si="5"/>
        <v>372.60046799999998</v>
      </c>
      <c r="M32" s="63" t="s">
        <v>288</v>
      </c>
      <c r="N32" s="63" t="s">
        <v>313</v>
      </c>
    </row>
    <row r="33" spans="1:14" ht="15">
      <c r="A33" s="2" t="s">
        <v>75</v>
      </c>
      <c r="B33" s="1" t="s">
        <v>76</v>
      </c>
      <c r="C33" s="14">
        <v>6796.14</v>
      </c>
      <c r="E33" s="41">
        <f t="shared" si="0"/>
        <v>6796.14</v>
      </c>
      <c r="F33" s="41">
        <f t="shared" si="1"/>
        <v>135.9228</v>
      </c>
      <c r="G33" s="41">
        <f t="shared" si="2"/>
        <v>509.71050000000002</v>
      </c>
      <c r="H33" s="41">
        <f>+INGENIERIA!O33</f>
        <v>0</v>
      </c>
      <c r="I33" s="41">
        <f t="shared" si="3"/>
        <v>7441.7733000000007</v>
      </c>
      <c r="J33" s="41">
        <f t="shared" si="4"/>
        <v>1190.6837280000002</v>
      </c>
      <c r="K33" s="41">
        <f t="shared" si="5"/>
        <v>8632.4570280000007</v>
      </c>
      <c r="M33" s="61" t="s">
        <v>288</v>
      </c>
      <c r="N33" s="62" t="s">
        <v>314</v>
      </c>
    </row>
    <row r="34" spans="1:14" ht="15">
      <c r="A34" s="2" t="s">
        <v>77</v>
      </c>
      <c r="B34" s="1" t="s">
        <v>78</v>
      </c>
      <c r="C34" s="14">
        <v>3896.57</v>
      </c>
      <c r="E34" s="41">
        <f t="shared" si="0"/>
        <v>3896.57</v>
      </c>
      <c r="F34" s="41">
        <f t="shared" si="1"/>
        <v>77.931400000000011</v>
      </c>
      <c r="G34" s="41">
        <f t="shared" si="2"/>
        <v>292.24275</v>
      </c>
      <c r="H34" s="41">
        <f>+INGENIERIA!O34</f>
        <v>0</v>
      </c>
      <c r="I34" s="41">
        <f t="shared" si="3"/>
        <v>4266.7441500000004</v>
      </c>
      <c r="J34" s="41">
        <f t="shared" si="4"/>
        <v>682.67906400000004</v>
      </c>
      <c r="K34" s="41">
        <f t="shared" si="5"/>
        <v>4949.4232140000004</v>
      </c>
      <c r="M34" s="61" t="s">
        <v>288</v>
      </c>
      <c r="N34" s="62" t="s">
        <v>315</v>
      </c>
    </row>
    <row r="35" spans="1:14" ht="15">
      <c r="A35" s="2" t="s">
        <v>79</v>
      </c>
      <c r="B35" s="1" t="s">
        <v>80</v>
      </c>
      <c r="C35" s="14">
        <v>1709.37</v>
      </c>
      <c r="E35" s="41">
        <f t="shared" si="0"/>
        <v>1709.37</v>
      </c>
      <c r="F35" s="41">
        <f t="shared" si="1"/>
        <v>34.187399999999997</v>
      </c>
      <c r="G35" s="41">
        <f t="shared" si="2"/>
        <v>128.20274999999998</v>
      </c>
      <c r="H35" s="41">
        <f>+INGENIERIA!O35</f>
        <v>0</v>
      </c>
      <c r="I35" s="41">
        <f t="shared" si="3"/>
        <v>1871.7601499999998</v>
      </c>
      <c r="J35" s="41">
        <f t="shared" si="4"/>
        <v>299.48162399999995</v>
      </c>
      <c r="K35" s="41">
        <f t="shared" si="5"/>
        <v>2171.2417739999996</v>
      </c>
      <c r="M35" s="61" t="s">
        <v>301</v>
      </c>
      <c r="N35" s="62" t="s">
        <v>316</v>
      </c>
    </row>
    <row r="36" spans="1:14" ht="15">
      <c r="A36" s="2" t="s">
        <v>81</v>
      </c>
      <c r="B36" s="1" t="s">
        <v>82</v>
      </c>
      <c r="C36" s="14">
        <v>2100</v>
      </c>
      <c r="E36" s="41">
        <f t="shared" si="0"/>
        <v>2100</v>
      </c>
      <c r="F36" s="41">
        <f t="shared" si="1"/>
        <v>42</v>
      </c>
      <c r="G36" s="41">
        <f t="shared" si="2"/>
        <v>157.5</v>
      </c>
      <c r="H36" s="41">
        <f>+INGENIERIA!O36</f>
        <v>0</v>
      </c>
      <c r="I36" s="41">
        <f t="shared" si="3"/>
        <v>2299.5</v>
      </c>
      <c r="J36" s="41">
        <f t="shared" si="4"/>
        <v>367.92</v>
      </c>
      <c r="K36" s="41">
        <f t="shared" si="5"/>
        <v>2667.42</v>
      </c>
      <c r="M36" s="61" t="s">
        <v>288</v>
      </c>
      <c r="N36" s="62" t="s">
        <v>317</v>
      </c>
    </row>
    <row r="37" spans="1:14" ht="15">
      <c r="A37" s="2" t="s">
        <v>83</v>
      </c>
      <c r="B37" s="1" t="s">
        <v>84</v>
      </c>
      <c r="C37" s="14">
        <v>5029.42</v>
      </c>
      <c r="E37" s="41">
        <f t="shared" si="0"/>
        <v>5029.42</v>
      </c>
      <c r="F37" s="41">
        <f t="shared" si="1"/>
        <v>100.58840000000001</v>
      </c>
      <c r="G37" s="41">
        <f t="shared" si="2"/>
        <v>377.20650000000001</v>
      </c>
      <c r="H37" s="41">
        <f>+INGENIERIA!O37</f>
        <v>0</v>
      </c>
      <c r="I37" s="41">
        <f t="shared" si="3"/>
        <v>5507.2148999999999</v>
      </c>
      <c r="J37" s="41">
        <f t="shared" si="4"/>
        <v>881.15438400000005</v>
      </c>
      <c r="K37" s="41">
        <f t="shared" si="5"/>
        <v>6388.3692840000003</v>
      </c>
      <c r="M37" s="61" t="s">
        <v>288</v>
      </c>
      <c r="N37" s="62" t="s">
        <v>318</v>
      </c>
    </row>
    <row r="38" spans="1:14" ht="15">
      <c r="A38" s="2" t="s">
        <v>85</v>
      </c>
      <c r="B38" s="1" t="s">
        <v>86</v>
      </c>
      <c r="C38" s="14">
        <v>1666.62</v>
      </c>
      <c r="E38" s="41">
        <f t="shared" si="0"/>
        <v>1666.62</v>
      </c>
      <c r="F38" s="41">
        <f t="shared" si="1"/>
        <v>33.3324</v>
      </c>
      <c r="G38" s="41">
        <f t="shared" si="2"/>
        <v>124.99649999999998</v>
      </c>
      <c r="H38" s="41">
        <f>+INGENIERIA!O38</f>
        <v>0</v>
      </c>
      <c r="I38" s="41">
        <f t="shared" si="3"/>
        <v>1824.9488999999999</v>
      </c>
      <c r="J38" s="41">
        <f t="shared" si="4"/>
        <v>291.99182400000001</v>
      </c>
      <c r="K38" s="41">
        <f t="shared" si="5"/>
        <v>2116.940724</v>
      </c>
      <c r="M38" s="61" t="s">
        <v>310</v>
      </c>
      <c r="N38" s="62" t="s">
        <v>319</v>
      </c>
    </row>
    <row r="39" spans="1:14" ht="15">
      <c r="A39" s="2" t="s">
        <v>87</v>
      </c>
      <c r="B39" s="1" t="s">
        <v>88</v>
      </c>
      <c r="C39" s="14">
        <v>2925.89</v>
      </c>
      <c r="E39" s="41">
        <f t="shared" si="0"/>
        <v>2925.89</v>
      </c>
      <c r="F39" s="41">
        <f t="shared" si="1"/>
        <v>58.517800000000001</v>
      </c>
      <c r="G39" s="41">
        <f t="shared" si="2"/>
        <v>219.44174999999998</v>
      </c>
      <c r="H39" s="41">
        <f>+INGENIERIA!O39</f>
        <v>0</v>
      </c>
      <c r="I39" s="41">
        <f t="shared" si="3"/>
        <v>3203.8495499999999</v>
      </c>
      <c r="J39" s="41">
        <f t="shared" si="4"/>
        <v>512.61592799999994</v>
      </c>
      <c r="K39" s="41">
        <f t="shared" si="5"/>
        <v>3716.4654780000001</v>
      </c>
      <c r="M39" s="61" t="s">
        <v>288</v>
      </c>
      <c r="N39" s="62" t="s">
        <v>320</v>
      </c>
    </row>
    <row r="40" spans="1:14" ht="15">
      <c r="A40" s="2" t="s">
        <v>89</v>
      </c>
      <c r="B40" s="1" t="s">
        <v>90</v>
      </c>
      <c r="C40" s="14">
        <v>1026.69</v>
      </c>
      <c r="E40" s="41">
        <f t="shared" si="0"/>
        <v>1026.69</v>
      </c>
      <c r="F40" s="41">
        <f t="shared" si="1"/>
        <v>20.533800000000003</v>
      </c>
      <c r="G40" s="41">
        <f t="shared" si="2"/>
        <v>77.001750000000001</v>
      </c>
      <c r="H40" s="41">
        <f>+INGENIERIA!O40</f>
        <v>0</v>
      </c>
      <c r="I40" s="41">
        <f t="shared" si="3"/>
        <v>1124.2255499999999</v>
      </c>
      <c r="J40" s="41">
        <f t="shared" si="4"/>
        <v>179.87608799999998</v>
      </c>
      <c r="K40" s="41">
        <f t="shared" si="5"/>
        <v>1304.1016379999999</v>
      </c>
      <c r="M40" s="61" t="s">
        <v>288</v>
      </c>
      <c r="N40" s="62" t="s">
        <v>321</v>
      </c>
    </row>
    <row r="41" spans="1:14" ht="15">
      <c r="A41" s="2" t="s">
        <v>91</v>
      </c>
      <c r="B41" s="1" t="s">
        <v>92</v>
      </c>
      <c r="C41" s="14">
        <v>6060.95</v>
      </c>
      <c r="E41" s="41">
        <f t="shared" si="0"/>
        <v>6060.95</v>
      </c>
      <c r="F41" s="41">
        <f t="shared" si="1"/>
        <v>121.21899999999999</v>
      </c>
      <c r="G41" s="41">
        <f t="shared" si="2"/>
        <v>454.57124999999996</v>
      </c>
      <c r="H41" s="41">
        <f>+INGENIERIA!O41</f>
        <v>0</v>
      </c>
      <c r="I41" s="41">
        <f t="shared" si="3"/>
        <v>6636.7402499999998</v>
      </c>
      <c r="J41" s="41">
        <f t="shared" si="4"/>
        <v>1061.87844</v>
      </c>
      <c r="K41" s="41">
        <f t="shared" si="5"/>
        <v>7698.6186899999993</v>
      </c>
      <c r="M41" s="61" t="s">
        <v>322</v>
      </c>
      <c r="N41" s="62" t="s">
        <v>323</v>
      </c>
    </row>
    <row r="42" spans="1:14" ht="15">
      <c r="A42" s="2" t="s">
        <v>93</v>
      </c>
      <c r="B42" s="1" t="s">
        <v>94</v>
      </c>
      <c r="C42" s="14">
        <v>1910.94</v>
      </c>
      <c r="E42" s="41">
        <f t="shared" si="0"/>
        <v>1910.94</v>
      </c>
      <c r="F42" s="41">
        <f t="shared" si="1"/>
        <v>38.218800000000002</v>
      </c>
      <c r="G42" s="41">
        <f t="shared" si="2"/>
        <v>143.32050000000001</v>
      </c>
      <c r="H42" s="41">
        <f>+INGENIERIA!O42</f>
        <v>0</v>
      </c>
      <c r="I42" s="41">
        <f t="shared" si="3"/>
        <v>2092.4793</v>
      </c>
      <c r="J42" s="41">
        <f t="shared" si="4"/>
        <v>334.79668800000002</v>
      </c>
      <c r="K42" s="41">
        <f t="shared" si="5"/>
        <v>2427.2759879999999</v>
      </c>
      <c r="M42" s="61" t="s">
        <v>288</v>
      </c>
      <c r="N42" s="62" t="s">
        <v>324</v>
      </c>
    </row>
    <row r="43" spans="1:14" ht="15">
      <c r="A43" s="2" t="s">
        <v>95</v>
      </c>
      <c r="B43" s="1" t="s">
        <v>96</v>
      </c>
      <c r="C43" s="14">
        <v>9423.43</v>
      </c>
      <c r="E43" s="41">
        <f t="shared" si="0"/>
        <v>9423.43</v>
      </c>
      <c r="F43" s="41">
        <f t="shared" si="1"/>
        <v>188.46860000000001</v>
      </c>
      <c r="G43" s="41">
        <f t="shared" si="2"/>
        <v>706.75725</v>
      </c>
      <c r="H43" s="41">
        <f>+INGENIERIA!O43</f>
        <v>0</v>
      </c>
      <c r="I43" s="41">
        <f t="shared" si="3"/>
        <v>10318.655850000001</v>
      </c>
      <c r="J43" s="41">
        <f t="shared" si="4"/>
        <v>1650.9849360000003</v>
      </c>
      <c r="K43" s="41">
        <f t="shared" si="5"/>
        <v>11969.640786000002</v>
      </c>
      <c r="M43" s="61" t="s">
        <v>301</v>
      </c>
      <c r="N43" s="62" t="s">
        <v>325</v>
      </c>
    </row>
    <row r="44" spans="1:14" ht="15">
      <c r="A44" s="2" t="s">
        <v>97</v>
      </c>
      <c r="B44" s="1" t="s">
        <v>98</v>
      </c>
      <c r="C44" s="14">
        <v>17038.259999999998</v>
      </c>
      <c r="E44" s="41">
        <f t="shared" si="0"/>
        <v>17038.259999999998</v>
      </c>
      <c r="F44" s="41">
        <f t="shared" si="1"/>
        <v>340.76519999999999</v>
      </c>
      <c r="G44" s="41">
        <f t="shared" si="2"/>
        <v>1277.8694999999998</v>
      </c>
      <c r="H44" s="41">
        <f>+INGENIERIA!O44</f>
        <v>0</v>
      </c>
      <c r="I44" s="41">
        <f t="shared" si="3"/>
        <v>18656.894700000001</v>
      </c>
      <c r="J44" s="41">
        <f t="shared" si="4"/>
        <v>2985.1031520000001</v>
      </c>
      <c r="K44" s="41">
        <f t="shared" si="5"/>
        <v>21641.997852</v>
      </c>
      <c r="M44" s="61" t="s">
        <v>288</v>
      </c>
      <c r="N44" s="62" t="s">
        <v>326</v>
      </c>
    </row>
    <row r="45" spans="1:14" ht="15">
      <c r="A45" s="2" t="s">
        <v>99</v>
      </c>
      <c r="B45" s="1" t="s">
        <v>100</v>
      </c>
      <c r="C45" s="14">
        <v>10206.07</v>
      </c>
      <c r="E45" s="41">
        <f t="shared" si="0"/>
        <v>10206.07</v>
      </c>
      <c r="F45" s="41">
        <f t="shared" si="1"/>
        <v>204.12139999999999</v>
      </c>
      <c r="G45" s="41">
        <f t="shared" si="2"/>
        <v>765.45524999999998</v>
      </c>
      <c r="H45" s="41">
        <f>+INGENIERIA!O45</f>
        <v>0</v>
      </c>
      <c r="I45" s="41">
        <f t="shared" si="3"/>
        <v>11175.646649999999</v>
      </c>
      <c r="J45" s="41">
        <f t="shared" si="4"/>
        <v>1788.1034639999998</v>
      </c>
      <c r="K45" s="41">
        <f t="shared" si="5"/>
        <v>12963.750113999999</v>
      </c>
      <c r="M45" s="61" t="s">
        <v>301</v>
      </c>
      <c r="N45" s="62" t="s">
        <v>327</v>
      </c>
    </row>
    <row r="46" spans="1:14" ht="15">
      <c r="A46" s="2" t="s">
        <v>101</v>
      </c>
      <c r="B46" s="1" t="s">
        <v>102</v>
      </c>
      <c r="C46" s="14">
        <v>10562.75</v>
      </c>
      <c r="E46" s="41">
        <f t="shared" si="0"/>
        <v>10562.75</v>
      </c>
      <c r="F46" s="41">
        <f t="shared" si="1"/>
        <v>211.255</v>
      </c>
      <c r="G46" s="41">
        <f t="shared" si="2"/>
        <v>792.20624999999995</v>
      </c>
      <c r="H46" s="41">
        <f>+INGENIERIA!O46</f>
        <v>0</v>
      </c>
      <c r="I46" s="41">
        <f t="shared" si="3"/>
        <v>11566.211249999998</v>
      </c>
      <c r="J46" s="41">
        <f t="shared" si="4"/>
        <v>1850.5937999999999</v>
      </c>
      <c r="K46" s="41">
        <f t="shared" si="5"/>
        <v>13416.805049999999</v>
      </c>
      <c r="M46" s="61" t="s">
        <v>288</v>
      </c>
      <c r="N46" s="62" t="s">
        <v>328</v>
      </c>
    </row>
    <row r="47" spans="1:14" ht="15">
      <c r="A47" s="2" t="s">
        <v>103</v>
      </c>
      <c r="B47" s="1" t="s">
        <v>104</v>
      </c>
      <c r="C47" s="14">
        <v>1223.8399999999999</v>
      </c>
      <c r="E47" s="41">
        <f t="shared" si="0"/>
        <v>1223.8399999999999</v>
      </c>
      <c r="F47" s="41">
        <f t="shared" si="1"/>
        <v>24.476799999999997</v>
      </c>
      <c r="G47" s="41">
        <f t="shared" si="2"/>
        <v>91.787999999999997</v>
      </c>
      <c r="H47" s="41">
        <f>+INGENIERIA!O47</f>
        <v>0</v>
      </c>
      <c r="I47" s="41">
        <f t="shared" si="3"/>
        <v>1340.1047999999998</v>
      </c>
      <c r="J47" s="41">
        <f t="shared" si="4"/>
        <v>214.41676799999999</v>
      </c>
      <c r="K47" s="41">
        <f t="shared" si="5"/>
        <v>1554.5215679999999</v>
      </c>
      <c r="M47" s="61" t="s">
        <v>288</v>
      </c>
      <c r="N47" s="62" t="s">
        <v>329</v>
      </c>
    </row>
    <row r="48" spans="1:14" ht="15">
      <c r="A48" s="2" t="s">
        <v>105</v>
      </c>
      <c r="B48" s="1" t="s">
        <v>106</v>
      </c>
      <c r="C48" s="14">
        <v>11914.19</v>
      </c>
      <c r="E48" s="41">
        <f t="shared" si="0"/>
        <v>11914.19</v>
      </c>
      <c r="F48" s="41">
        <f t="shared" si="1"/>
        <v>238.28380000000001</v>
      </c>
      <c r="G48" s="41">
        <f t="shared" si="2"/>
        <v>893.56425000000002</v>
      </c>
      <c r="H48" s="41">
        <f>+INGENIERIA!O48</f>
        <v>0</v>
      </c>
      <c r="I48" s="41">
        <f t="shared" si="3"/>
        <v>13046.038049999999</v>
      </c>
      <c r="J48" s="41">
        <f t="shared" si="4"/>
        <v>2087.3660879999998</v>
      </c>
      <c r="K48" s="41">
        <f t="shared" si="5"/>
        <v>15133.404137999998</v>
      </c>
      <c r="M48" s="61" t="s">
        <v>288</v>
      </c>
      <c r="N48" s="62" t="s">
        <v>330</v>
      </c>
    </row>
    <row r="49" spans="1:14" ht="15">
      <c r="A49" s="2" t="s">
        <v>107</v>
      </c>
      <c r="B49" s="1" t="s">
        <v>108</v>
      </c>
      <c r="C49" s="14">
        <v>1026.69</v>
      </c>
      <c r="E49" s="41">
        <f t="shared" si="0"/>
        <v>1026.69</v>
      </c>
      <c r="F49" s="41">
        <f t="shared" si="1"/>
        <v>20.533800000000003</v>
      </c>
      <c r="G49" s="41">
        <f t="shared" si="2"/>
        <v>77.001750000000001</v>
      </c>
      <c r="H49" s="41">
        <f>+INGENIERIA!O49</f>
        <v>0</v>
      </c>
      <c r="I49" s="41">
        <f t="shared" si="3"/>
        <v>1124.2255499999999</v>
      </c>
      <c r="J49" s="41">
        <f t="shared" si="4"/>
        <v>179.87608799999998</v>
      </c>
      <c r="K49" s="41">
        <f t="shared" si="5"/>
        <v>1304.1016379999999</v>
      </c>
      <c r="M49" s="61" t="s">
        <v>288</v>
      </c>
      <c r="N49" s="62" t="s">
        <v>331</v>
      </c>
    </row>
    <row r="50" spans="1:14" ht="15">
      <c r="A50" s="2" t="s">
        <v>109</v>
      </c>
      <c r="B50" s="1" t="s">
        <v>110</v>
      </c>
      <c r="C50" s="14">
        <v>2019</v>
      </c>
      <c r="E50" s="41">
        <f t="shared" si="0"/>
        <v>2019</v>
      </c>
      <c r="F50" s="41">
        <f t="shared" si="1"/>
        <v>40.380000000000003</v>
      </c>
      <c r="G50" s="41">
        <f t="shared" si="2"/>
        <v>151.42499999999998</v>
      </c>
      <c r="H50" s="41">
        <f>+INGENIERIA!O50</f>
        <v>0</v>
      </c>
      <c r="I50" s="41">
        <f t="shared" si="3"/>
        <v>2210.8050000000003</v>
      </c>
      <c r="J50" s="41">
        <f t="shared" si="4"/>
        <v>353.72880000000004</v>
      </c>
      <c r="K50" s="41">
        <f t="shared" si="5"/>
        <v>2564.5338000000002</v>
      </c>
      <c r="M50" s="61" t="s">
        <v>288</v>
      </c>
      <c r="N50" s="62" t="s">
        <v>332</v>
      </c>
    </row>
    <row r="51" spans="1:14" ht="15">
      <c r="A51" s="2" t="s">
        <v>111</v>
      </c>
      <c r="B51" s="1" t="s">
        <v>112</v>
      </c>
      <c r="C51" s="14">
        <v>4240.3100000000004</v>
      </c>
      <c r="E51" s="41">
        <f t="shared" si="0"/>
        <v>4240.3100000000004</v>
      </c>
      <c r="F51" s="41">
        <f t="shared" si="1"/>
        <v>84.806200000000004</v>
      </c>
      <c r="G51" s="41">
        <f t="shared" si="2"/>
        <v>318.02325000000002</v>
      </c>
      <c r="H51" s="41">
        <f>+INGENIERIA!O51</f>
        <v>0</v>
      </c>
      <c r="I51" s="41">
        <f t="shared" si="3"/>
        <v>4643.1394500000006</v>
      </c>
      <c r="J51" s="41">
        <f t="shared" si="4"/>
        <v>742.90231200000005</v>
      </c>
      <c r="K51" s="41">
        <f t="shared" si="5"/>
        <v>5386.0417620000007</v>
      </c>
      <c r="M51" s="61" t="s">
        <v>288</v>
      </c>
      <c r="N51" s="62" t="s">
        <v>333</v>
      </c>
    </row>
    <row r="52" spans="1:14" ht="15">
      <c r="A52" s="2" t="s">
        <v>113</v>
      </c>
      <c r="B52" s="1" t="s">
        <v>114</v>
      </c>
      <c r="C52" s="14">
        <v>1047.8</v>
      </c>
      <c r="E52" s="41">
        <f t="shared" si="0"/>
        <v>1047.8</v>
      </c>
      <c r="F52" s="41">
        <f t="shared" si="1"/>
        <v>20.956</v>
      </c>
      <c r="G52" s="41">
        <f t="shared" si="2"/>
        <v>78.584999999999994</v>
      </c>
      <c r="H52" s="41">
        <f>+INGENIERIA!O52</f>
        <v>0</v>
      </c>
      <c r="I52" s="41">
        <f t="shared" si="3"/>
        <v>1147.3409999999999</v>
      </c>
      <c r="J52" s="41">
        <f t="shared" si="4"/>
        <v>183.57455999999999</v>
      </c>
      <c r="K52" s="41">
        <f t="shared" si="5"/>
        <v>1330.9155599999999</v>
      </c>
      <c r="M52" s="61" t="s">
        <v>301</v>
      </c>
      <c r="N52" s="62" t="s">
        <v>334</v>
      </c>
    </row>
    <row r="53" spans="1:14" ht="15">
      <c r="A53" s="2" t="s">
        <v>115</v>
      </c>
      <c r="B53" s="1" t="s">
        <v>116</v>
      </c>
      <c r="C53" s="14">
        <v>7000.91</v>
      </c>
      <c r="E53" s="41">
        <f t="shared" si="0"/>
        <v>7000.91</v>
      </c>
      <c r="F53" s="41">
        <f t="shared" si="1"/>
        <v>140.01820000000001</v>
      </c>
      <c r="G53" s="41">
        <f t="shared" si="2"/>
        <v>525.06824999999992</v>
      </c>
      <c r="H53" s="41">
        <f>+INGENIERIA!O53</f>
        <v>0</v>
      </c>
      <c r="I53" s="41">
        <f t="shared" si="3"/>
        <v>7665.9964500000006</v>
      </c>
      <c r="J53" s="41">
        <f t="shared" si="4"/>
        <v>1226.559432</v>
      </c>
      <c r="K53" s="41">
        <f t="shared" si="5"/>
        <v>8892.5558820000006</v>
      </c>
      <c r="M53" s="61" t="s">
        <v>288</v>
      </c>
      <c r="N53" s="62" t="s">
        <v>335</v>
      </c>
    </row>
    <row r="54" spans="1:14" ht="15">
      <c r="A54" s="2" t="s">
        <v>117</v>
      </c>
      <c r="B54" s="1" t="s">
        <v>118</v>
      </c>
      <c r="C54" s="14">
        <v>4843.95</v>
      </c>
      <c r="E54" s="41">
        <f t="shared" si="0"/>
        <v>4843.95</v>
      </c>
      <c r="F54" s="41">
        <f t="shared" si="1"/>
        <v>96.879000000000005</v>
      </c>
      <c r="G54" s="41">
        <f t="shared" si="2"/>
        <v>363.29624999999999</v>
      </c>
      <c r="H54" s="41">
        <f>+INGENIERIA!O54</f>
        <v>0</v>
      </c>
      <c r="I54" s="41">
        <f t="shared" si="3"/>
        <v>5304.1252500000001</v>
      </c>
      <c r="J54" s="41">
        <f t="shared" si="4"/>
        <v>848.66003999999998</v>
      </c>
      <c r="K54" s="41">
        <f t="shared" si="5"/>
        <v>6152.7852899999998</v>
      </c>
      <c r="M54" s="61" t="s">
        <v>301</v>
      </c>
      <c r="N54" s="62" t="s">
        <v>336</v>
      </c>
    </row>
    <row r="55" spans="1:14" ht="15">
      <c r="A55" s="2" t="s">
        <v>119</v>
      </c>
      <c r="B55" s="1" t="s">
        <v>120</v>
      </c>
      <c r="C55" s="14">
        <v>2049.83</v>
      </c>
      <c r="E55" s="41">
        <f t="shared" si="0"/>
        <v>2049.83</v>
      </c>
      <c r="F55" s="41">
        <f t="shared" si="1"/>
        <v>40.996600000000001</v>
      </c>
      <c r="G55" s="41">
        <f t="shared" si="2"/>
        <v>153.73724999999999</v>
      </c>
      <c r="H55" s="41">
        <f>+INGENIERIA!O55</f>
        <v>0</v>
      </c>
      <c r="I55" s="41">
        <f t="shared" si="3"/>
        <v>2244.56385</v>
      </c>
      <c r="J55" s="41">
        <f t="shared" si="4"/>
        <v>359.13021600000002</v>
      </c>
      <c r="K55" s="41">
        <f t="shared" si="5"/>
        <v>2603.694066</v>
      </c>
      <c r="M55" s="61" t="s">
        <v>288</v>
      </c>
      <c r="N55" s="62" t="s">
        <v>337</v>
      </c>
    </row>
    <row r="56" spans="1:14" ht="15">
      <c r="A56" s="2" t="s">
        <v>121</v>
      </c>
      <c r="B56" s="1" t="s">
        <v>122</v>
      </c>
      <c r="C56" s="14">
        <v>1026.69</v>
      </c>
      <c r="E56" s="41">
        <f t="shared" si="0"/>
        <v>1026.69</v>
      </c>
      <c r="F56" s="41">
        <f t="shared" si="1"/>
        <v>20.533800000000003</v>
      </c>
      <c r="G56" s="41">
        <f t="shared" si="2"/>
        <v>77.001750000000001</v>
      </c>
      <c r="H56" s="41">
        <f>+INGENIERIA!O56</f>
        <v>0</v>
      </c>
      <c r="I56" s="41">
        <f t="shared" si="3"/>
        <v>1124.2255499999999</v>
      </c>
      <c r="J56" s="41">
        <f t="shared" si="4"/>
        <v>179.87608799999998</v>
      </c>
      <c r="K56" s="41">
        <f t="shared" si="5"/>
        <v>1304.1016379999999</v>
      </c>
      <c r="M56" s="61" t="s">
        <v>288</v>
      </c>
      <c r="N56" s="62" t="s">
        <v>338</v>
      </c>
    </row>
    <row r="57" spans="1:14" ht="15">
      <c r="A57" s="2" t="s">
        <v>123</v>
      </c>
      <c r="B57" s="1" t="s">
        <v>124</v>
      </c>
      <c r="C57" s="14">
        <v>3427.67</v>
      </c>
      <c r="E57" s="41">
        <f t="shared" si="0"/>
        <v>3427.67</v>
      </c>
      <c r="F57" s="41">
        <f t="shared" si="1"/>
        <v>68.553399999999996</v>
      </c>
      <c r="G57" s="41">
        <f t="shared" si="2"/>
        <v>257.07524999999998</v>
      </c>
      <c r="H57" s="41">
        <f>+INGENIERIA!O57</f>
        <v>0</v>
      </c>
      <c r="I57" s="41">
        <f t="shared" si="3"/>
        <v>3753.2986499999997</v>
      </c>
      <c r="J57" s="41">
        <f t="shared" si="4"/>
        <v>600.527784</v>
      </c>
      <c r="K57" s="41">
        <f t="shared" si="5"/>
        <v>4353.8264339999996</v>
      </c>
      <c r="M57" s="61" t="s">
        <v>290</v>
      </c>
      <c r="N57" s="62" t="s">
        <v>339</v>
      </c>
    </row>
    <row r="58" spans="1:14" ht="15">
      <c r="A58" s="2" t="s">
        <v>125</v>
      </c>
      <c r="B58" s="1" t="s">
        <v>126</v>
      </c>
      <c r="C58" s="14">
        <v>14610.84</v>
      </c>
      <c r="E58" s="41">
        <f t="shared" si="0"/>
        <v>14610.84</v>
      </c>
      <c r="F58" s="41">
        <f t="shared" si="1"/>
        <v>292.21680000000003</v>
      </c>
      <c r="G58" s="41">
        <f t="shared" si="2"/>
        <v>1095.8129999999999</v>
      </c>
      <c r="H58" s="41">
        <f>+INGENIERIA!O58</f>
        <v>0</v>
      </c>
      <c r="I58" s="41">
        <f t="shared" si="3"/>
        <v>15998.8698</v>
      </c>
      <c r="J58" s="41">
        <f t="shared" si="4"/>
        <v>2559.819168</v>
      </c>
      <c r="K58" s="41">
        <f t="shared" si="5"/>
        <v>18558.688968000002</v>
      </c>
      <c r="M58" s="61" t="s">
        <v>288</v>
      </c>
      <c r="N58" s="62" t="s">
        <v>340</v>
      </c>
    </row>
    <row r="59" spans="1:14" ht="15">
      <c r="A59" s="2" t="s">
        <v>127</v>
      </c>
      <c r="B59" s="1" t="s">
        <v>128</v>
      </c>
      <c r="C59" s="14">
        <v>13811.66</v>
      </c>
      <c r="E59" s="41">
        <f t="shared" si="0"/>
        <v>13811.66</v>
      </c>
      <c r="F59" s="41">
        <f t="shared" si="1"/>
        <v>276.23320000000001</v>
      </c>
      <c r="G59" s="41">
        <f t="shared" si="2"/>
        <v>1035.8744999999999</v>
      </c>
      <c r="H59" s="41">
        <f>+INGENIERIA!O59</f>
        <v>0</v>
      </c>
      <c r="I59" s="41">
        <f t="shared" si="3"/>
        <v>15123.7677</v>
      </c>
      <c r="J59" s="41">
        <f t="shared" si="4"/>
        <v>2419.8028320000003</v>
      </c>
      <c r="K59" s="41">
        <f t="shared" si="5"/>
        <v>17543.570532000002</v>
      </c>
      <c r="M59" s="61" t="s">
        <v>288</v>
      </c>
      <c r="N59" s="62" t="s">
        <v>341</v>
      </c>
    </row>
    <row r="60" spans="1:14" ht="15">
      <c r="A60" s="2" t="s">
        <v>129</v>
      </c>
      <c r="B60" s="1" t="s">
        <v>130</v>
      </c>
      <c r="C60" s="14">
        <v>951.07</v>
      </c>
      <c r="E60" s="41">
        <f t="shared" si="0"/>
        <v>951.07</v>
      </c>
      <c r="F60" s="41">
        <f t="shared" si="1"/>
        <v>19.0214</v>
      </c>
      <c r="G60" s="41">
        <f t="shared" si="2"/>
        <v>71.330250000000007</v>
      </c>
      <c r="H60" s="41">
        <f>+INGENIERIA!O60</f>
        <v>0</v>
      </c>
      <c r="I60" s="41">
        <f t="shared" si="3"/>
        <v>1041.42165</v>
      </c>
      <c r="J60" s="41">
        <f t="shared" si="4"/>
        <v>166.627464</v>
      </c>
      <c r="K60" s="41">
        <f t="shared" si="5"/>
        <v>1208.0491139999999</v>
      </c>
      <c r="M60" s="61" t="s">
        <v>288</v>
      </c>
      <c r="N60" s="62" t="s">
        <v>342</v>
      </c>
    </row>
    <row r="61" spans="1:14" ht="15">
      <c r="A61" s="2" t="s">
        <v>131</v>
      </c>
      <c r="B61" s="1" t="s">
        <v>132</v>
      </c>
      <c r="C61" s="14">
        <v>1969</v>
      </c>
      <c r="E61" s="41">
        <f t="shared" si="0"/>
        <v>1969</v>
      </c>
      <c r="F61" s="41">
        <f t="shared" si="1"/>
        <v>39.380000000000003</v>
      </c>
      <c r="G61" s="41">
        <f t="shared" si="2"/>
        <v>147.67499999999998</v>
      </c>
      <c r="H61" s="41">
        <f>+INGENIERIA!O61</f>
        <v>0</v>
      </c>
      <c r="I61" s="41">
        <f t="shared" si="3"/>
        <v>2156.0550000000003</v>
      </c>
      <c r="J61" s="41">
        <f t="shared" si="4"/>
        <v>344.96880000000004</v>
      </c>
      <c r="K61" s="41">
        <f t="shared" si="5"/>
        <v>2501.0238000000004</v>
      </c>
      <c r="M61" s="61" t="s">
        <v>290</v>
      </c>
      <c r="N61" s="62" t="s">
        <v>343</v>
      </c>
    </row>
    <row r="62" spans="1:14" ht="15">
      <c r="A62" s="2" t="s">
        <v>133</v>
      </c>
      <c r="B62" s="1" t="s">
        <v>134</v>
      </c>
      <c r="C62" s="14">
        <v>2287.5100000000002</v>
      </c>
      <c r="E62" s="41">
        <f t="shared" si="0"/>
        <v>2287.5100000000002</v>
      </c>
      <c r="F62" s="41">
        <f t="shared" si="1"/>
        <v>45.750200000000007</v>
      </c>
      <c r="G62" s="41">
        <f t="shared" si="2"/>
        <v>171.56325000000001</v>
      </c>
      <c r="H62" s="41">
        <f>+INGENIERIA!O62</f>
        <v>0</v>
      </c>
      <c r="I62" s="41">
        <f t="shared" si="3"/>
        <v>2504.8234500000003</v>
      </c>
      <c r="J62" s="41">
        <f t="shared" si="4"/>
        <v>400.77175200000005</v>
      </c>
      <c r="K62" s="41">
        <f t="shared" si="5"/>
        <v>2905.5952020000004</v>
      </c>
      <c r="M62" s="61" t="s">
        <v>290</v>
      </c>
      <c r="N62" s="62" t="s">
        <v>344</v>
      </c>
    </row>
    <row r="63" spans="1:14" ht="15">
      <c r="A63" s="2" t="s">
        <v>135</v>
      </c>
      <c r="B63" s="1" t="s">
        <v>136</v>
      </c>
      <c r="C63" s="14">
        <v>2954.3</v>
      </c>
      <c r="E63" s="41">
        <f t="shared" si="0"/>
        <v>2954.3</v>
      </c>
      <c r="F63" s="41">
        <f t="shared" si="1"/>
        <v>59.086000000000006</v>
      </c>
      <c r="G63" s="41">
        <f t="shared" si="2"/>
        <v>221.57250000000002</v>
      </c>
      <c r="H63" s="41">
        <f>+INGENIERIA!O63</f>
        <v>0</v>
      </c>
      <c r="I63" s="41">
        <f t="shared" si="3"/>
        <v>3234.9585000000002</v>
      </c>
      <c r="J63" s="41">
        <f t="shared" si="4"/>
        <v>517.59336000000008</v>
      </c>
      <c r="K63" s="41">
        <f t="shared" si="5"/>
        <v>3752.5518600000005</v>
      </c>
      <c r="M63" s="61" t="s">
        <v>290</v>
      </c>
      <c r="N63" s="62" t="s">
        <v>345</v>
      </c>
    </row>
    <row r="64" spans="1:14" ht="15">
      <c r="A64" s="2" t="s">
        <v>137</v>
      </c>
      <c r="B64" s="1" t="s">
        <v>138</v>
      </c>
      <c r="C64" s="14">
        <v>3953.51</v>
      </c>
      <c r="E64" s="41">
        <f t="shared" si="0"/>
        <v>3953.51</v>
      </c>
      <c r="F64" s="41">
        <f t="shared" si="1"/>
        <v>79.0702</v>
      </c>
      <c r="G64" s="41">
        <f t="shared" si="2"/>
        <v>296.51325000000003</v>
      </c>
      <c r="H64" s="41">
        <f>+INGENIERIA!O64</f>
        <v>0</v>
      </c>
      <c r="I64" s="41">
        <f t="shared" si="3"/>
        <v>4329.0934500000003</v>
      </c>
      <c r="J64" s="41">
        <f t="shared" si="4"/>
        <v>692.65495200000009</v>
      </c>
      <c r="K64" s="41">
        <f t="shared" si="5"/>
        <v>5021.7484020000002</v>
      </c>
      <c r="M64" s="61" t="s">
        <v>288</v>
      </c>
      <c r="N64" s="62" t="s">
        <v>346</v>
      </c>
    </row>
    <row r="65" spans="1:14" ht="15">
      <c r="A65" s="2" t="s">
        <v>139</v>
      </c>
      <c r="B65" s="1" t="s">
        <v>140</v>
      </c>
      <c r="C65" s="14">
        <v>1250.02</v>
      </c>
      <c r="E65" s="41">
        <f t="shared" si="0"/>
        <v>1250.02</v>
      </c>
      <c r="F65" s="41">
        <f t="shared" si="1"/>
        <v>25.000399999999999</v>
      </c>
      <c r="G65" s="41">
        <f t="shared" si="2"/>
        <v>93.751499999999993</v>
      </c>
      <c r="H65" s="41">
        <f>+INGENIERIA!O65</f>
        <v>0</v>
      </c>
      <c r="I65" s="41">
        <f t="shared" si="3"/>
        <v>1368.7719</v>
      </c>
      <c r="J65" s="41">
        <f t="shared" si="4"/>
        <v>219.00350399999999</v>
      </c>
      <c r="K65" s="41">
        <f t="shared" si="5"/>
        <v>1587.775404</v>
      </c>
      <c r="M65" s="61" t="s">
        <v>322</v>
      </c>
      <c r="N65" s="62" t="s">
        <v>347</v>
      </c>
    </row>
    <row r="66" spans="1:14" ht="15">
      <c r="A66" s="2" t="s">
        <v>141</v>
      </c>
      <c r="B66" s="1" t="s">
        <v>142</v>
      </c>
      <c r="C66" s="14">
        <v>2269</v>
      </c>
      <c r="E66" s="41">
        <f t="shared" si="0"/>
        <v>2269</v>
      </c>
      <c r="F66" s="41">
        <f t="shared" si="1"/>
        <v>45.38</v>
      </c>
      <c r="G66" s="41">
        <f t="shared" si="2"/>
        <v>170.17499999999998</v>
      </c>
      <c r="H66" s="41">
        <f>+INGENIERIA!O66</f>
        <v>0</v>
      </c>
      <c r="I66" s="41">
        <f t="shared" si="3"/>
        <v>2484.5550000000003</v>
      </c>
      <c r="J66" s="41">
        <f t="shared" si="4"/>
        <v>397.52880000000005</v>
      </c>
      <c r="K66" s="41">
        <f t="shared" si="5"/>
        <v>2882.0838000000003</v>
      </c>
      <c r="M66" s="61" t="s">
        <v>310</v>
      </c>
      <c r="N66" s="62" t="s">
        <v>348</v>
      </c>
    </row>
    <row r="67" spans="1:14" ht="15">
      <c r="A67" s="2" t="s">
        <v>143</v>
      </c>
      <c r="B67" s="1" t="s">
        <v>144</v>
      </c>
      <c r="C67" s="14">
        <v>1773.38</v>
      </c>
      <c r="E67" s="41">
        <f t="shared" si="0"/>
        <v>1773.38</v>
      </c>
      <c r="F67" s="41">
        <f t="shared" si="1"/>
        <v>35.467600000000004</v>
      </c>
      <c r="G67" s="41">
        <f t="shared" si="2"/>
        <v>133.0035</v>
      </c>
      <c r="H67" s="41">
        <f>+INGENIERIA!O67</f>
        <v>0</v>
      </c>
      <c r="I67" s="41">
        <f t="shared" si="3"/>
        <v>1941.8511000000001</v>
      </c>
      <c r="J67" s="41">
        <f t="shared" si="4"/>
        <v>310.69617600000004</v>
      </c>
      <c r="K67" s="41">
        <f t="shared" si="5"/>
        <v>2252.5472760000002</v>
      </c>
      <c r="M67" s="61" t="s">
        <v>288</v>
      </c>
      <c r="N67" s="62" t="s">
        <v>349</v>
      </c>
    </row>
    <row r="68" spans="1:14" ht="15">
      <c r="A68" s="2" t="s">
        <v>145</v>
      </c>
      <c r="B68" s="1" t="s">
        <v>146</v>
      </c>
      <c r="C68" s="14">
        <v>1511.67</v>
      </c>
      <c r="E68" s="41">
        <f t="shared" si="0"/>
        <v>1511.67</v>
      </c>
      <c r="F68" s="41">
        <f t="shared" si="1"/>
        <v>30.233400000000003</v>
      </c>
      <c r="G68" s="41">
        <f t="shared" si="2"/>
        <v>113.37525000000001</v>
      </c>
      <c r="H68" s="41">
        <f>+INGENIERIA!O68</f>
        <v>0</v>
      </c>
      <c r="I68" s="41">
        <f t="shared" si="3"/>
        <v>1655.2786500000002</v>
      </c>
      <c r="J68" s="41">
        <f t="shared" si="4"/>
        <v>264.84458400000005</v>
      </c>
      <c r="K68" s="41">
        <f t="shared" si="5"/>
        <v>1920.1232340000001</v>
      </c>
      <c r="M68" s="61" t="s">
        <v>322</v>
      </c>
      <c r="N68" s="62" t="s">
        <v>350</v>
      </c>
    </row>
    <row r="69" spans="1:14" ht="15">
      <c r="A69" s="2" t="s">
        <v>147</v>
      </c>
      <c r="B69" s="1" t="s">
        <v>148</v>
      </c>
      <c r="C69" s="14">
        <v>2913.31</v>
      </c>
      <c r="E69" s="41">
        <f t="shared" si="0"/>
        <v>2913.31</v>
      </c>
      <c r="F69" s="41">
        <f t="shared" si="1"/>
        <v>58.266199999999998</v>
      </c>
      <c r="G69" s="41">
        <f t="shared" si="2"/>
        <v>218.49824999999998</v>
      </c>
      <c r="H69" s="41">
        <f>+INGENIERIA!O69</f>
        <v>0</v>
      </c>
      <c r="I69" s="41">
        <f t="shared" si="3"/>
        <v>3190.0744500000001</v>
      </c>
      <c r="J69" s="41">
        <f t="shared" si="4"/>
        <v>510.41191200000003</v>
      </c>
      <c r="K69" s="41">
        <f t="shared" si="5"/>
        <v>3700.4863620000001</v>
      </c>
      <c r="M69" s="61" t="s">
        <v>322</v>
      </c>
      <c r="N69" s="62" t="s">
        <v>351</v>
      </c>
    </row>
    <row r="70" spans="1:14" ht="15">
      <c r="A70" s="2" t="s">
        <v>149</v>
      </c>
      <c r="B70" s="1" t="s">
        <v>150</v>
      </c>
      <c r="C70" s="14">
        <v>1167.3900000000001</v>
      </c>
      <c r="E70" s="41">
        <f t="shared" si="0"/>
        <v>1167.3900000000001</v>
      </c>
      <c r="F70" s="41">
        <f t="shared" si="1"/>
        <v>23.347800000000003</v>
      </c>
      <c r="G70" s="41">
        <f t="shared" si="2"/>
        <v>87.55425000000001</v>
      </c>
      <c r="H70" s="41">
        <f>+INGENIERIA!O70</f>
        <v>0</v>
      </c>
      <c r="I70" s="41">
        <f t="shared" si="3"/>
        <v>1278.29205</v>
      </c>
      <c r="J70" s="41">
        <f t="shared" si="4"/>
        <v>204.52672800000002</v>
      </c>
      <c r="K70" s="41">
        <f t="shared" si="5"/>
        <v>1482.8187780000001</v>
      </c>
      <c r="M70" s="61" t="s">
        <v>288</v>
      </c>
      <c r="N70" s="62" t="s">
        <v>352</v>
      </c>
    </row>
    <row r="71" spans="1:14" ht="15">
      <c r="A71" s="2" t="s">
        <v>151</v>
      </c>
      <c r="B71" s="1" t="s">
        <v>152</v>
      </c>
      <c r="C71" s="14">
        <v>84081.03</v>
      </c>
      <c r="E71" s="41">
        <f t="shared" si="0"/>
        <v>84081.03</v>
      </c>
      <c r="F71" s="41">
        <f t="shared" si="1"/>
        <v>1681.6206</v>
      </c>
      <c r="G71" s="41">
        <f t="shared" si="2"/>
        <v>6306.0772499999994</v>
      </c>
      <c r="H71" s="41">
        <f>+INGENIERIA!O71</f>
        <v>0</v>
      </c>
      <c r="I71" s="41">
        <f t="shared" si="3"/>
        <v>92068.727849999996</v>
      </c>
      <c r="J71" s="41">
        <f t="shared" si="4"/>
        <v>14730.996455999999</v>
      </c>
      <c r="K71" s="41">
        <f t="shared" si="5"/>
        <v>106799.72430599999</v>
      </c>
      <c r="M71" s="61" t="s">
        <v>301</v>
      </c>
      <c r="N71" s="62" t="s">
        <v>353</v>
      </c>
    </row>
    <row r="72" spans="1:14" ht="15">
      <c r="A72" s="2" t="s">
        <v>153</v>
      </c>
      <c r="B72" s="1" t="s">
        <v>154</v>
      </c>
      <c r="C72" s="14">
        <v>1420.99</v>
      </c>
      <c r="E72" s="41">
        <f t="shared" si="0"/>
        <v>1420.99</v>
      </c>
      <c r="F72" s="41">
        <f t="shared" si="1"/>
        <v>28.419800000000002</v>
      </c>
      <c r="G72" s="41">
        <f t="shared" si="2"/>
        <v>106.57424999999999</v>
      </c>
      <c r="H72" s="41">
        <f>+INGENIERIA!O72</f>
        <v>0</v>
      </c>
      <c r="I72" s="41">
        <f t="shared" si="3"/>
        <v>1555.9840499999998</v>
      </c>
      <c r="J72" s="41">
        <f t="shared" si="4"/>
        <v>248.95744799999997</v>
      </c>
      <c r="K72" s="41">
        <f t="shared" si="5"/>
        <v>1804.9414979999997</v>
      </c>
      <c r="M72" s="61" t="s">
        <v>288</v>
      </c>
      <c r="N72" s="62" t="s">
        <v>354</v>
      </c>
    </row>
    <row r="73" spans="1:14" ht="15">
      <c r="A73" s="2" t="s">
        <v>155</v>
      </c>
      <c r="B73" s="1" t="s">
        <v>156</v>
      </c>
      <c r="C73" s="14">
        <v>12244.3</v>
      </c>
      <c r="E73" s="41">
        <f t="shared" si="0"/>
        <v>12244.3</v>
      </c>
      <c r="F73" s="41">
        <f t="shared" si="1"/>
        <v>244.886</v>
      </c>
      <c r="G73" s="41">
        <f t="shared" si="2"/>
        <v>918.32249999999988</v>
      </c>
      <c r="H73" s="41">
        <f>+INGENIERIA!O73</f>
        <v>0</v>
      </c>
      <c r="I73" s="41">
        <f t="shared" si="3"/>
        <v>13407.5085</v>
      </c>
      <c r="J73" s="41">
        <f t="shared" si="4"/>
        <v>2145.20136</v>
      </c>
      <c r="K73" s="41">
        <f t="shared" si="5"/>
        <v>15552.709859999999</v>
      </c>
      <c r="M73" s="61" t="s">
        <v>288</v>
      </c>
      <c r="N73" s="62" t="s">
        <v>355</v>
      </c>
    </row>
    <row r="74" spans="1:14" ht="15">
      <c r="A74" s="2" t="s">
        <v>157</v>
      </c>
      <c r="B74" s="1" t="s">
        <v>158</v>
      </c>
      <c r="C74" s="14">
        <v>3333.31</v>
      </c>
      <c r="E74" s="41">
        <f t="shared" si="0"/>
        <v>3333.31</v>
      </c>
      <c r="F74" s="41">
        <f t="shared" si="1"/>
        <v>66.666200000000003</v>
      </c>
      <c r="G74" s="41">
        <f t="shared" si="2"/>
        <v>249.99824999999998</v>
      </c>
      <c r="H74" s="41">
        <f>+INGENIERIA!O74</f>
        <v>0</v>
      </c>
      <c r="I74" s="41">
        <f t="shared" si="3"/>
        <v>3649.9744500000002</v>
      </c>
      <c r="J74" s="41">
        <f t="shared" si="4"/>
        <v>583.99591200000009</v>
      </c>
      <c r="K74" s="41">
        <f t="shared" si="5"/>
        <v>4233.970362</v>
      </c>
      <c r="M74" s="61" t="s">
        <v>322</v>
      </c>
      <c r="N74" s="62" t="s">
        <v>356</v>
      </c>
    </row>
    <row r="75" spans="1:14" ht="15">
      <c r="A75" s="2" t="s">
        <v>159</v>
      </c>
      <c r="B75" s="1" t="s">
        <v>160</v>
      </c>
      <c r="C75" s="14">
        <v>3682.79</v>
      </c>
      <c r="E75" s="41">
        <f t="shared" si="0"/>
        <v>3682.79</v>
      </c>
      <c r="F75" s="41">
        <f t="shared" si="1"/>
        <v>73.655799999999999</v>
      </c>
      <c r="G75" s="41">
        <f t="shared" si="2"/>
        <v>276.20925</v>
      </c>
      <c r="H75" s="41">
        <f>+INGENIERIA!O75</f>
        <v>0</v>
      </c>
      <c r="I75" s="41">
        <f t="shared" si="3"/>
        <v>4032.6550499999998</v>
      </c>
      <c r="J75" s="41">
        <f t="shared" si="4"/>
        <v>645.22480799999994</v>
      </c>
      <c r="K75" s="41">
        <f t="shared" si="5"/>
        <v>4677.8798580000002</v>
      </c>
      <c r="M75" s="61" t="s">
        <v>290</v>
      </c>
      <c r="N75" s="62" t="s">
        <v>357</v>
      </c>
    </row>
    <row r="76" spans="1:14" ht="15">
      <c r="A76" s="2" t="s">
        <v>161</v>
      </c>
      <c r="B76" s="1" t="s">
        <v>162</v>
      </c>
      <c r="C76" s="14">
        <v>1223.8499999999999</v>
      </c>
      <c r="E76" s="41">
        <f t="shared" si="0"/>
        <v>1223.8499999999999</v>
      </c>
      <c r="F76" s="41">
        <f t="shared" si="1"/>
        <v>24.477</v>
      </c>
      <c r="G76" s="41">
        <f t="shared" si="2"/>
        <v>91.788749999999993</v>
      </c>
      <c r="H76" s="41">
        <f>+INGENIERIA!O76</f>
        <v>0</v>
      </c>
      <c r="I76" s="41">
        <f t="shared" si="3"/>
        <v>1340.1157499999999</v>
      </c>
      <c r="J76" s="41">
        <f t="shared" si="4"/>
        <v>214.41852</v>
      </c>
      <c r="K76" s="41">
        <f t="shared" si="5"/>
        <v>1554.5342699999999</v>
      </c>
      <c r="M76" s="61" t="s">
        <v>288</v>
      </c>
      <c r="N76" s="62" t="s">
        <v>358</v>
      </c>
    </row>
    <row r="77" spans="1:14" ht="15">
      <c r="A77" s="2" t="s">
        <v>163</v>
      </c>
      <c r="B77" s="1" t="s">
        <v>164</v>
      </c>
      <c r="C77" s="14">
        <v>1025.99</v>
      </c>
      <c r="E77" s="41">
        <f t="shared" ref="E77" si="6">+C77</f>
        <v>1025.99</v>
      </c>
      <c r="F77" s="41">
        <f t="shared" ref="F77" si="7">+E77*2%</f>
        <v>20.5198</v>
      </c>
      <c r="G77" s="41">
        <f t="shared" ref="G77" si="8">+E77*7.5%</f>
        <v>76.949249999999992</v>
      </c>
      <c r="H77" s="41">
        <f>+INGENIERIA!O77</f>
        <v>0</v>
      </c>
      <c r="I77" s="41">
        <f t="shared" ref="I77" si="9">SUM(E77:H77)</f>
        <v>1123.4590499999999</v>
      </c>
      <c r="J77" s="41">
        <f t="shared" ref="J77" si="10">+I77*16%</f>
        <v>179.75344799999999</v>
      </c>
      <c r="K77" s="41">
        <f t="shared" ref="K77" si="11">+I77+J77</f>
        <v>1303.2124979999999</v>
      </c>
      <c r="M77" s="61" t="s">
        <v>301</v>
      </c>
      <c r="N77" s="62" t="s">
        <v>359</v>
      </c>
    </row>
    <row r="78" spans="1:14" s="7" customFormat="1">
      <c r="A78" s="17" t="s">
        <v>165</v>
      </c>
      <c r="C78" s="7" t="s">
        <v>166</v>
      </c>
      <c r="E78" s="39" t="s">
        <v>166</v>
      </c>
      <c r="F78" s="39" t="s">
        <v>166</v>
      </c>
      <c r="G78" s="39" t="s">
        <v>166</v>
      </c>
      <c r="H78" s="39" t="s">
        <v>166</v>
      </c>
      <c r="I78" s="39" t="s">
        <v>166</v>
      </c>
      <c r="J78" s="39" t="s">
        <v>166</v>
      </c>
      <c r="K78" s="39" t="s">
        <v>166</v>
      </c>
    </row>
    <row r="79" spans="1:14">
      <c r="C79" s="19">
        <v>456667.36</v>
      </c>
      <c r="E79" s="42">
        <f>SUM(E12:E77)</f>
        <v>456667.36000000004</v>
      </c>
      <c r="F79" s="42">
        <f t="shared" ref="F79:K79" si="12">SUM(F12:F77)</f>
        <v>9133.347200000002</v>
      </c>
      <c r="G79" s="42">
        <f t="shared" si="12"/>
        <v>34250.051999999981</v>
      </c>
      <c r="H79" s="42">
        <f t="shared" si="12"/>
        <v>0</v>
      </c>
      <c r="I79" s="42">
        <f t="shared" si="12"/>
        <v>500050.75919999991</v>
      </c>
      <c r="J79" s="42">
        <f t="shared" si="12"/>
        <v>80008.121471999999</v>
      </c>
      <c r="K79" s="42">
        <f t="shared" si="12"/>
        <v>580058.88067199988</v>
      </c>
    </row>
    <row r="81" spans="1:14">
      <c r="A81" s="12" t="s">
        <v>167</v>
      </c>
    </row>
    <row r="82" spans="1:14" ht="15">
      <c r="A82" s="2" t="s">
        <v>168</v>
      </c>
      <c r="B82" s="1" t="s">
        <v>169</v>
      </c>
      <c r="C82" s="14">
        <v>1902.33</v>
      </c>
      <c r="E82" s="44">
        <f>+C82</f>
        <v>1902.33</v>
      </c>
      <c r="F82" s="41">
        <f>+E82*2%</f>
        <v>38.046599999999998</v>
      </c>
      <c r="G82" s="41">
        <f>+E82*7.5%</f>
        <v>142.67474999999999</v>
      </c>
      <c r="H82" s="41">
        <f>+INGENIERIA!O82</f>
        <v>93.21</v>
      </c>
      <c r="I82" s="41">
        <f>SUM(E82:H82)</f>
        <v>2176.2613499999998</v>
      </c>
      <c r="J82" s="41">
        <f>+I82*16%</f>
        <v>348.20181599999995</v>
      </c>
      <c r="K82" s="41">
        <f>+I82+J82</f>
        <v>2524.4631659999995</v>
      </c>
      <c r="M82" s="62" t="s">
        <v>360</v>
      </c>
      <c r="N82" s="62" t="s">
        <v>361</v>
      </c>
    </row>
    <row r="83" spans="1:14" ht="15">
      <c r="A83" s="2" t="s">
        <v>170</v>
      </c>
      <c r="B83" s="1" t="s">
        <v>171</v>
      </c>
      <c r="C83" s="14">
        <v>6270.47</v>
      </c>
      <c r="E83" s="44">
        <f t="shared" ref="E83:E122" si="13">+C83</f>
        <v>6270.47</v>
      </c>
      <c r="F83" s="41">
        <f t="shared" ref="F83:F122" si="14">+E83*2%</f>
        <v>125.40940000000001</v>
      </c>
      <c r="G83" s="41">
        <f t="shared" ref="G83:G122" si="15">+E83*7.5%</f>
        <v>470.28525000000002</v>
      </c>
      <c r="H83" s="41">
        <f>+INGENIERIA!O83</f>
        <v>307.25</v>
      </c>
      <c r="I83" s="41">
        <f t="shared" ref="I83:I122" si="16">SUM(E83:H83)</f>
        <v>7173.4146499999997</v>
      </c>
      <c r="J83" s="41">
        <f t="shared" ref="J83:J122" si="17">+I83*16%</f>
        <v>1147.7463439999999</v>
      </c>
      <c r="K83" s="41">
        <f t="shared" ref="K83:K122" si="18">+I83+J83</f>
        <v>8321.1609939999998</v>
      </c>
      <c r="M83" s="62" t="s">
        <v>360</v>
      </c>
      <c r="N83" s="62" t="s">
        <v>362</v>
      </c>
    </row>
    <row r="84" spans="1:14" ht="15">
      <c r="A84" s="2" t="s">
        <v>172</v>
      </c>
      <c r="B84" s="1" t="s">
        <v>173</v>
      </c>
      <c r="C84" s="14">
        <v>3088.18</v>
      </c>
      <c r="E84" s="44">
        <f t="shared" si="13"/>
        <v>3088.18</v>
      </c>
      <c r="F84" s="41">
        <f t="shared" si="14"/>
        <v>61.763599999999997</v>
      </c>
      <c r="G84" s="41">
        <f t="shared" si="15"/>
        <v>231.61349999999999</v>
      </c>
      <c r="H84" s="41">
        <f>+INGENIERIA!O84</f>
        <v>151.32</v>
      </c>
      <c r="I84" s="41">
        <f t="shared" si="16"/>
        <v>3532.8770999999997</v>
      </c>
      <c r="J84" s="41">
        <f t="shared" si="17"/>
        <v>565.26033599999994</v>
      </c>
      <c r="K84" s="41">
        <f t="shared" si="18"/>
        <v>4098.137436</v>
      </c>
      <c r="M84" s="62" t="s">
        <v>360</v>
      </c>
      <c r="N84" s="62" t="s">
        <v>363</v>
      </c>
    </row>
    <row r="85" spans="1:14" ht="15">
      <c r="A85" s="2" t="s">
        <v>174</v>
      </c>
      <c r="B85" s="1" t="s">
        <v>175</v>
      </c>
      <c r="C85" s="14">
        <v>1333.32</v>
      </c>
      <c r="E85" s="44">
        <f t="shared" si="13"/>
        <v>1333.32</v>
      </c>
      <c r="F85" s="41">
        <f t="shared" si="14"/>
        <v>26.666399999999999</v>
      </c>
      <c r="G85" s="41">
        <f t="shared" si="15"/>
        <v>99.998999999999995</v>
      </c>
      <c r="H85" s="41">
        <f>+INGENIERIA!O85</f>
        <v>65.33</v>
      </c>
      <c r="I85" s="41">
        <f t="shared" si="16"/>
        <v>1525.3154</v>
      </c>
      <c r="J85" s="41">
        <f t="shared" si="17"/>
        <v>244.05046400000001</v>
      </c>
      <c r="K85" s="41">
        <f t="shared" si="18"/>
        <v>1769.3658639999999</v>
      </c>
      <c r="M85" s="62" t="s">
        <v>360</v>
      </c>
      <c r="N85" s="62" t="s">
        <v>364</v>
      </c>
    </row>
    <row r="86" spans="1:14" ht="15">
      <c r="A86" s="2" t="s">
        <v>176</v>
      </c>
      <c r="B86" s="1" t="s">
        <v>177</v>
      </c>
      <c r="C86" s="14">
        <v>4436.7</v>
      </c>
      <c r="E86" s="44">
        <f t="shared" si="13"/>
        <v>4436.7</v>
      </c>
      <c r="F86" s="41">
        <f t="shared" si="14"/>
        <v>88.733999999999995</v>
      </c>
      <c r="G86" s="41">
        <f t="shared" si="15"/>
        <v>332.7525</v>
      </c>
      <c r="H86" s="41">
        <f>+INGENIERIA!O86</f>
        <v>217.4</v>
      </c>
      <c r="I86" s="41">
        <f t="shared" si="16"/>
        <v>5075.5864999999994</v>
      </c>
      <c r="J86" s="41">
        <f t="shared" si="17"/>
        <v>812.09383999999989</v>
      </c>
      <c r="K86" s="41">
        <f t="shared" si="18"/>
        <v>5887.680339999999</v>
      </c>
      <c r="M86" s="62" t="s">
        <v>360</v>
      </c>
      <c r="N86" s="62" t="s">
        <v>365</v>
      </c>
    </row>
    <row r="87" spans="1:14" ht="15">
      <c r="A87" s="2" t="s">
        <v>178</v>
      </c>
      <c r="B87" s="1" t="s">
        <v>179</v>
      </c>
      <c r="C87" s="14">
        <v>2811.07</v>
      </c>
      <c r="E87" s="44">
        <f t="shared" si="13"/>
        <v>2811.07</v>
      </c>
      <c r="F87" s="41">
        <f t="shared" si="14"/>
        <v>56.221400000000003</v>
      </c>
      <c r="G87" s="41">
        <f t="shared" si="15"/>
        <v>210.83025000000001</v>
      </c>
      <c r="H87" s="41">
        <f>+INGENIERIA!O87</f>
        <v>0</v>
      </c>
      <c r="I87" s="41">
        <f t="shared" si="16"/>
        <v>3078.12165</v>
      </c>
      <c r="J87" s="41">
        <f t="shared" si="17"/>
        <v>492.49946400000005</v>
      </c>
      <c r="K87" s="41">
        <f t="shared" si="18"/>
        <v>3570.621114</v>
      </c>
      <c r="M87" s="62" t="s">
        <v>366</v>
      </c>
      <c r="N87" s="62" t="s">
        <v>367</v>
      </c>
    </row>
    <row r="88" spans="1:14" ht="15">
      <c r="A88" s="2" t="s">
        <v>180</v>
      </c>
      <c r="B88" s="1" t="s">
        <v>181</v>
      </c>
      <c r="C88" s="14">
        <v>993.51</v>
      </c>
      <c r="E88" s="44">
        <f t="shared" si="13"/>
        <v>993.51</v>
      </c>
      <c r="F88" s="41">
        <f t="shared" si="14"/>
        <v>19.870200000000001</v>
      </c>
      <c r="G88" s="41">
        <f t="shared" si="15"/>
        <v>74.513249999999999</v>
      </c>
      <c r="H88" s="41">
        <f>+INGENIERIA!O88</f>
        <v>48.68</v>
      </c>
      <c r="I88" s="41">
        <f t="shared" si="16"/>
        <v>1136.5734500000001</v>
      </c>
      <c r="J88" s="41">
        <f t="shared" si="17"/>
        <v>181.851752</v>
      </c>
      <c r="K88" s="41">
        <f t="shared" si="18"/>
        <v>1318.4252020000001</v>
      </c>
      <c r="M88" s="62" t="s">
        <v>360</v>
      </c>
      <c r="N88" s="62" t="s">
        <v>368</v>
      </c>
    </row>
    <row r="89" spans="1:14" ht="15">
      <c r="A89" s="2" t="s">
        <v>182</v>
      </c>
      <c r="B89" s="1" t="s">
        <v>183</v>
      </c>
      <c r="C89" s="14">
        <v>2912.93</v>
      </c>
      <c r="E89" s="44">
        <f t="shared" si="13"/>
        <v>2912.93</v>
      </c>
      <c r="F89" s="41">
        <f t="shared" si="14"/>
        <v>58.258600000000001</v>
      </c>
      <c r="G89" s="41">
        <f t="shared" si="15"/>
        <v>218.46974999999998</v>
      </c>
      <c r="H89" s="41">
        <f>+INGENIERIA!O89</f>
        <v>0</v>
      </c>
      <c r="I89" s="41">
        <f t="shared" si="16"/>
        <v>3189.6583499999997</v>
      </c>
      <c r="J89" s="41">
        <f t="shared" si="17"/>
        <v>510.34533599999997</v>
      </c>
      <c r="K89" s="41">
        <f t="shared" si="18"/>
        <v>3700.0036859999996</v>
      </c>
      <c r="M89" s="62" t="s">
        <v>366</v>
      </c>
      <c r="N89" s="62" t="s">
        <v>369</v>
      </c>
    </row>
    <row r="90" spans="1:14" ht="15">
      <c r="A90" s="2" t="s">
        <v>184</v>
      </c>
      <c r="B90" s="1" t="s">
        <v>185</v>
      </c>
      <c r="C90" s="14">
        <v>2661</v>
      </c>
      <c r="E90" s="44">
        <f t="shared" si="13"/>
        <v>2661</v>
      </c>
      <c r="F90" s="41">
        <f t="shared" si="14"/>
        <v>53.22</v>
      </c>
      <c r="G90" s="41">
        <f t="shared" si="15"/>
        <v>199.57499999999999</v>
      </c>
      <c r="H90" s="41">
        <f>+INGENIERIA!O90</f>
        <v>130.38999999999999</v>
      </c>
      <c r="I90" s="41">
        <f t="shared" si="16"/>
        <v>3044.1849999999995</v>
      </c>
      <c r="J90" s="41">
        <f t="shared" si="17"/>
        <v>487.06959999999992</v>
      </c>
      <c r="K90" s="41">
        <f t="shared" si="18"/>
        <v>3531.2545999999993</v>
      </c>
      <c r="M90" s="62" t="s">
        <v>360</v>
      </c>
      <c r="N90" s="62" t="s">
        <v>370</v>
      </c>
    </row>
    <row r="91" spans="1:14" ht="15">
      <c r="A91" s="2" t="s">
        <v>186</v>
      </c>
      <c r="B91" s="1" t="s">
        <v>187</v>
      </c>
      <c r="C91" s="14">
        <v>6664.3</v>
      </c>
      <c r="E91" s="44">
        <f t="shared" si="13"/>
        <v>6664.3</v>
      </c>
      <c r="F91" s="41">
        <f t="shared" si="14"/>
        <v>133.286</v>
      </c>
      <c r="G91" s="41">
        <f t="shared" si="15"/>
        <v>499.82249999999999</v>
      </c>
      <c r="H91" s="41">
        <f>+INGENIERIA!O91</f>
        <v>326.55</v>
      </c>
      <c r="I91" s="41">
        <f t="shared" si="16"/>
        <v>7623.9585000000006</v>
      </c>
      <c r="J91" s="41">
        <f t="shared" si="17"/>
        <v>1219.8333600000001</v>
      </c>
      <c r="K91" s="41">
        <f t="shared" si="18"/>
        <v>8843.7918600000012</v>
      </c>
      <c r="M91" s="62" t="s">
        <v>360</v>
      </c>
      <c r="N91" s="62" t="s">
        <v>371</v>
      </c>
    </row>
    <row r="92" spans="1:14" ht="15">
      <c r="A92" s="2" t="s">
        <v>188</v>
      </c>
      <c r="B92" s="1" t="s">
        <v>189</v>
      </c>
      <c r="C92" s="14">
        <v>1760.28</v>
      </c>
      <c r="E92" s="44">
        <f t="shared" si="13"/>
        <v>1760.28</v>
      </c>
      <c r="F92" s="41">
        <f t="shared" si="14"/>
        <v>35.205599999999997</v>
      </c>
      <c r="G92" s="41">
        <f t="shared" si="15"/>
        <v>132.02099999999999</v>
      </c>
      <c r="H92" s="41">
        <f>+INGENIERIA!O92</f>
        <v>86.25</v>
      </c>
      <c r="I92" s="41">
        <f t="shared" si="16"/>
        <v>2013.7565999999999</v>
      </c>
      <c r="J92" s="41">
        <f t="shared" si="17"/>
        <v>322.20105599999999</v>
      </c>
      <c r="K92" s="41">
        <f t="shared" si="18"/>
        <v>2335.957656</v>
      </c>
      <c r="M92" s="62" t="s">
        <v>360</v>
      </c>
      <c r="N92" s="62" t="s">
        <v>372</v>
      </c>
    </row>
    <row r="93" spans="1:14" ht="15">
      <c r="A93" s="2" t="s">
        <v>190</v>
      </c>
      <c r="B93" s="1" t="s">
        <v>191</v>
      </c>
      <c r="C93" s="14">
        <v>1270.8699999999999</v>
      </c>
      <c r="E93" s="44">
        <f t="shared" si="13"/>
        <v>1270.8699999999999</v>
      </c>
      <c r="F93" s="41">
        <f t="shared" si="14"/>
        <v>25.417399999999997</v>
      </c>
      <c r="G93" s="41">
        <f t="shared" si="15"/>
        <v>95.315249999999992</v>
      </c>
      <c r="H93" s="41">
        <f>+INGENIERIA!O93</f>
        <v>62.27</v>
      </c>
      <c r="I93" s="41">
        <f t="shared" si="16"/>
        <v>1453.8726499999998</v>
      </c>
      <c r="J93" s="41">
        <f t="shared" si="17"/>
        <v>232.61962399999996</v>
      </c>
      <c r="K93" s="41">
        <f t="shared" si="18"/>
        <v>1686.4922739999997</v>
      </c>
      <c r="M93" s="62" t="s">
        <v>366</v>
      </c>
      <c r="N93" s="62" t="s">
        <v>373</v>
      </c>
    </row>
    <row r="94" spans="1:14" ht="15">
      <c r="A94" s="2" t="s">
        <v>192</v>
      </c>
      <c r="B94" s="1" t="s">
        <v>193</v>
      </c>
      <c r="C94" s="14">
        <v>1187.92</v>
      </c>
      <c r="E94" s="44">
        <f t="shared" si="13"/>
        <v>1187.92</v>
      </c>
      <c r="F94" s="41">
        <f t="shared" si="14"/>
        <v>23.758400000000002</v>
      </c>
      <c r="G94" s="41">
        <f t="shared" si="15"/>
        <v>89.094000000000008</v>
      </c>
      <c r="H94" s="41">
        <f>+INGENIERIA!O94</f>
        <v>58.21</v>
      </c>
      <c r="I94" s="41">
        <f t="shared" si="16"/>
        <v>1358.9824000000001</v>
      </c>
      <c r="J94" s="41">
        <f t="shared" si="17"/>
        <v>217.43718400000003</v>
      </c>
      <c r="K94" s="41">
        <f t="shared" si="18"/>
        <v>1576.4195840000002</v>
      </c>
      <c r="M94" s="62" t="s">
        <v>360</v>
      </c>
      <c r="N94" s="62" t="s">
        <v>374</v>
      </c>
    </row>
    <row r="95" spans="1:14" ht="15">
      <c r="A95" s="2" t="s">
        <v>194</v>
      </c>
      <c r="B95" s="1" t="s">
        <v>195</v>
      </c>
      <c r="C95" s="14">
        <v>4222.74</v>
      </c>
      <c r="E95" s="44">
        <f t="shared" si="13"/>
        <v>4222.74</v>
      </c>
      <c r="F95" s="41">
        <f t="shared" si="14"/>
        <v>84.454799999999992</v>
      </c>
      <c r="G95" s="41">
        <f t="shared" si="15"/>
        <v>316.70549999999997</v>
      </c>
      <c r="H95" s="41">
        <f>+INGENIERIA!O95</f>
        <v>0</v>
      </c>
      <c r="I95" s="41">
        <f t="shared" si="16"/>
        <v>4623.9003000000002</v>
      </c>
      <c r="J95" s="41">
        <f t="shared" si="17"/>
        <v>739.82404800000006</v>
      </c>
      <c r="K95" s="41">
        <f t="shared" si="18"/>
        <v>5363.7243480000006</v>
      </c>
      <c r="M95" s="62" t="s">
        <v>366</v>
      </c>
      <c r="N95" s="62" t="s">
        <v>375</v>
      </c>
    </row>
    <row r="96" spans="1:14" ht="15">
      <c r="A96" s="2" t="s">
        <v>196</v>
      </c>
      <c r="B96" s="1" t="s">
        <v>197</v>
      </c>
      <c r="C96" s="14">
        <v>160.08000000000001</v>
      </c>
      <c r="E96" s="44">
        <f t="shared" si="13"/>
        <v>160.08000000000001</v>
      </c>
      <c r="F96" s="41">
        <f t="shared" si="14"/>
        <v>3.2016000000000004</v>
      </c>
      <c r="G96" s="41">
        <f t="shared" si="15"/>
        <v>12.006</v>
      </c>
      <c r="H96" s="41">
        <f>+INGENIERIA!O96</f>
        <v>0</v>
      </c>
      <c r="I96" s="41">
        <f t="shared" si="16"/>
        <v>175.28760000000003</v>
      </c>
      <c r="J96" s="41">
        <f t="shared" si="17"/>
        <v>28.046016000000005</v>
      </c>
      <c r="K96" s="41">
        <f t="shared" si="18"/>
        <v>203.33361600000003</v>
      </c>
      <c r="M96" s="63" t="s">
        <v>366</v>
      </c>
      <c r="N96" s="63" t="s">
        <v>376</v>
      </c>
    </row>
    <row r="97" spans="1:14" ht="15">
      <c r="A97" s="2" t="s">
        <v>198</v>
      </c>
      <c r="B97" s="1" t="s">
        <v>199</v>
      </c>
      <c r="C97" s="14">
        <v>1737.15</v>
      </c>
      <c r="E97" s="44">
        <f t="shared" si="13"/>
        <v>1737.15</v>
      </c>
      <c r="F97" s="41">
        <f t="shared" si="14"/>
        <v>34.743000000000002</v>
      </c>
      <c r="G97" s="41">
        <f t="shared" si="15"/>
        <v>130.28625</v>
      </c>
      <c r="H97" s="41">
        <f>+INGENIERIA!O97</f>
        <v>85.12</v>
      </c>
      <c r="I97" s="41">
        <f t="shared" si="16"/>
        <v>1987.29925</v>
      </c>
      <c r="J97" s="41">
        <f t="shared" si="17"/>
        <v>317.96788000000004</v>
      </c>
      <c r="K97" s="41">
        <f t="shared" si="18"/>
        <v>2305.2671300000002</v>
      </c>
      <c r="M97" s="62" t="s">
        <v>360</v>
      </c>
      <c r="N97" s="62" t="s">
        <v>377</v>
      </c>
    </row>
    <row r="98" spans="1:14" ht="15">
      <c r="A98" s="2" t="s">
        <v>200</v>
      </c>
      <c r="B98" s="1" t="s">
        <v>201</v>
      </c>
      <c r="C98" s="14">
        <v>2081.48</v>
      </c>
      <c r="E98" s="44">
        <f t="shared" si="13"/>
        <v>2081.48</v>
      </c>
      <c r="F98" s="41">
        <f t="shared" si="14"/>
        <v>41.629600000000003</v>
      </c>
      <c r="G98" s="41">
        <f t="shared" si="15"/>
        <v>156.11099999999999</v>
      </c>
      <c r="H98" s="41">
        <f>+INGENIERIA!O98</f>
        <v>101.99</v>
      </c>
      <c r="I98" s="41">
        <f t="shared" si="16"/>
        <v>2381.2105999999999</v>
      </c>
      <c r="J98" s="41">
        <f t="shared" si="17"/>
        <v>380.993696</v>
      </c>
      <c r="K98" s="41">
        <f t="shared" si="18"/>
        <v>2762.2042959999999</v>
      </c>
      <c r="M98" s="62" t="s">
        <v>360</v>
      </c>
      <c r="N98" s="62" t="s">
        <v>378</v>
      </c>
    </row>
    <row r="99" spans="1:14" ht="15">
      <c r="A99" s="2" t="s">
        <v>202</v>
      </c>
      <c r="B99" s="1" t="s">
        <v>203</v>
      </c>
      <c r="C99" s="14">
        <v>3915</v>
      </c>
      <c r="E99" s="44">
        <f t="shared" si="13"/>
        <v>3915</v>
      </c>
      <c r="F99" s="41">
        <f t="shared" si="14"/>
        <v>78.3</v>
      </c>
      <c r="G99" s="41">
        <f t="shared" si="15"/>
        <v>293.625</v>
      </c>
      <c r="H99" s="41">
        <f>+INGENIERIA!O99</f>
        <v>191.84</v>
      </c>
      <c r="I99" s="41">
        <f t="shared" si="16"/>
        <v>4478.7650000000003</v>
      </c>
      <c r="J99" s="41">
        <f t="shared" si="17"/>
        <v>716.6024000000001</v>
      </c>
      <c r="K99" s="41">
        <f t="shared" si="18"/>
        <v>5195.3674000000001</v>
      </c>
      <c r="M99" s="62" t="s">
        <v>360</v>
      </c>
      <c r="N99" s="62" t="s">
        <v>379</v>
      </c>
    </row>
    <row r="100" spans="1:14" ht="15">
      <c r="A100" s="2" t="s">
        <v>204</v>
      </c>
      <c r="B100" s="1" t="s">
        <v>205</v>
      </c>
      <c r="C100" s="14">
        <v>4633.1400000000003</v>
      </c>
      <c r="E100" s="44">
        <f t="shared" si="13"/>
        <v>4633.1400000000003</v>
      </c>
      <c r="F100" s="41">
        <f t="shared" si="14"/>
        <v>92.662800000000004</v>
      </c>
      <c r="G100" s="41">
        <f t="shared" si="15"/>
        <v>347.4855</v>
      </c>
      <c r="H100" s="41">
        <f>+INGENIERIA!O100</f>
        <v>0</v>
      </c>
      <c r="I100" s="41">
        <f t="shared" si="16"/>
        <v>5073.2883000000002</v>
      </c>
      <c r="J100" s="41">
        <f t="shared" si="17"/>
        <v>811.72612800000002</v>
      </c>
      <c r="K100" s="41">
        <f t="shared" si="18"/>
        <v>5885.0144280000004</v>
      </c>
      <c r="M100" s="62" t="s">
        <v>366</v>
      </c>
      <c r="N100" s="62" t="s">
        <v>380</v>
      </c>
    </row>
    <row r="101" spans="1:14" ht="15">
      <c r="A101" s="2" t="s">
        <v>206</v>
      </c>
      <c r="B101" s="1" t="s">
        <v>207</v>
      </c>
      <c r="C101" s="14">
        <v>2868.66</v>
      </c>
      <c r="E101" s="44">
        <f t="shared" si="13"/>
        <v>2868.66</v>
      </c>
      <c r="F101" s="41">
        <f t="shared" si="14"/>
        <v>57.373199999999997</v>
      </c>
      <c r="G101" s="41">
        <f t="shared" si="15"/>
        <v>215.14949999999999</v>
      </c>
      <c r="H101" s="41">
        <f>+INGENIERIA!O101</f>
        <v>140.56</v>
      </c>
      <c r="I101" s="41">
        <f t="shared" si="16"/>
        <v>3281.7426999999998</v>
      </c>
      <c r="J101" s="41">
        <f t="shared" si="17"/>
        <v>525.07883199999992</v>
      </c>
      <c r="K101" s="41">
        <f t="shared" si="18"/>
        <v>3806.8215319999999</v>
      </c>
      <c r="M101" s="62" t="s">
        <v>360</v>
      </c>
      <c r="N101" s="62" t="s">
        <v>381</v>
      </c>
    </row>
    <row r="102" spans="1:14" ht="15">
      <c r="A102" s="2" t="s">
        <v>208</v>
      </c>
      <c r="B102" s="1" t="s">
        <v>209</v>
      </c>
      <c r="C102" s="14">
        <v>3125.1</v>
      </c>
      <c r="E102" s="44">
        <f t="shared" si="13"/>
        <v>3125.1</v>
      </c>
      <c r="F102" s="41">
        <f t="shared" si="14"/>
        <v>62.502000000000002</v>
      </c>
      <c r="G102" s="41">
        <f t="shared" si="15"/>
        <v>234.38249999999999</v>
      </c>
      <c r="H102" s="41">
        <f>+INGENIERIA!O102</f>
        <v>0</v>
      </c>
      <c r="I102" s="41">
        <f t="shared" si="16"/>
        <v>3421.9845</v>
      </c>
      <c r="J102" s="41">
        <f t="shared" si="17"/>
        <v>547.51751999999999</v>
      </c>
      <c r="K102" s="41">
        <f t="shared" si="18"/>
        <v>3969.5020199999999</v>
      </c>
      <c r="M102" s="62" t="s">
        <v>366</v>
      </c>
      <c r="N102" s="62" t="s">
        <v>382</v>
      </c>
    </row>
    <row r="103" spans="1:14" ht="15">
      <c r="A103" s="2" t="s">
        <v>210</v>
      </c>
      <c r="B103" s="1" t="s">
        <v>211</v>
      </c>
      <c r="C103" s="14">
        <v>1383.35</v>
      </c>
      <c r="E103" s="44">
        <f t="shared" si="13"/>
        <v>1383.35</v>
      </c>
      <c r="F103" s="41">
        <f t="shared" si="14"/>
        <v>27.666999999999998</v>
      </c>
      <c r="G103" s="41">
        <f t="shared" si="15"/>
        <v>103.75124999999998</v>
      </c>
      <c r="H103" s="41">
        <f>+INGENIERIA!O103</f>
        <v>67.78</v>
      </c>
      <c r="I103" s="41">
        <f t="shared" si="16"/>
        <v>1582.5482499999998</v>
      </c>
      <c r="J103" s="41">
        <f t="shared" si="17"/>
        <v>253.20771999999997</v>
      </c>
      <c r="K103" s="41">
        <f t="shared" si="18"/>
        <v>1835.7559699999997</v>
      </c>
      <c r="M103" s="62" t="s">
        <v>360</v>
      </c>
      <c r="N103" s="62" t="s">
        <v>383</v>
      </c>
    </row>
    <row r="104" spans="1:14" ht="15">
      <c r="A104" s="2" t="s">
        <v>212</v>
      </c>
      <c r="B104" s="1" t="s">
        <v>213</v>
      </c>
      <c r="C104" s="14">
        <v>2715.21</v>
      </c>
      <c r="E104" s="44">
        <f t="shared" si="13"/>
        <v>2715.21</v>
      </c>
      <c r="F104" s="41">
        <f t="shared" si="14"/>
        <v>54.304200000000002</v>
      </c>
      <c r="G104" s="41">
        <f t="shared" si="15"/>
        <v>203.64075</v>
      </c>
      <c r="H104" s="41">
        <f>+INGENIERIA!O104</f>
        <v>0</v>
      </c>
      <c r="I104" s="41">
        <f t="shared" si="16"/>
        <v>2973.1549500000001</v>
      </c>
      <c r="J104" s="41">
        <f t="shared" si="17"/>
        <v>475.704792</v>
      </c>
      <c r="K104" s="41">
        <f t="shared" si="18"/>
        <v>3448.8597420000001</v>
      </c>
      <c r="M104" s="62" t="s">
        <v>366</v>
      </c>
      <c r="N104" s="62" t="s">
        <v>384</v>
      </c>
    </row>
    <row r="105" spans="1:14" ht="15">
      <c r="A105" s="2" t="s">
        <v>214</v>
      </c>
      <c r="B105" s="1" t="s">
        <v>215</v>
      </c>
      <c r="C105" s="14">
        <v>2847.66</v>
      </c>
      <c r="E105" s="44">
        <f t="shared" si="13"/>
        <v>2847.66</v>
      </c>
      <c r="F105" s="41">
        <f t="shared" si="14"/>
        <v>56.953199999999995</v>
      </c>
      <c r="G105" s="41">
        <f t="shared" si="15"/>
        <v>213.57449999999997</v>
      </c>
      <c r="H105" s="41">
        <f>+INGENIERIA!O105</f>
        <v>0</v>
      </c>
      <c r="I105" s="41">
        <f t="shared" si="16"/>
        <v>3118.1876999999999</v>
      </c>
      <c r="J105" s="41">
        <f t="shared" si="17"/>
        <v>498.910032</v>
      </c>
      <c r="K105" s="41">
        <f t="shared" si="18"/>
        <v>3617.0977320000002</v>
      </c>
      <c r="M105" s="62" t="s">
        <v>366</v>
      </c>
      <c r="N105" s="62" t="s">
        <v>385</v>
      </c>
    </row>
    <row r="106" spans="1:14" ht="15">
      <c r="A106" s="2" t="s">
        <v>216</v>
      </c>
      <c r="B106" s="1" t="s">
        <v>217</v>
      </c>
      <c r="C106" s="14">
        <v>1383.56</v>
      </c>
      <c r="E106" s="44">
        <f t="shared" si="13"/>
        <v>1383.56</v>
      </c>
      <c r="F106" s="41">
        <f t="shared" si="14"/>
        <v>27.671199999999999</v>
      </c>
      <c r="G106" s="41">
        <f t="shared" si="15"/>
        <v>103.767</v>
      </c>
      <c r="H106" s="41">
        <f>+INGENIERIA!O106</f>
        <v>67.790000000000006</v>
      </c>
      <c r="I106" s="41">
        <f t="shared" si="16"/>
        <v>1582.7882</v>
      </c>
      <c r="J106" s="41">
        <f t="shared" si="17"/>
        <v>253.24611200000001</v>
      </c>
      <c r="K106" s="41">
        <f t="shared" si="18"/>
        <v>1836.034312</v>
      </c>
      <c r="M106" s="62" t="s">
        <v>360</v>
      </c>
      <c r="N106" s="62" t="s">
        <v>386</v>
      </c>
    </row>
    <row r="107" spans="1:14" ht="15">
      <c r="A107" s="2" t="s">
        <v>218</v>
      </c>
      <c r="B107" s="1" t="s">
        <v>219</v>
      </c>
      <c r="C107" s="14">
        <v>2970.71</v>
      </c>
      <c r="E107" s="44">
        <f t="shared" si="13"/>
        <v>2970.71</v>
      </c>
      <c r="F107" s="41">
        <f t="shared" si="14"/>
        <v>59.414200000000001</v>
      </c>
      <c r="G107" s="41">
        <f t="shared" si="15"/>
        <v>222.80324999999999</v>
      </c>
      <c r="H107" s="41">
        <f>+INGENIERIA!O107</f>
        <v>145.56</v>
      </c>
      <c r="I107" s="41">
        <f t="shared" si="16"/>
        <v>3398.4874500000001</v>
      </c>
      <c r="J107" s="41">
        <f t="shared" si="17"/>
        <v>543.75799200000006</v>
      </c>
      <c r="K107" s="41">
        <f t="shared" si="18"/>
        <v>3942.2454420000004</v>
      </c>
      <c r="M107" s="62" t="s">
        <v>360</v>
      </c>
      <c r="N107" s="62" t="s">
        <v>387</v>
      </c>
    </row>
    <row r="108" spans="1:14" ht="15">
      <c r="A108" s="2" t="s">
        <v>220</v>
      </c>
      <c r="B108" s="1" t="s">
        <v>221</v>
      </c>
      <c r="C108" s="14">
        <v>6056.18</v>
      </c>
      <c r="E108" s="44">
        <f t="shared" si="13"/>
        <v>6056.18</v>
      </c>
      <c r="F108" s="41">
        <f t="shared" si="14"/>
        <v>121.12360000000001</v>
      </c>
      <c r="G108" s="41">
        <f t="shared" si="15"/>
        <v>454.21350000000001</v>
      </c>
      <c r="H108" s="41">
        <f>+INGENIERIA!O108</f>
        <v>0</v>
      </c>
      <c r="I108" s="41">
        <f t="shared" si="16"/>
        <v>6631.5171</v>
      </c>
      <c r="J108" s="41">
        <f t="shared" si="17"/>
        <v>1061.0427360000001</v>
      </c>
      <c r="K108" s="41">
        <f t="shared" si="18"/>
        <v>7692.5598360000004</v>
      </c>
      <c r="M108" s="62" t="s">
        <v>366</v>
      </c>
      <c r="N108" s="62" t="s">
        <v>388</v>
      </c>
    </row>
    <row r="109" spans="1:14" ht="15">
      <c r="A109" s="2" t="s">
        <v>222</v>
      </c>
      <c r="B109" s="1" t="s">
        <v>223</v>
      </c>
      <c r="C109" s="14">
        <v>2143.0100000000002</v>
      </c>
      <c r="E109" s="44">
        <f t="shared" si="13"/>
        <v>2143.0100000000002</v>
      </c>
      <c r="F109" s="41">
        <f t="shared" si="14"/>
        <v>42.860200000000006</v>
      </c>
      <c r="G109" s="41">
        <f t="shared" si="15"/>
        <v>160.72575000000001</v>
      </c>
      <c r="H109" s="41">
        <f>+INGENIERIA!O109</f>
        <v>0</v>
      </c>
      <c r="I109" s="41">
        <f t="shared" si="16"/>
        <v>2346.5959500000004</v>
      </c>
      <c r="J109" s="41">
        <f t="shared" si="17"/>
        <v>375.45535200000006</v>
      </c>
      <c r="K109" s="41">
        <f t="shared" si="18"/>
        <v>2722.0513020000003</v>
      </c>
      <c r="M109" s="62" t="s">
        <v>366</v>
      </c>
      <c r="N109" s="62" t="s">
        <v>389</v>
      </c>
    </row>
    <row r="110" spans="1:14" ht="15">
      <c r="A110" s="2" t="s">
        <v>224</v>
      </c>
      <c r="B110" s="1" t="s">
        <v>225</v>
      </c>
      <c r="C110" s="14">
        <v>5401.38</v>
      </c>
      <c r="E110" s="44">
        <f t="shared" si="13"/>
        <v>5401.38</v>
      </c>
      <c r="F110" s="41">
        <f t="shared" si="14"/>
        <v>108.02760000000001</v>
      </c>
      <c r="G110" s="41">
        <f t="shared" si="15"/>
        <v>405.1035</v>
      </c>
      <c r="H110" s="41">
        <f>+INGENIERIA!O110</f>
        <v>0</v>
      </c>
      <c r="I110" s="41">
        <f t="shared" si="16"/>
        <v>5914.5111000000006</v>
      </c>
      <c r="J110" s="41">
        <f t="shared" si="17"/>
        <v>946.32177600000011</v>
      </c>
      <c r="K110" s="41">
        <f t="shared" si="18"/>
        <v>6860.8328760000004</v>
      </c>
      <c r="M110" s="62" t="s">
        <v>366</v>
      </c>
      <c r="N110" s="62" t="s">
        <v>390</v>
      </c>
    </row>
    <row r="111" spans="1:14" ht="15">
      <c r="A111" s="2" t="s">
        <v>226</v>
      </c>
      <c r="B111" s="1" t="s">
        <v>227</v>
      </c>
      <c r="C111" s="14">
        <v>3642.71</v>
      </c>
      <c r="E111" s="44">
        <f t="shared" si="13"/>
        <v>3642.71</v>
      </c>
      <c r="F111" s="41">
        <f t="shared" si="14"/>
        <v>72.854200000000006</v>
      </c>
      <c r="G111" s="41">
        <f t="shared" si="15"/>
        <v>273.20324999999997</v>
      </c>
      <c r="H111" s="41">
        <f>+INGENIERIA!O111</f>
        <v>178.49</v>
      </c>
      <c r="I111" s="41">
        <f t="shared" si="16"/>
        <v>4167.2574500000001</v>
      </c>
      <c r="J111" s="41">
        <f t="shared" si="17"/>
        <v>666.76119200000005</v>
      </c>
      <c r="K111" s="41">
        <f t="shared" si="18"/>
        <v>4834.018642</v>
      </c>
      <c r="M111" s="62" t="s">
        <v>360</v>
      </c>
      <c r="N111" s="62" t="s">
        <v>391</v>
      </c>
    </row>
    <row r="112" spans="1:14" ht="15">
      <c r="A112" s="2" t="s">
        <v>228</v>
      </c>
      <c r="B112" s="1" t="s">
        <v>229</v>
      </c>
      <c r="C112" s="14">
        <v>1510.28</v>
      </c>
      <c r="E112" s="44">
        <f t="shared" si="13"/>
        <v>1510.28</v>
      </c>
      <c r="F112" s="41">
        <f t="shared" si="14"/>
        <v>30.2056</v>
      </c>
      <c r="G112" s="41">
        <f t="shared" si="15"/>
        <v>113.271</v>
      </c>
      <c r="H112" s="41">
        <f>+INGENIERIA!O112</f>
        <v>74</v>
      </c>
      <c r="I112" s="41">
        <f t="shared" si="16"/>
        <v>1727.7565999999999</v>
      </c>
      <c r="J112" s="41">
        <f t="shared" si="17"/>
        <v>276.441056</v>
      </c>
      <c r="K112" s="41">
        <f t="shared" si="18"/>
        <v>2004.1976559999998</v>
      </c>
      <c r="M112" s="62" t="s">
        <v>360</v>
      </c>
      <c r="N112" s="62" t="s">
        <v>392</v>
      </c>
    </row>
    <row r="113" spans="1:14" ht="15">
      <c r="A113" s="2" t="s">
        <v>230</v>
      </c>
      <c r="B113" s="1" t="s">
        <v>231</v>
      </c>
      <c r="C113" s="14">
        <v>1772.5</v>
      </c>
      <c r="E113" s="44">
        <f t="shared" si="13"/>
        <v>1772.5</v>
      </c>
      <c r="F113" s="41">
        <f t="shared" si="14"/>
        <v>35.450000000000003</v>
      </c>
      <c r="G113" s="41">
        <f t="shared" si="15"/>
        <v>132.9375</v>
      </c>
      <c r="H113" s="41">
        <f>+INGENIERIA!O113</f>
        <v>86.85</v>
      </c>
      <c r="I113" s="41">
        <f t="shared" si="16"/>
        <v>2027.7375</v>
      </c>
      <c r="J113" s="41">
        <f t="shared" si="17"/>
        <v>324.43799999999999</v>
      </c>
      <c r="K113" s="41">
        <f t="shared" si="18"/>
        <v>2352.1754999999998</v>
      </c>
      <c r="M113" s="62" t="s">
        <v>360</v>
      </c>
      <c r="N113" s="62" t="s">
        <v>393</v>
      </c>
    </row>
    <row r="114" spans="1:14" ht="15">
      <c r="A114" s="2" t="s">
        <v>232</v>
      </c>
      <c r="B114" s="1" t="s">
        <v>233</v>
      </c>
      <c r="C114" s="14">
        <v>2169.71</v>
      </c>
      <c r="E114" s="44">
        <f t="shared" si="13"/>
        <v>2169.71</v>
      </c>
      <c r="F114" s="41">
        <f t="shared" si="14"/>
        <v>43.394200000000005</v>
      </c>
      <c r="G114" s="41">
        <f t="shared" si="15"/>
        <v>162.72825</v>
      </c>
      <c r="H114" s="41">
        <f>+INGENIERIA!O114</f>
        <v>106.32</v>
      </c>
      <c r="I114" s="41">
        <f t="shared" si="16"/>
        <v>2482.1524500000005</v>
      </c>
      <c r="J114" s="41">
        <f t="shared" si="17"/>
        <v>397.1443920000001</v>
      </c>
      <c r="K114" s="41">
        <f t="shared" si="18"/>
        <v>2879.2968420000007</v>
      </c>
      <c r="M114" s="62" t="s">
        <v>360</v>
      </c>
      <c r="N114" s="62" t="s">
        <v>394</v>
      </c>
    </row>
    <row r="115" spans="1:14" ht="15">
      <c r="A115" s="2" t="s">
        <v>234</v>
      </c>
      <c r="B115" s="1" t="s">
        <v>235</v>
      </c>
      <c r="C115" s="14">
        <v>4313.16</v>
      </c>
      <c r="E115" s="44">
        <f t="shared" si="13"/>
        <v>4313.16</v>
      </c>
      <c r="F115" s="41">
        <f t="shared" si="14"/>
        <v>86.263199999999998</v>
      </c>
      <c r="G115" s="41">
        <f t="shared" si="15"/>
        <v>323.48699999999997</v>
      </c>
      <c r="H115" s="41">
        <f>+INGENIERIA!O115</f>
        <v>211.34</v>
      </c>
      <c r="I115" s="41">
        <f t="shared" si="16"/>
        <v>4934.2502000000004</v>
      </c>
      <c r="J115" s="41">
        <f t="shared" si="17"/>
        <v>789.48003200000005</v>
      </c>
      <c r="K115" s="41">
        <f t="shared" si="18"/>
        <v>5723.7302320000008</v>
      </c>
      <c r="M115" s="62" t="s">
        <v>360</v>
      </c>
      <c r="N115" s="62" t="s">
        <v>395</v>
      </c>
    </row>
    <row r="116" spans="1:14" ht="15">
      <c r="A116" s="2" t="s">
        <v>236</v>
      </c>
      <c r="B116" s="1" t="s">
        <v>237</v>
      </c>
      <c r="C116" s="14">
        <v>3266.04</v>
      </c>
      <c r="E116" s="44">
        <f t="shared" si="13"/>
        <v>3266.04</v>
      </c>
      <c r="F116" s="41">
        <f t="shared" si="14"/>
        <v>65.320800000000006</v>
      </c>
      <c r="G116" s="41">
        <f t="shared" si="15"/>
        <v>244.95299999999997</v>
      </c>
      <c r="H116" s="41">
        <f>+INGENIERIA!O116</f>
        <v>0</v>
      </c>
      <c r="I116" s="41">
        <f t="shared" si="16"/>
        <v>3576.3137999999999</v>
      </c>
      <c r="J116" s="41">
        <f t="shared" si="17"/>
        <v>572.21020799999997</v>
      </c>
      <c r="K116" s="41">
        <f t="shared" si="18"/>
        <v>4148.5240080000003</v>
      </c>
      <c r="M116" s="62" t="s">
        <v>366</v>
      </c>
      <c r="N116" s="62" t="s">
        <v>396</v>
      </c>
    </row>
    <row r="117" spans="1:14" ht="15">
      <c r="A117" s="2" t="s">
        <v>238</v>
      </c>
      <c r="B117" s="1" t="s">
        <v>239</v>
      </c>
      <c r="C117" s="14">
        <v>5287.94</v>
      </c>
      <c r="E117" s="44">
        <f t="shared" si="13"/>
        <v>5287.94</v>
      </c>
      <c r="F117" s="41">
        <f t="shared" si="14"/>
        <v>105.75879999999999</v>
      </c>
      <c r="G117" s="41">
        <f t="shared" si="15"/>
        <v>396.59549999999996</v>
      </c>
      <c r="H117" s="41">
        <f>+INGENIERIA!O117</f>
        <v>0</v>
      </c>
      <c r="I117" s="41">
        <f t="shared" si="16"/>
        <v>5790.2942999999996</v>
      </c>
      <c r="J117" s="41">
        <f t="shared" si="17"/>
        <v>926.44708799999989</v>
      </c>
      <c r="K117" s="41">
        <f t="shared" si="18"/>
        <v>6716.7413879999995</v>
      </c>
      <c r="M117" s="62" t="s">
        <v>366</v>
      </c>
      <c r="N117" s="62" t="s">
        <v>397</v>
      </c>
    </row>
    <row r="118" spans="1:14" ht="15">
      <c r="A118" s="2" t="s">
        <v>240</v>
      </c>
      <c r="B118" s="1" t="s">
        <v>241</v>
      </c>
      <c r="C118" s="14">
        <v>840.05</v>
      </c>
      <c r="E118" s="44">
        <f t="shared" si="13"/>
        <v>840.05</v>
      </c>
      <c r="F118" s="41">
        <f t="shared" si="14"/>
        <v>16.800999999999998</v>
      </c>
      <c r="G118" s="41">
        <f t="shared" si="15"/>
        <v>63.003749999999997</v>
      </c>
      <c r="H118" s="41">
        <f>+INGENIERIA!O118</f>
        <v>41.16</v>
      </c>
      <c r="I118" s="41">
        <f t="shared" si="16"/>
        <v>961.01474999999994</v>
      </c>
      <c r="J118" s="41">
        <f t="shared" si="17"/>
        <v>153.76236</v>
      </c>
      <c r="K118" s="41">
        <f t="shared" si="18"/>
        <v>1114.77711</v>
      </c>
      <c r="M118" s="62" t="s">
        <v>360</v>
      </c>
      <c r="N118" s="62" t="s">
        <v>398</v>
      </c>
    </row>
    <row r="119" spans="1:14" ht="15">
      <c r="A119" s="2" t="s">
        <v>242</v>
      </c>
      <c r="B119" s="1" t="s">
        <v>243</v>
      </c>
      <c r="C119" s="14">
        <v>2817.52</v>
      </c>
      <c r="E119" s="44">
        <f t="shared" si="13"/>
        <v>2817.52</v>
      </c>
      <c r="F119" s="41">
        <f t="shared" si="14"/>
        <v>56.3504</v>
      </c>
      <c r="G119" s="41">
        <f t="shared" si="15"/>
        <v>211.31399999999999</v>
      </c>
      <c r="H119" s="41">
        <f>+INGENIERIA!O119</f>
        <v>138.06</v>
      </c>
      <c r="I119" s="41">
        <f t="shared" si="16"/>
        <v>3223.2443999999996</v>
      </c>
      <c r="J119" s="41">
        <f t="shared" si="17"/>
        <v>515.7191039999999</v>
      </c>
      <c r="K119" s="41">
        <f t="shared" si="18"/>
        <v>3738.9635039999994</v>
      </c>
      <c r="M119" s="62" t="s">
        <v>360</v>
      </c>
      <c r="N119" s="62" t="s">
        <v>399</v>
      </c>
    </row>
    <row r="120" spans="1:14" ht="15">
      <c r="A120" s="2" t="s">
        <v>244</v>
      </c>
      <c r="B120" s="1" t="s">
        <v>245</v>
      </c>
      <c r="C120" s="14">
        <v>868.64</v>
      </c>
      <c r="E120" s="44">
        <f t="shared" si="13"/>
        <v>868.64</v>
      </c>
      <c r="F120" s="41">
        <f t="shared" si="14"/>
        <v>17.372800000000002</v>
      </c>
      <c r="G120" s="41">
        <f t="shared" si="15"/>
        <v>65.147999999999996</v>
      </c>
      <c r="H120" s="41">
        <f>+INGENIERIA!O120</f>
        <v>42.56</v>
      </c>
      <c r="I120" s="41">
        <f t="shared" si="16"/>
        <v>993.72080000000005</v>
      </c>
      <c r="J120" s="41">
        <f t="shared" si="17"/>
        <v>158.995328</v>
      </c>
      <c r="K120" s="41">
        <f t="shared" si="18"/>
        <v>1152.716128</v>
      </c>
      <c r="M120" s="62" t="s">
        <v>366</v>
      </c>
      <c r="N120" s="62" t="s">
        <v>400</v>
      </c>
    </row>
    <row r="121" spans="1:14" ht="15">
      <c r="A121" s="2" t="s">
        <v>246</v>
      </c>
      <c r="B121" s="1" t="s">
        <v>247</v>
      </c>
      <c r="C121" s="14">
        <v>3149.63</v>
      </c>
      <c r="E121" s="44">
        <f t="shared" si="13"/>
        <v>3149.63</v>
      </c>
      <c r="F121" s="41">
        <f t="shared" si="14"/>
        <v>62.992600000000003</v>
      </c>
      <c r="G121" s="41">
        <f t="shared" si="15"/>
        <v>236.22225</v>
      </c>
      <c r="H121" s="41">
        <f>+INGENIERIA!O121</f>
        <v>0</v>
      </c>
      <c r="I121" s="41">
        <f t="shared" si="16"/>
        <v>3448.84485</v>
      </c>
      <c r="J121" s="41">
        <f t="shared" si="17"/>
        <v>551.81517599999995</v>
      </c>
      <c r="K121" s="41">
        <f t="shared" si="18"/>
        <v>4000.660026</v>
      </c>
      <c r="M121" s="62" t="s">
        <v>366</v>
      </c>
      <c r="N121" s="62" t="s">
        <v>401</v>
      </c>
    </row>
    <row r="122" spans="1:14" ht="15">
      <c r="A122" s="2" t="s">
        <v>248</v>
      </c>
      <c r="B122" s="1" t="s">
        <v>249</v>
      </c>
      <c r="C122" s="14">
        <v>5204.9399999999996</v>
      </c>
      <c r="E122" s="44">
        <f t="shared" si="13"/>
        <v>5204.9399999999996</v>
      </c>
      <c r="F122" s="41">
        <f t="shared" si="14"/>
        <v>104.0988</v>
      </c>
      <c r="G122" s="41">
        <f t="shared" si="15"/>
        <v>390.37049999999994</v>
      </c>
      <c r="H122" s="41">
        <f>+INGENIERIA!O122</f>
        <v>0</v>
      </c>
      <c r="I122" s="41">
        <f t="shared" si="16"/>
        <v>5699.4092999999993</v>
      </c>
      <c r="J122" s="41">
        <f t="shared" si="17"/>
        <v>911.90548799999988</v>
      </c>
      <c r="K122" s="41">
        <f t="shared" si="18"/>
        <v>6611.3147879999997</v>
      </c>
      <c r="M122" s="62" t="s">
        <v>366</v>
      </c>
      <c r="N122" s="62" t="s">
        <v>402</v>
      </c>
    </row>
    <row r="123" spans="1:14" s="7" customFormat="1">
      <c r="A123" s="17" t="s">
        <v>165</v>
      </c>
      <c r="C123" s="7" t="s">
        <v>166</v>
      </c>
      <c r="E123" s="39" t="s">
        <v>166</v>
      </c>
      <c r="F123" s="39" t="s">
        <v>166</v>
      </c>
      <c r="G123" s="39" t="s">
        <v>166</v>
      </c>
      <c r="H123" s="39" t="s">
        <v>166</v>
      </c>
      <c r="I123" s="39" t="s">
        <v>166</v>
      </c>
      <c r="J123" s="39" t="s">
        <v>166</v>
      </c>
      <c r="K123" s="39" t="s">
        <v>166</v>
      </c>
    </row>
    <row r="124" spans="1:14">
      <c r="C124" s="19">
        <v>119780.41</v>
      </c>
      <c r="E124" s="42">
        <f>SUM(E82:E122)</f>
        <v>119780.41000000002</v>
      </c>
      <c r="F124" s="42">
        <f t="shared" ref="F124:K124" si="19">SUM(F82:F122)</f>
        <v>2395.6081999999997</v>
      </c>
      <c r="G124" s="42">
        <f t="shared" si="19"/>
        <v>8983.5307499999963</v>
      </c>
      <c r="H124" s="42">
        <f t="shared" si="19"/>
        <v>3226.2799999999997</v>
      </c>
      <c r="I124" s="42">
        <f t="shared" si="19"/>
        <v>134385.82894999997</v>
      </c>
      <c r="J124" s="42">
        <f t="shared" si="19"/>
        <v>21501.732632000003</v>
      </c>
      <c r="K124" s="42">
        <f t="shared" si="19"/>
        <v>155887.56158199997</v>
      </c>
    </row>
    <row r="126" spans="1:14" s="7" customFormat="1">
      <c r="A126" s="16"/>
      <c r="C126" s="7" t="s">
        <v>250</v>
      </c>
      <c r="E126" s="39" t="s">
        <v>250</v>
      </c>
      <c r="F126" s="39" t="s">
        <v>250</v>
      </c>
      <c r="G126" s="39" t="s">
        <v>250</v>
      </c>
      <c r="H126" s="39" t="s">
        <v>250</v>
      </c>
      <c r="I126" s="39" t="s">
        <v>250</v>
      </c>
      <c r="J126" s="39" t="s">
        <v>250</v>
      </c>
      <c r="K126" s="39" t="s">
        <v>250</v>
      </c>
    </row>
    <row r="127" spans="1:14" ht="13.5" thickBot="1">
      <c r="A127" s="17" t="s">
        <v>251</v>
      </c>
      <c r="B127" s="1" t="s">
        <v>252</v>
      </c>
      <c r="C127" s="19">
        <v>576447.77</v>
      </c>
      <c r="E127" s="43">
        <f>+E79+E124</f>
        <v>576447.77</v>
      </c>
      <c r="F127" s="43">
        <f t="shared" ref="F127:K127" si="20">+F79+F124</f>
        <v>11528.955400000003</v>
      </c>
      <c r="G127" s="43">
        <f t="shared" si="20"/>
        <v>43233.58274999998</v>
      </c>
      <c r="H127" s="43">
        <f t="shared" si="20"/>
        <v>3226.2799999999997</v>
      </c>
      <c r="I127" s="43">
        <f t="shared" si="20"/>
        <v>634436.58814999985</v>
      </c>
      <c r="J127" s="43">
        <f t="shared" si="20"/>
        <v>101509.854104</v>
      </c>
      <c r="K127" s="43">
        <f t="shared" si="20"/>
        <v>735946.44225399988</v>
      </c>
    </row>
    <row r="128" spans="1:14" ht="12" thickTop="1"/>
    <row r="129" spans="1:3">
      <c r="C129" s="1" t="s">
        <v>252</v>
      </c>
    </row>
    <row r="130" spans="1:3">
      <c r="A130" s="2" t="s">
        <v>252</v>
      </c>
      <c r="B130" s="1" t="s">
        <v>252</v>
      </c>
      <c r="C130" s="18"/>
    </row>
  </sheetData>
  <autoFilter ref="A11:N79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0"/>
  <sheetViews>
    <sheetView workbookViewId="0">
      <pane xSplit="2" ySplit="11" topLeftCell="O81" activePane="bottomRight" state="frozen"/>
      <selection pane="topRight" activeCell="C1" sqref="C1"/>
      <selection pane="bottomLeft" activeCell="A14" sqref="A14"/>
      <selection pane="bottomRight" activeCell="X96" sqref="X96"/>
    </sheetView>
  </sheetViews>
  <sheetFormatPr baseColWidth="10" defaultRowHeight="11.25"/>
  <cols>
    <col min="1" max="1" width="8.7109375" style="2" customWidth="1"/>
    <col min="2" max="2" width="28.85546875" style="1" customWidth="1"/>
    <col min="3" max="3" width="11.140625" style="1" customWidth="1"/>
    <col min="4" max="4" width="10.5703125" style="1" customWidth="1"/>
    <col min="5" max="5" width="12.28515625" style="1" customWidth="1"/>
    <col min="6" max="7" width="15" style="1" bestFit="1" customWidth="1"/>
    <col min="8" max="8" width="14.28515625" style="1" customWidth="1"/>
    <col min="9" max="9" width="12.42578125" style="1" customWidth="1"/>
    <col min="10" max="10" width="13" style="1" customWidth="1"/>
    <col min="11" max="11" width="10.7109375" style="1" customWidth="1"/>
    <col min="12" max="13" width="10.140625" style="1" customWidth="1"/>
    <col min="14" max="14" width="12" style="1" customWidth="1"/>
    <col min="15" max="15" width="10" style="1" customWidth="1"/>
    <col min="16" max="16" width="11.42578125" style="1" customWidth="1"/>
    <col min="17" max="17" width="13.5703125" style="1" customWidth="1"/>
    <col min="18" max="18" width="12.42578125" style="1" customWidth="1"/>
    <col min="19" max="19" width="11.42578125" style="1" customWidth="1"/>
    <col min="20" max="20" width="10" style="1" customWidth="1"/>
    <col min="21" max="21" width="9.42578125" style="1" customWidth="1"/>
    <col min="22" max="22" width="10.140625" style="1" customWidth="1"/>
    <col min="23" max="23" width="15" style="1" bestFit="1" customWidth="1"/>
    <col min="24" max="24" width="12.85546875" style="1" customWidth="1"/>
    <col min="25" max="16384" width="11.42578125" style="1"/>
  </cols>
  <sheetData>
    <row r="1" spans="1:24" ht="18" customHeight="1">
      <c r="A1" s="3" t="s">
        <v>0</v>
      </c>
      <c r="B1" s="48" t="s">
        <v>252</v>
      </c>
      <c r="C1" s="49"/>
      <c r="D1" s="49"/>
    </row>
    <row r="2" spans="1:24" ht="24.95" customHeight="1">
      <c r="A2" s="4" t="s">
        <v>1</v>
      </c>
      <c r="B2" s="21" t="s">
        <v>2</v>
      </c>
      <c r="C2" s="22"/>
      <c r="D2" s="22"/>
    </row>
    <row r="3" spans="1:24" ht="15.75">
      <c r="B3" s="23" t="s">
        <v>3</v>
      </c>
      <c r="C3" s="24"/>
      <c r="D3" s="24"/>
      <c r="E3" s="7"/>
    </row>
    <row r="4" spans="1:24" ht="15">
      <c r="B4" s="25" t="s">
        <v>4</v>
      </c>
      <c r="C4" s="24"/>
      <c r="D4" s="24"/>
      <c r="E4" s="7"/>
    </row>
    <row r="5" spans="1:24">
      <c r="B5" s="6" t="s">
        <v>5</v>
      </c>
    </row>
    <row r="6" spans="1:24">
      <c r="B6" s="6" t="s">
        <v>6</v>
      </c>
    </row>
    <row r="8" spans="1:2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733.35</v>
      </c>
      <c r="D12" s="14">
        <v>122.22</v>
      </c>
      <c r="E12" s="14">
        <v>13661.66</v>
      </c>
      <c r="F12" s="14">
        <v>14517.23</v>
      </c>
      <c r="G12" s="14">
        <v>0</v>
      </c>
      <c r="H12" s="14">
        <v>0</v>
      </c>
      <c r="I12" s="14">
        <v>0</v>
      </c>
      <c r="J12" s="14">
        <v>0</v>
      </c>
      <c r="K12" s="14">
        <v>3510.52</v>
      </c>
      <c r="L12" s="14">
        <v>90.57</v>
      </c>
      <c r="M12" s="14">
        <v>0</v>
      </c>
      <c r="N12" s="14">
        <v>0</v>
      </c>
      <c r="O12" s="14">
        <v>0</v>
      </c>
      <c r="P12" s="14">
        <v>0.14000000000000001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3601.23</v>
      </c>
      <c r="X12" s="14">
        <v>10916</v>
      </c>
    </row>
    <row r="13" spans="1:24">
      <c r="A13" s="2" t="s">
        <v>35</v>
      </c>
      <c r="B13" s="1" t="s">
        <v>36</v>
      </c>
      <c r="C13" s="14">
        <v>999.66</v>
      </c>
      <c r="D13" s="14">
        <v>166.61</v>
      </c>
      <c r="E13" s="14">
        <v>1522.37</v>
      </c>
      <c r="F13" s="14">
        <v>2688.64</v>
      </c>
      <c r="G13" s="14">
        <v>0</v>
      </c>
      <c r="H13" s="14">
        <v>0</v>
      </c>
      <c r="I13" s="14">
        <v>0</v>
      </c>
      <c r="J13" s="14">
        <v>0</v>
      </c>
      <c r="K13" s="14">
        <v>318.89999999999998</v>
      </c>
      <c r="L13" s="14">
        <v>76.16</v>
      </c>
      <c r="M13" s="14">
        <v>0</v>
      </c>
      <c r="N13" s="14">
        <v>0</v>
      </c>
      <c r="O13" s="14">
        <v>0</v>
      </c>
      <c r="P13" s="15">
        <v>-0.02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395.04</v>
      </c>
      <c r="X13" s="14">
        <v>2293.6</v>
      </c>
    </row>
    <row r="14" spans="1:24">
      <c r="A14" s="2" t="s">
        <v>37</v>
      </c>
      <c r="B14" s="1" t="s">
        <v>38</v>
      </c>
      <c r="C14" s="14">
        <v>4000.02</v>
      </c>
      <c r="D14" s="14">
        <v>666.67</v>
      </c>
      <c r="E14" s="14">
        <v>15000</v>
      </c>
      <c r="F14" s="14">
        <v>19666.689999999999</v>
      </c>
      <c r="G14" s="14">
        <v>0</v>
      </c>
      <c r="H14" s="14">
        <v>0</v>
      </c>
      <c r="I14" s="14">
        <v>0</v>
      </c>
      <c r="J14" s="14">
        <v>0</v>
      </c>
      <c r="K14" s="14">
        <v>5167.91</v>
      </c>
      <c r="L14" s="14">
        <v>360.26</v>
      </c>
      <c r="M14" s="14">
        <v>0</v>
      </c>
      <c r="N14" s="14">
        <v>0</v>
      </c>
      <c r="O14" s="14">
        <v>0</v>
      </c>
      <c r="P14" s="15">
        <v>-0.08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327</v>
      </c>
      <c r="W14" s="14">
        <v>5855.09</v>
      </c>
      <c r="X14" s="14">
        <v>13811.6</v>
      </c>
    </row>
    <row r="15" spans="1:24">
      <c r="A15" s="2" t="s">
        <v>39</v>
      </c>
      <c r="B15" s="1" t="s">
        <v>40</v>
      </c>
      <c r="C15" s="14">
        <v>999.66</v>
      </c>
      <c r="D15" s="14">
        <v>166.61</v>
      </c>
      <c r="E15" s="14">
        <v>2035.48</v>
      </c>
      <c r="F15" s="14">
        <v>3201.75</v>
      </c>
      <c r="G15" s="14">
        <v>0</v>
      </c>
      <c r="H15" s="14">
        <v>0</v>
      </c>
      <c r="I15" s="14">
        <v>0</v>
      </c>
      <c r="J15" s="14">
        <v>0</v>
      </c>
      <c r="K15" s="14">
        <v>428.5</v>
      </c>
      <c r="L15" s="14">
        <v>58.8</v>
      </c>
      <c r="M15" s="14">
        <v>0</v>
      </c>
      <c r="N15" s="14">
        <v>0</v>
      </c>
      <c r="O15" s="14">
        <v>0</v>
      </c>
      <c r="P15" s="14">
        <v>0.05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487.35</v>
      </c>
      <c r="X15" s="14">
        <v>2714.4</v>
      </c>
    </row>
    <row r="16" spans="1:24">
      <c r="A16" s="2" t="s">
        <v>41</v>
      </c>
      <c r="B16" s="1" t="s">
        <v>42</v>
      </c>
      <c r="C16" s="14">
        <v>733.35</v>
      </c>
      <c r="D16" s="14">
        <v>122.22</v>
      </c>
      <c r="E16" s="14">
        <v>0</v>
      </c>
      <c r="F16" s="14">
        <v>855.57</v>
      </c>
      <c r="G16" s="14">
        <v>0</v>
      </c>
      <c r="H16" s="14">
        <v>192</v>
      </c>
      <c r="I16" s="14">
        <v>0</v>
      </c>
      <c r="J16" s="15">
        <v>-38.43</v>
      </c>
      <c r="K16" s="14">
        <v>0</v>
      </c>
      <c r="L16" s="14">
        <v>84.14</v>
      </c>
      <c r="M16" s="14">
        <v>0</v>
      </c>
      <c r="N16" s="14">
        <v>0</v>
      </c>
      <c r="O16" s="14">
        <v>0</v>
      </c>
      <c r="P16" s="14">
        <v>0.06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237.77</v>
      </c>
      <c r="X16" s="14">
        <v>617.79999999999995</v>
      </c>
    </row>
    <row r="17" spans="1:24">
      <c r="A17" s="2" t="s">
        <v>43</v>
      </c>
      <c r="B17" s="1" t="s">
        <v>44</v>
      </c>
      <c r="C17" s="14">
        <v>1400.04</v>
      </c>
      <c r="D17" s="14">
        <v>233.34</v>
      </c>
      <c r="E17" s="14">
        <v>0</v>
      </c>
      <c r="F17" s="14">
        <v>1633.38</v>
      </c>
      <c r="G17" s="14">
        <v>0</v>
      </c>
      <c r="H17" s="14">
        <v>0</v>
      </c>
      <c r="I17" s="14">
        <v>0</v>
      </c>
      <c r="J17" s="14">
        <v>0</v>
      </c>
      <c r="K17" s="14">
        <v>70.78</v>
      </c>
      <c r="L17" s="14">
        <v>145.96</v>
      </c>
      <c r="M17" s="14">
        <v>0</v>
      </c>
      <c r="N17" s="14">
        <v>0</v>
      </c>
      <c r="O17" s="14">
        <v>0</v>
      </c>
      <c r="P17" s="14">
        <v>0.04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216.78</v>
      </c>
      <c r="X17" s="14">
        <v>1416.6</v>
      </c>
    </row>
    <row r="18" spans="1:24">
      <c r="A18" s="2" t="s">
        <v>45</v>
      </c>
      <c r="B18" s="1" t="s">
        <v>46</v>
      </c>
      <c r="C18" s="14">
        <v>4000.02</v>
      </c>
      <c r="D18" s="14">
        <v>666.67</v>
      </c>
      <c r="E18" s="14">
        <v>15000</v>
      </c>
      <c r="F18" s="14">
        <v>19666.689999999999</v>
      </c>
      <c r="G18" s="14">
        <v>0</v>
      </c>
      <c r="H18" s="14">
        <v>0</v>
      </c>
      <c r="I18" s="14">
        <v>0</v>
      </c>
      <c r="J18" s="14">
        <v>0</v>
      </c>
      <c r="K18" s="14">
        <v>5167.91</v>
      </c>
      <c r="L18" s="14">
        <v>360.26</v>
      </c>
      <c r="M18" s="14">
        <v>0</v>
      </c>
      <c r="N18" s="14">
        <v>0</v>
      </c>
      <c r="O18" s="14">
        <v>0</v>
      </c>
      <c r="P18" s="15">
        <v>-7.0000000000000007E-2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413.79</v>
      </c>
      <c r="W18" s="14">
        <v>5941.89</v>
      </c>
      <c r="X18" s="14">
        <v>13724.8</v>
      </c>
    </row>
    <row r="19" spans="1:24">
      <c r="A19" s="2" t="s">
        <v>47</v>
      </c>
      <c r="B19" s="1" t="s">
        <v>48</v>
      </c>
      <c r="C19" s="14">
        <v>880.02</v>
      </c>
      <c r="D19" s="14">
        <v>146.66999999999999</v>
      </c>
      <c r="E19" s="14">
        <v>0</v>
      </c>
      <c r="F19" s="14">
        <v>1026.69</v>
      </c>
      <c r="G19" s="14">
        <v>0</v>
      </c>
      <c r="H19" s="14">
        <v>0</v>
      </c>
      <c r="I19" s="14">
        <v>358.34</v>
      </c>
      <c r="J19" s="15">
        <v>-18.41</v>
      </c>
      <c r="K19" s="14">
        <v>0</v>
      </c>
      <c r="L19" s="14">
        <v>98.14</v>
      </c>
      <c r="M19" s="14">
        <v>0</v>
      </c>
      <c r="N19" s="14">
        <v>0</v>
      </c>
      <c r="O19" s="14">
        <v>0</v>
      </c>
      <c r="P19" s="15">
        <v>-0.18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437.89</v>
      </c>
      <c r="X19" s="14">
        <v>588.79999999999995</v>
      </c>
    </row>
    <row r="20" spans="1:24">
      <c r="A20" s="2" t="s">
        <v>49</v>
      </c>
      <c r="B20" s="1" t="s">
        <v>50</v>
      </c>
      <c r="C20" s="14">
        <v>880.02</v>
      </c>
      <c r="D20" s="14">
        <v>146.66999999999999</v>
      </c>
      <c r="E20" s="14">
        <v>146.66999999999999</v>
      </c>
      <c r="F20" s="14">
        <v>1173.3599999999999</v>
      </c>
      <c r="G20" s="14">
        <v>15</v>
      </c>
      <c r="H20" s="14">
        <v>700</v>
      </c>
      <c r="I20" s="14">
        <v>0</v>
      </c>
      <c r="J20" s="14">
        <v>0</v>
      </c>
      <c r="K20" s="14">
        <v>4.3</v>
      </c>
      <c r="L20" s="14">
        <v>25.54</v>
      </c>
      <c r="M20" s="14">
        <v>0</v>
      </c>
      <c r="N20" s="14">
        <v>0</v>
      </c>
      <c r="O20" s="14">
        <v>0</v>
      </c>
      <c r="P20" s="15">
        <v>-0.08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744.76</v>
      </c>
      <c r="X20" s="14">
        <v>428.6</v>
      </c>
    </row>
    <row r="21" spans="1:24">
      <c r="A21" s="2" t="s">
        <v>51</v>
      </c>
      <c r="B21" s="1" t="s">
        <v>52</v>
      </c>
      <c r="C21" s="14">
        <v>4000.02</v>
      </c>
      <c r="D21" s="14">
        <v>666.67</v>
      </c>
      <c r="E21" s="14">
        <v>52663.11</v>
      </c>
      <c r="F21" s="14">
        <v>57329.8</v>
      </c>
      <c r="G21" s="14">
        <v>0</v>
      </c>
      <c r="H21" s="14">
        <v>0</v>
      </c>
      <c r="I21" s="14">
        <v>0</v>
      </c>
      <c r="J21" s="14">
        <v>0</v>
      </c>
      <c r="K21" s="14">
        <v>17973.37</v>
      </c>
      <c r="L21" s="14">
        <v>360.26</v>
      </c>
      <c r="M21" s="14">
        <v>0</v>
      </c>
      <c r="N21" s="14">
        <v>0</v>
      </c>
      <c r="O21" s="14">
        <v>0</v>
      </c>
      <c r="P21" s="15">
        <v>-0.02</v>
      </c>
      <c r="Q21" s="14">
        <v>0</v>
      </c>
      <c r="R21" s="14">
        <v>0</v>
      </c>
      <c r="S21" s="14">
        <v>0</v>
      </c>
      <c r="T21" s="14">
        <v>0</v>
      </c>
      <c r="U21" s="14">
        <v>1000</v>
      </c>
      <c r="V21" s="14">
        <v>413.79</v>
      </c>
      <c r="W21" s="14">
        <v>19747.400000000001</v>
      </c>
      <c r="X21" s="14">
        <v>37582.400000000001</v>
      </c>
    </row>
    <row r="22" spans="1:24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90</v>
      </c>
      <c r="F22" s="14">
        <v>1116.69</v>
      </c>
      <c r="G22" s="14">
        <v>0</v>
      </c>
      <c r="H22" s="14">
        <v>43.66</v>
      </c>
      <c r="I22" s="14">
        <v>0</v>
      </c>
      <c r="J22" s="15">
        <v>-1.86</v>
      </c>
      <c r="K22" s="14">
        <v>0</v>
      </c>
      <c r="L22" s="14">
        <v>113.89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155.69</v>
      </c>
      <c r="X22" s="14">
        <v>961</v>
      </c>
    </row>
    <row r="23" spans="1:24">
      <c r="A23" s="2" t="s">
        <v>55</v>
      </c>
      <c r="B23" s="1" t="s">
        <v>56</v>
      </c>
      <c r="C23" s="14">
        <v>880.02</v>
      </c>
      <c r="D23" s="14">
        <v>146.66999999999999</v>
      </c>
      <c r="E23" s="14">
        <v>14899.54</v>
      </c>
      <c r="F23" s="14">
        <v>15926.23</v>
      </c>
      <c r="G23" s="14">
        <v>0</v>
      </c>
      <c r="H23" s="14">
        <v>599.98</v>
      </c>
      <c r="I23" s="14">
        <v>0</v>
      </c>
      <c r="J23" s="14">
        <v>0</v>
      </c>
      <c r="K23" s="14">
        <v>3961.4</v>
      </c>
      <c r="L23" s="14">
        <v>103.97</v>
      </c>
      <c r="M23" s="14">
        <v>0</v>
      </c>
      <c r="N23" s="14">
        <v>0</v>
      </c>
      <c r="O23" s="14">
        <v>0</v>
      </c>
      <c r="P23" s="15">
        <v>-0.12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4665.2299999999996</v>
      </c>
      <c r="X23" s="14">
        <v>11261</v>
      </c>
    </row>
    <row r="24" spans="1:24">
      <c r="A24" s="2" t="s">
        <v>57</v>
      </c>
      <c r="B24" s="1" t="s">
        <v>58</v>
      </c>
      <c r="C24" s="14">
        <v>880.02</v>
      </c>
      <c r="D24" s="14">
        <v>146.66999999999999</v>
      </c>
      <c r="E24" s="14">
        <v>562.87</v>
      </c>
      <c r="F24" s="14">
        <v>1589.56</v>
      </c>
      <c r="G24" s="14">
        <v>0</v>
      </c>
      <c r="H24" s="14">
        <v>0</v>
      </c>
      <c r="I24" s="14">
        <v>0</v>
      </c>
      <c r="J24" s="14">
        <v>0</v>
      </c>
      <c r="K24" s="14">
        <v>66.010000000000005</v>
      </c>
      <c r="L24" s="14">
        <v>119.34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185.36</v>
      </c>
      <c r="X24" s="14">
        <v>1404.2</v>
      </c>
    </row>
    <row r="25" spans="1:24">
      <c r="A25" s="2" t="s">
        <v>59</v>
      </c>
      <c r="B25" s="1" t="s">
        <v>60</v>
      </c>
      <c r="C25" s="14">
        <v>1602</v>
      </c>
      <c r="D25" s="14">
        <v>267</v>
      </c>
      <c r="E25" s="14">
        <v>200</v>
      </c>
      <c r="F25" s="14">
        <v>2069</v>
      </c>
      <c r="G25" s="14">
        <v>0</v>
      </c>
      <c r="H25" s="14">
        <v>0</v>
      </c>
      <c r="I25" s="14">
        <v>0</v>
      </c>
      <c r="J25" s="14">
        <v>0</v>
      </c>
      <c r="K25" s="14">
        <v>196.95</v>
      </c>
      <c r="L25" s="14">
        <v>52.62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545.83000000000004</v>
      </c>
      <c r="S25" s="14">
        <v>0</v>
      </c>
      <c r="T25" s="14">
        <v>0</v>
      </c>
      <c r="U25" s="14">
        <v>300</v>
      </c>
      <c r="V25" s="14">
        <v>0</v>
      </c>
      <c r="W25" s="14">
        <v>1095.4000000000001</v>
      </c>
      <c r="X25" s="14">
        <v>973.6</v>
      </c>
    </row>
    <row r="26" spans="1:24">
      <c r="A26" s="2" t="s">
        <v>61</v>
      </c>
      <c r="B26" s="1" t="s">
        <v>62</v>
      </c>
      <c r="C26" s="14">
        <v>1602</v>
      </c>
      <c r="D26" s="14">
        <v>267</v>
      </c>
      <c r="E26" s="14">
        <v>150</v>
      </c>
      <c r="F26" s="14">
        <v>2019</v>
      </c>
      <c r="G26" s="14">
        <v>0</v>
      </c>
      <c r="H26" s="14">
        <v>0</v>
      </c>
      <c r="I26" s="14">
        <v>0</v>
      </c>
      <c r="J26" s="14">
        <v>0</v>
      </c>
      <c r="K26" s="14">
        <v>187.99</v>
      </c>
      <c r="L26" s="14">
        <v>68.400000000000006</v>
      </c>
      <c r="M26" s="14">
        <v>0</v>
      </c>
      <c r="N26" s="14">
        <v>0</v>
      </c>
      <c r="O26" s="14">
        <v>0</v>
      </c>
      <c r="P26" s="14">
        <v>0.01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256.39999999999998</v>
      </c>
      <c r="X26" s="14">
        <v>1762.6</v>
      </c>
    </row>
    <row r="27" spans="1:24">
      <c r="A27" s="2" t="s">
        <v>63</v>
      </c>
      <c r="B27" s="1" t="s">
        <v>64</v>
      </c>
      <c r="C27" s="14">
        <v>999.66</v>
      </c>
      <c r="D27" s="14">
        <v>166.61</v>
      </c>
      <c r="E27" s="14">
        <v>1738.65</v>
      </c>
      <c r="F27" s="14">
        <v>2904.92</v>
      </c>
      <c r="G27" s="14">
        <v>0</v>
      </c>
      <c r="H27" s="14">
        <v>660.45</v>
      </c>
      <c r="I27" s="14">
        <v>0</v>
      </c>
      <c r="J27" s="14">
        <v>0</v>
      </c>
      <c r="K27" s="14">
        <v>365.1</v>
      </c>
      <c r="L27" s="14">
        <v>72.69</v>
      </c>
      <c r="M27" s="14">
        <v>0</v>
      </c>
      <c r="N27" s="14">
        <v>0</v>
      </c>
      <c r="O27" s="14">
        <v>0</v>
      </c>
      <c r="P27" s="15">
        <v>-0.12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1098.1199999999999</v>
      </c>
      <c r="X27" s="14">
        <v>1806.8</v>
      </c>
    </row>
    <row r="28" spans="1:24">
      <c r="A28" s="2" t="s">
        <v>65</v>
      </c>
      <c r="B28" s="1" t="s">
        <v>66</v>
      </c>
      <c r="C28" s="14">
        <v>999.66</v>
      </c>
      <c r="D28" s="14">
        <v>166.61</v>
      </c>
      <c r="E28" s="14">
        <v>2049.1799999999998</v>
      </c>
      <c r="F28" s="14">
        <v>3215.45</v>
      </c>
      <c r="G28" s="14">
        <v>0</v>
      </c>
      <c r="H28" s="14">
        <v>0</v>
      </c>
      <c r="I28" s="14">
        <v>0</v>
      </c>
      <c r="J28" s="14">
        <v>0</v>
      </c>
      <c r="K28" s="14">
        <v>431.43</v>
      </c>
      <c r="L28" s="14">
        <v>67.81</v>
      </c>
      <c r="M28" s="14">
        <v>0</v>
      </c>
      <c r="N28" s="14">
        <v>0</v>
      </c>
      <c r="O28" s="14">
        <v>0</v>
      </c>
      <c r="P28" s="14">
        <v>0.01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499.25</v>
      </c>
      <c r="X28" s="14">
        <v>2716.2</v>
      </c>
    </row>
    <row r="29" spans="1:24">
      <c r="A29" s="2" t="s">
        <v>67</v>
      </c>
      <c r="B29" s="1" t="s">
        <v>68</v>
      </c>
      <c r="C29" s="14">
        <v>4000.02</v>
      </c>
      <c r="D29" s="14">
        <v>666.67</v>
      </c>
      <c r="E29" s="14">
        <v>15000</v>
      </c>
      <c r="F29" s="14">
        <v>19666.689999999999</v>
      </c>
      <c r="G29" s="14">
        <v>0</v>
      </c>
      <c r="H29" s="14">
        <v>0</v>
      </c>
      <c r="I29" s="14">
        <v>0</v>
      </c>
      <c r="J29" s="14">
        <v>0</v>
      </c>
      <c r="K29" s="14">
        <v>5167.91</v>
      </c>
      <c r="L29" s="14">
        <v>360.26</v>
      </c>
      <c r="M29" s="14">
        <v>0</v>
      </c>
      <c r="N29" s="14">
        <v>0</v>
      </c>
      <c r="O29" s="14">
        <v>0</v>
      </c>
      <c r="P29" s="15">
        <v>-7.0000000000000007E-2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413.79</v>
      </c>
      <c r="W29" s="14">
        <v>5941.89</v>
      </c>
      <c r="X29" s="14">
        <v>13724.8</v>
      </c>
    </row>
    <row r="30" spans="1:24">
      <c r="A30" s="2" t="s">
        <v>69</v>
      </c>
      <c r="B30" s="1" t="s">
        <v>70</v>
      </c>
      <c r="C30" s="14">
        <v>1300.02</v>
      </c>
      <c r="D30" s="14">
        <v>216.67</v>
      </c>
      <c r="E30" s="14">
        <v>216.66</v>
      </c>
      <c r="F30" s="14">
        <v>1733.35</v>
      </c>
      <c r="G30" s="14">
        <v>0</v>
      </c>
      <c r="H30" s="14">
        <v>254.61</v>
      </c>
      <c r="I30" s="14">
        <v>0</v>
      </c>
      <c r="J30" s="14">
        <v>0</v>
      </c>
      <c r="K30" s="14">
        <v>141.55000000000001</v>
      </c>
      <c r="L30" s="14">
        <v>37.64</v>
      </c>
      <c r="M30" s="14">
        <v>0</v>
      </c>
      <c r="N30" s="14">
        <v>0</v>
      </c>
      <c r="O30" s="14">
        <v>0</v>
      </c>
      <c r="P30" s="15">
        <v>-0.05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433.75</v>
      </c>
      <c r="X30" s="14">
        <v>1299.5999999999999</v>
      </c>
    </row>
    <row r="31" spans="1:24">
      <c r="A31" s="2" t="s">
        <v>71</v>
      </c>
      <c r="B31" s="1" t="s">
        <v>72</v>
      </c>
      <c r="C31" s="14">
        <v>880.02</v>
      </c>
      <c r="D31" s="14">
        <v>146.66999999999999</v>
      </c>
      <c r="E31" s="14">
        <v>4737.74</v>
      </c>
      <c r="F31" s="14">
        <v>5764.43</v>
      </c>
      <c r="G31" s="14">
        <v>0</v>
      </c>
      <c r="H31" s="14">
        <v>781.41</v>
      </c>
      <c r="I31" s="14">
        <v>0</v>
      </c>
      <c r="J31" s="14">
        <v>0</v>
      </c>
      <c r="K31" s="14">
        <v>997.1</v>
      </c>
      <c r="L31" s="14">
        <v>113.67</v>
      </c>
      <c r="M31" s="14">
        <v>0</v>
      </c>
      <c r="N31" s="14">
        <v>0</v>
      </c>
      <c r="O31" s="14">
        <v>0</v>
      </c>
      <c r="P31" s="14">
        <v>0.05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1892.23</v>
      </c>
      <c r="X31" s="14">
        <v>3872.2</v>
      </c>
    </row>
    <row r="32" spans="1:24">
      <c r="A32" s="2" t="s">
        <v>73</v>
      </c>
      <c r="B32" s="1" t="s">
        <v>74</v>
      </c>
      <c r="C32" s="14">
        <v>146.66999999999999</v>
      </c>
      <c r="D32" s="14">
        <v>146.66999999999999</v>
      </c>
      <c r="E32" s="14">
        <v>0</v>
      </c>
      <c r="F32" s="14">
        <v>293.33999999999997</v>
      </c>
      <c r="G32" s="14">
        <v>0</v>
      </c>
      <c r="H32" s="14">
        <v>0</v>
      </c>
      <c r="I32" s="14">
        <v>0</v>
      </c>
      <c r="J32" s="15">
        <v>-80.069999999999993</v>
      </c>
      <c r="K32" s="14">
        <v>0</v>
      </c>
      <c r="L32" s="14">
        <v>7.29</v>
      </c>
      <c r="M32" s="14">
        <v>0</v>
      </c>
      <c r="N32" s="14">
        <v>0</v>
      </c>
      <c r="O32" s="14">
        <v>0</v>
      </c>
      <c r="P32" s="15">
        <v>-0.08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-72.86</v>
      </c>
      <c r="X32" s="14">
        <v>366.2</v>
      </c>
    </row>
    <row r="33" spans="1:24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5769.45</v>
      </c>
      <c r="F33" s="14">
        <v>6796.14</v>
      </c>
      <c r="G33" s="14">
        <v>0</v>
      </c>
      <c r="H33" s="14">
        <v>0</v>
      </c>
      <c r="I33" s="14">
        <v>0</v>
      </c>
      <c r="J33" s="14">
        <v>0</v>
      </c>
      <c r="K33" s="14">
        <v>1239.76</v>
      </c>
      <c r="L33" s="14">
        <v>133.47</v>
      </c>
      <c r="M33" s="14">
        <v>0</v>
      </c>
      <c r="N33" s="14">
        <v>0</v>
      </c>
      <c r="O33" s="14">
        <v>0</v>
      </c>
      <c r="P33" s="15">
        <v>-0.09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1373.14</v>
      </c>
      <c r="X33" s="14">
        <v>5423</v>
      </c>
    </row>
    <row r="34" spans="1:24">
      <c r="A34" s="2" t="s">
        <v>77</v>
      </c>
      <c r="B34" s="1" t="s">
        <v>78</v>
      </c>
      <c r="C34" s="14">
        <v>880.02</v>
      </c>
      <c r="D34" s="14">
        <v>146.66999999999999</v>
      </c>
      <c r="E34" s="14">
        <v>2869.88</v>
      </c>
      <c r="F34" s="14">
        <v>3896.57</v>
      </c>
      <c r="G34" s="14">
        <v>0</v>
      </c>
      <c r="H34" s="14">
        <v>0</v>
      </c>
      <c r="I34" s="14">
        <v>0</v>
      </c>
      <c r="J34" s="14">
        <v>0</v>
      </c>
      <c r="K34" s="14">
        <v>576.91999999999996</v>
      </c>
      <c r="L34" s="14">
        <v>25.48</v>
      </c>
      <c r="M34" s="14">
        <v>0</v>
      </c>
      <c r="N34" s="14">
        <v>0</v>
      </c>
      <c r="O34" s="14">
        <v>0</v>
      </c>
      <c r="P34" s="15">
        <v>-0.03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602.37</v>
      </c>
      <c r="X34" s="14">
        <v>3294.2</v>
      </c>
    </row>
    <row r="35" spans="1:24">
      <c r="A35" s="2" t="s">
        <v>79</v>
      </c>
      <c r="B35" s="1" t="s">
        <v>80</v>
      </c>
      <c r="C35" s="14">
        <v>733.35</v>
      </c>
      <c r="D35" s="14">
        <v>122.22</v>
      </c>
      <c r="E35" s="14">
        <v>853.8</v>
      </c>
      <c r="F35" s="14">
        <v>1709.37</v>
      </c>
      <c r="G35" s="14">
        <v>0</v>
      </c>
      <c r="H35" s="14">
        <v>0</v>
      </c>
      <c r="I35" s="14">
        <v>0</v>
      </c>
      <c r="J35" s="14">
        <v>0</v>
      </c>
      <c r="K35" s="14">
        <v>137.71</v>
      </c>
      <c r="L35" s="14">
        <v>72.84</v>
      </c>
      <c r="M35" s="14">
        <v>0</v>
      </c>
      <c r="N35" s="14">
        <v>0</v>
      </c>
      <c r="O35" s="14">
        <v>0</v>
      </c>
      <c r="P35" s="14">
        <v>0.02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210.57</v>
      </c>
      <c r="X35" s="14">
        <v>1498.8</v>
      </c>
    </row>
    <row r="36" spans="1:24">
      <c r="A36" s="2" t="s">
        <v>81</v>
      </c>
      <c r="B36" s="1" t="s">
        <v>82</v>
      </c>
      <c r="C36" s="14">
        <v>1800</v>
      </c>
      <c r="D36" s="14">
        <v>300</v>
      </c>
      <c r="E36" s="14">
        <v>0</v>
      </c>
      <c r="F36" s="14">
        <v>2100</v>
      </c>
      <c r="G36" s="14">
        <v>0</v>
      </c>
      <c r="H36" s="14">
        <v>0</v>
      </c>
      <c r="I36" s="14">
        <v>0</v>
      </c>
      <c r="J36" s="14">
        <v>0</v>
      </c>
      <c r="K36" s="14">
        <v>202.51</v>
      </c>
      <c r="L36" s="14">
        <v>54.65</v>
      </c>
      <c r="M36" s="14">
        <v>0</v>
      </c>
      <c r="N36" s="14">
        <v>0</v>
      </c>
      <c r="O36" s="14">
        <v>0</v>
      </c>
      <c r="P36" s="14">
        <v>0.04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257.2</v>
      </c>
      <c r="X36" s="14">
        <v>1842.8</v>
      </c>
    </row>
    <row r="37" spans="1:24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4002.73</v>
      </c>
      <c r="F37" s="14">
        <v>5029.42</v>
      </c>
      <c r="G37" s="14">
        <v>0</v>
      </c>
      <c r="H37" s="14">
        <v>0</v>
      </c>
      <c r="I37" s="14">
        <v>0</v>
      </c>
      <c r="J37" s="14">
        <v>0</v>
      </c>
      <c r="K37" s="14">
        <v>824.23</v>
      </c>
      <c r="L37" s="14">
        <v>65.11</v>
      </c>
      <c r="M37" s="14">
        <v>0</v>
      </c>
      <c r="N37" s="14">
        <v>0</v>
      </c>
      <c r="O37" s="14">
        <v>0</v>
      </c>
      <c r="P37" s="15">
        <v>-0.12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889.22</v>
      </c>
      <c r="X37" s="14">
        <v>4140.2</v>
      </c>
    </row>
    <row r="38" spans="1:24">
      <c r="A38" s="2" t="s">
        <v>85</v>
      </c>
      <c r="B38" s="1" t="s">
        <v>86</v>
      </c>
      <c r="C38" s="14">
        <v>1299.96</v>
      </c>
      <c r="D38" s="14">
        <v>216.66</v>
      </c>
      <c r="E38" s="14">
        <v>150</v>
      </c>
      <c r="F38" s="14">
        <v>1666.62</v>
      </c>
      <c r="G38" s="14">
        <v>0</v>
      </c>
      <c r="H38" s="14">
        <v>0</v>
      </c>
      <c r="I38" s="14">
        <v>0</v>
      </c>
      <c r="J38" s="14">
        <v>0</v>
      </c>
      <c r="K38" s="14">
        <v>82.67</v>
      </c>
      <c r="L38" s="14">
        <v>43.86</v>
      </c>
      <c r="M38" s="14">
        <v>0</v>
      </c>
      <c r="N38" s="14">
        <v>0</v>
      </c>
      <c r="O38" s="14">
        <v>0</v>
      </c>
      <c r="P38" s="15">
        <v>-0.11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126.42</v>
      </c>
      <c r="X38" s="14">
        <v>1540.2</v>
      </c>
    </row>
    <row r="39" spans="1:24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1899.2</v>
      </c>
      <c r="F39" s="14">
        <v>2925.89</v>
      </c>
      <c r="G39" s="14">
        <v>0</v>
      </c>
      <c r="H39" s="14">
        <v>0</v>
      </c>
      <c r="I39" s="14">
        <v>0</v>
      </c>
      <c r="J39" s="14">
        <v>0</v>
      </c>
      <c r="K39" s="14">
        <v>369.58</v>
      </c>
      <c r="L39" s="14">
        <v>92.4</v>
      </c>
      <c r="M39" s="14">
        <v>0</v>
      </c>
      <c r="N39" s="14">
        <v>0</v>
      </c>
      <c r="O39" s="14">
        <v>0</v>
      </c>
      <c r="P39" s="15">
        <v>-0.09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461.89</v>
      </c>
      <c r="X39" s="14">
        <v>2464</v>
      </c>
    </row>
    <row r="40" spans="1:24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0</v>
      </c>
      <c r="F40" s="14">
        <v>1026.69</v>
      </c>
      <c r="G40" s="14">
        <v>0</v>
      </c>
      <c r="H40" s="14">
        <v>0</v>
      </c>
      <c r="I40" s="14">
        <v>0</v>
      </c>
      <c r="J40" s="15">
        <v>-18.41</v>
      </c>
      <c r="K40" s="14">
        <v>0</v>
      </c>
      <c r="L40" s="14">
        <v>167.97</v>
      </c>
      <c r="M40" s="14">
        <v>0</v>
      </c>
      <c r="N40" s="14">
        <v>0</v>
      </c>
      <c r="O40" s="14">
        <v>0</v>
      </c>
      <c r="P40" s="15">
        <v>-7.0000000000000007E-2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149.49</v>
      </c>
      <c r="X40" s="14">
        <v>877.2</v>
      </c>
    </row>
    <row r="41" spans="1:24">
      <c r="A41" s="2" t="s">
        <v>91</v>
      </c>
      <c r="B41" s="1" t="s">
        <v>92</v>
      </c>
      <c r="C41" s="14">
        <v>1399.98</v>
      </c>
      <c r="D41" s="14">
        <v>233.33</v>
      </c>
      <c r="E41" s="14">
        <v>4427.6400000000003</v>
      </c>
      <c r="F41" s="14">
        <v>6060.95</v>
      </c>
      <c r="G41" s="14">
        <v>0</v>
      </c>
      <c r="H41" s="14">
        <v>0</v>
      </c>
      <c r="I41" s="14">
        <v>0</v>
      </c>
      <c r="J41" s="14">
        <v>0</v>
      </c>
      <c r="K41" s="14">
        <v>1066.8399999999999</v>
      </c>
      <c r="L41" s="14">
        <v>172.38</v>
      </c>
      <c r="M41" s="14">
        <v>0</v>
      </c>
      <c r="N41" s="14">
        <v>0</v>
      </c>
      <c r="O41" s="14">
        <v>0</v>
      </c>
      <c r="P41" s="14">
        <v>0.13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1239.3499999999999</v>
      </c>
      <c r="X41" s="14">
        <v>4821.6000000000004</v>
      </c>
    </row>
    <row r="42" spans="1:24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884.25</v>
      </c>
      <c r="F42" s="14">
        <v>1910.94</v>
      </c>
      <c r="G42" s="14">
        <v>0</v>
      </c>
      <c r="H42" s="14">
        <v>802.69</v>
      </c>
      <c r="I42" s="14">
        <v>0</v>
      </c>
      <c r="J42" s="14">
        <v>0</v>
      </c>
      <c r="K42" s="14">
        <v>169.96</v>
      </c>
      <c r="L42" s="14">
        <v>157.85</v>
      </c>
      <c r="M42" s="14">
        <v>0</v>
      </c>
      <c r="N42" s="14">
        <v>0</v>
      </c>
      <c r="O42" s="14">
        <v>0</v>
      </c>
      <c r="P42" s="15">
        <v>-0.16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1130.3399999999999</v>
      </c>
      <c r="X42" s="14">
        <v>780.6</v>
      </c>
    </row>
    <row r="43" spans="1:24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8396.74</v>
      </c>
      <c r="F43" s="14">
        <v>9423.43</v>
      </c>
      <c r="G43" s="14">
        <v>0</v>
      </c>
      <c r="H43" s="14">
        <v>0</v>
      </c>
      <c r="I43" s="14">
        <v>0</v>
      </c>
      <c r="J43" s="14">
        <v>0</v>
      </c>
      <c r="K43" s="14">
        <v>1979.87</v>
      </c>
      <c r="L43" s="14">
        <v>50.36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2030.23</v>
      </c>
      <c r="X43" s="14">
        <v>7393.2</v>
      </c>
    </row>
    <row r="44" spans="1:24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16011.57</v>
      </c>
      <c r="F44" s="14">
        <v>17038.259999999998</v>
      </c>
      <c r="G44" s="14">
        <v>0</v>
      </c>
      <c r="H44" s="14">
        <v>0</v>
      </c>
      <c r="I44" s="14">
        <v>0</v>
      </c>
      <c r="J44" s="14">
        <v>0</v>
      </c>
      <c r="K44" s="14">
        <v>4317.25</v>
      </c>
      <c r="L44" s="14">
        <v>195.7</v>
      </c>
      <c r="M44" s="14">
        <v>0</v>
      </c>
      <c r="N44" s="14">
        <v>0</v>
      </c>
      <c r="O44" s="14">
        <v>0</v>
      </c>
      <c r="P44" s="14">
        <v>0.11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4513.0600000000004</v>
      </c>
      <c r="X44" s="14">
        <v>12525.2</v>
      </c>
    </row>
    <row r="45" spans="1:24">
      <c r="A45" s="2" t="s">
        <v>99</v>
      </c>
      <c r="B45" s="1" t="s">
        <v>100</v>
      </c>
      <c r="C45" s="14">
        <v>733.35</v>
      </c>
      <c r="D45" s="14">
        <v>122.22</v>
      </c>
      <c r="E45" s="14">
        <v>9350.5</v>
      </c>
      <c r="F45" s="14">
        <v>10206.07</v>
      </c>
      <c r="G45" s="14">
        <v>0</v>
      </c>
      <c r="H45" s="14">
        <v>0</v>
      </c>
      <c r="I45" s="14">
        <v>0</v>
      </c>
      <c r="J45" s="14">
        <v>0</v>
      </c>
      <c r="K45" s="14">
        <v>2214.66</v>
      </c>
      <c r="L45" s="14">
        <v>195.12</v>
      </c>
      <c r="M45" s="14">
        <v>0</v>
      </c>
      <c r="N45" s="14">
        <v>0</v>
      </c>
      <c r="O45" s="14">
        <v>0</v>
      </c>
      <c r="P45" s="15">
        <v>-0.11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2409.67</v>
      </c>
      <c r="X45" s="14">
        <v>7796.4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9536.06</v>
      </c>
      <c r="F46" s="14">
        <v>10562.75</v>
      </c>
      <c r="G46" s="14">
        <v>0</v>
      </c>
      <c r="H46" s="14">
        <v>0</v>
      </c>
      <c r="I46" s="14">
        <v>0</v>
      </c>
      <c r="J46" s="14">
        <v>0</v>
      </c>
      <c r="K46" s="14">
        <v>2321.66</v>
      </c>
      <c r="L46" s="14">
        <v>98.22</v>
      </c>
      <c r="M46" s="14">
        <v>0</v>
      </c>
      <c r="N46" s="14">
        <v>0</v>
      </c>
      <c r="O46" s="14">
        <v>0</v>
      </c>
      <c r="P46" s="14">
        <v>7.0000000000000007E-2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2419.9499999999998</v>
      </c>
      <c r="X46" s="14">
        <v>8142.8</v>
      </c>
    </row>
    <row r="47" spans="1:24">
      <c r="A47" s="2" t="s">
        <v>103</v>
      </c>
      <c r="B47" s="1" t="s">
        <v>104</v>
      </c>
      <c r="C47" s="14">
        <v>880.02</v>
      </c>
      <c r="D47" s="14">
        <v>146.66999999999999</v>
      </c>
      <c r="E47" s="14">
        <v>197.15</v>
      </c>
      <c r="F47" s="14">
        <v>1223.8399999999999</v>
      </c>
      <c r="G47" s="14">
        <v>0</v>
      </c>
      <c r="H47" s="14">
        <v>0</v>
      </c>
      <c r="I47" s="14">
        <v>0</v>
      </c>
      <c r="J47" s="14">
        <v>0</v>
      </c>
      <c r="K47" s="14">
        <v>9.8000000000000007</v>
      </c>
      <c r="L47" s="14">
        <v>25.48</v>
      </c>
      <c r="M47" s="14">
        <v>0</v>
      </c>
      <c r="N47" s="14">
        <v>0</v>
      </c>
      <c r="O47" s="14">
        <v>0</v>
      </c>
      <c r="P47" s="15">
        <v>-0.04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35.24</v>
      </c>
      <c r="X47" s="14">
        <v>1188.5999999999999</v>
      </c>
    </row>
    <row r="48" spans="1:24">
      <c r="A48" s="2" t="s">
        <v>105</v>
      </c>
      <c r="B48" s="1" t="s">
        <v>106</v>
      </c>
      <c r="C48" s="14">
        <v>880.02</v>
      </c>
      <c r="D48" s="14">
        <v>146.66999999999999</v>
      </c>
      <c r="E48" s="14">
        <v>10887.5</v>
      </c>
      <c r="F48" s="14">
        <v>11914.19</v>
      </c>
      <c r="G48" s="14">
        <v>0</v>
      </c>
      <c r="H48" s="14">
        <v>0</v>
      </c>
      <c r="I48" s="14">
        <v>0</v>
      </c>
      <c r="J48" s="14">
        <v>0</v>
      </c>
      <c r="K48" s="14">
        <v>2727.1</v>
      </c>
      <c r="L48" s="14">
        <v>323.33</v>
      </c>
      <c r="M48" s="14">
        <v>0</v>
      </c>
      <c r="N48" s="14">
        <v>0</v>
      </c>
      <c r="O48" s="14">
        <v>0</v>
      </c>
      <c r="P48" s="15">
        <v>-0.04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3050.39</v>
      </c>
      <c r="X48" s="14">
        <v>8863.7999999999993</v>
      </c>
    </row>
    <row r="49" spans="1:24">
      <c r="A49" s="2" t="s">
        <v>107</v>
      </c>
      <c r="B49" s="1" t="s">
        <v>108</v>
      </c>
      <c r="C49" s="14">
        <v>880.02</v>
      </c>
      <c r="D49" s="14">
        <v>146.66999999999999</v>
      </c>
      <c r="E49" s="14">
        <v>0</v>
      </c>
      <c r="F49" s="14">
        <v>1026.69</v>
      </c>
      <c r="G49" s="14">
        <v>0</v>
      </c>
      <c r="H49" s="14">
        <v>0</v>
      </c>
      <c r="I49" s="14">
        <v>0</v>
      </c>
      <c r="J49" s="15">
        <v>-18.41</v>
      </c>
      <c r="K49" s="14">
        <v>0</v>
      </c>
      <c r="L49" s="14">
        <v>230.06</v>
      </c>
      <c r="M49" s="14">
        <v>0</v>
      </c>
      <c r="N49" s="14">
        <v>257.3</v>
      </c>
      <c r="O49" s="14">
        <v>0</v>
      </c>
      <c r="P49" s="14">
        <v>0.14000000000000001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469.09</v>
      </c>
      <c r="X49" s="14">
        <v>557.6</v>
      </c>
    </row>
    <row r="50" spans="1:24">
      <c r="A50" s="2" t="s">
        <v>109</v>
      </c>
      <c r="B50" s="1" t="s">
        <v>110</v>
      </c>
      <c r="C50" s="14">
        <v>1602</v>
      </c>
      <c r="D50" s="14">
        <v>267</v>
      </c>
      <c r="E50" s="14">
        <v>150</v>
      </c>
      <c r="F50" s="14">
        <v>2019</v>
      </c>
      <c r="G50" s="14">
        <v>0</v>
      </c>
      <c r="H50" s="14">
        <v>0</v>
      </c>
      <c r="I50" s="14">
        <v>0</v>
      </c>
      <c r="J50" s="14">
        <v>0</v>
      </c>
      <c r="K50" s="14">
        <v>187.99</v>
      </c>
      <c r="L50" s="14">
        <v>60.53</v>
      </c>
      <c r="M50" s="14">
        <v>0</v>
      </c>
      <c r="N50" s="14">
        <v>0</v>
      </c>
      <c r="O50" s="14">
        <v>0</v>
      </c>
      <c r="P50" s="14">
        <v>0.08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248.6</v>
      </c>
      <c r="X50" s="14">
        <v>1770.4</v>
      </c>
    </row>
    <row r="51" spans="1:24">
      <c r="A51" s="2" t="s">
        <v>111</v>
      </c>
      <c r="B51" s="1" t="s">
        <v>112</v>
      </c>
      <c r="C51" s="14">
        <v>2599.98</v>
      </c>
      <c r="D51" s="14">
        <v>433.33</v>
      </c>
      <c r="E51" s="14">
        <v>1207</v>
      </c>
      <c r="F51" s="14">
        <v>4240.3100000000004</v>
      </c>
      <c r="G51" s="14">
        <v>0</v>
      </c>
      <c r="H51" s="14">
        <v>0</v>
      </c>
      <c r="I51" s="14">
        <v>0</v>
      </c>
      <c r="J51" s="14">
        <v>0</v>
      </c>
      <c r="K51" s="14">
        <v>650.34</v>
      </c>
      <c r="L51" s="14">
        <v>81.650000000000006</v>
      </c>
      <c r="M51" s="14">
        <v>0</v>
      </c>
      <c r="N51" s="14">
        <v>572.66999999999996</v>
      </c>
      <c r="O51" s="14">
        <v>0</v>
      </c>
      <c r="P51" s="14">
        <v>0.05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1304.71</v>
      </c>
      <c r="X51" s="14">
        <v>2935.6</v>
      </c>
    </row>
    <row r="52" spans="1:24">
      <c r="A52" s="2" t="s">
        <v>113</v>
      </c>
      <c r="B52" s="1" t="s">
        <v>114</v>
      </c>
      <c r="C52" s="14">
        <v>880.02</v>
      </c>
      <c r="D52" s="14">
        <v>146.66999999999999</v>
      </c>
      <c r="E52" s="14">
        <v>21.11</v>
      </c>
      <c r="F52" s="14">
        <v>1047.8</v>
      </c>
      <c r="G52" s="14">
        <v>0</v>
      </c>
      <c r="H52" s="14">
        <v>0</v>
      </c>
      <c r="I52" s="14">
        <v>0</v>
      </c>
      <c r="J52" s="15">
        <v>-16.12</v>
      </c>
      <c r="K52" s="14">
        <v>0</v>
      </c>
      <c r="L52" s="14">
        <v>25.48</v>
      </c>
      <c r="M52" s="14">
        <v>0</v>
      </c>
      <c r="N52" s="14">
        <v>0</v>
      </c>
      <c r="O52" s="14">
        <v>0</v>
      </c>
      <c r="P52" s="14">
        <v>0.04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9.4</v>
      </c>
      <c r="X52" s="14">
        <v>1038.4000000000001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5974.22</v>
      </c>
      <c r="F53" s="14">
        <v>7000.91</v>
      </c>
      <c r="G53" s="14">
        <v>0</v>
      </c>
      <c r="H53" s="14">
        <v>0</v>
      </c>
      <c r="I53" s="14">
        <v>0</v>
      </c>
      <c r="J53" s="14">
        <v>0</v>
      </c>
      <c r="K53" s="14">
        <v>1287.92</v>
      </c>
      <c r="L53" s="14">
        <v>101.85</v>
      </c>
      <c r="M53" s="14">
        <v>0</v>
      </c>
      <c r="N53" s="14">
        <v>0</v>
      </c>
      <c r="O53" s="14">
        <v>0</v>
      </c>
      <c r="P53" s="15">
        <v>-0.06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1389.71</v>
      </c>
      <c r="X53" s="14">
        <v>5611.2</v>
      </c>
    </row>
    <row r="54" spans="1:24">
      <c r="A54" s="2" t="s">
        <v>117</v>
      </c>
      <c r="B54" s="1" t="s">
        <v>118</v>
      </c>
      <c r="C54" s="14">
        <v>733.35</v>
      </c>
      <c r="D54" s="14">
        <v>122.22</v>
      </c>
      <c r="E54" s="14">
        <v>3988.38</v>
      </c>
      <c r="F54" s="14">
        <v>4843.95</v>
      </c>
      <c r="G54" s="14">
        <v>0</v>
      </c>
      <c r="H54" s="14">
        <v>0</v>
      </c>
      <c r="I54" s="14">
        <v>0</v>
      </c>
      <c r="J54" s="14">
        <v>0</v>
      </c>
      <c r="K54" s="14">
        <v>780.6</v>
      </c>
      <c r="L54" s="14">
        <v>152.94999999999999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933.55</v>
      </c>
      <c r="X54" s="14">
        <v>3910.4</v>
      </c>
    </row>
    <row r="55" spans="1:24">
      <c r="A55" s="2" t="s">
        <v>119</v>
      </c>
      <c r="B55" s="1" t="s">
        <v>120</v>
      </c>
      <c r="C55" s="14">
        <v>880.02</v>
      </c>
      <c r="D55" s="14">
        <v>146.66999999999999</v>
      </c>
      <c r="E55" s="14">
        <v>1023.14</v>
      </c>
      <c r="F55" s="14">
        <v>2049.83</v>
      </c>
      <c r="G55" s="14">
        <v>0</v>
      </c>
      <c r="H55" s="14">
        <v>0</v>
      </c>
      <c r="I55" s="14">
        <v>0</v>
      </c>
      <c r="J55" s="14">
        <v>0</v>
      </c>
      <c r="K55" s="14">
        <v>193.52</v>
      </c>
      <c r="L55" s="14">
        <v>55.11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248.63</v>
      </c>
      <c r="X55" s="14">
        <v>1801.2</v>
      </c>
    </row>
    <row r="56" spans="1:24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0</v>
      </c>
      <c r="F56" s="14">
        <v>1026.69</v>
      </c>
      <c r="G56" s="14">
        <v>0</v>
      </c>
      <c r="H56" s="14">
        <v>0</v>
      </c>
      <c r="I56" s="14">
        <v>0</v>
      </c>
      <c r="J56" s="15">
        <v>-18.41</v>
      </c>
      <c r="K56" s="14">
        <v>0</v>
      </c>
      <c r="L56" s="14">
        <v>67.36</v>
      </c>
      <c r="M56" s="14">
        <v>0</v>
      </c>
      <c r="N56" s="14">
        <v>0</v>
      </c>
      <c r="O56" s="14">
        <v>0</v>
      </c>
      <c r="P56" s="15">
        <v>-0.06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48.89</v>
      </c>
      <c r="X56" s="14">
        <v>977.8</v>
      </c>
    </row>
    <row r="57" spans="1:24">
      <c r="A57" s="2" t="s">
        <v>123</v>
      </c>
      <c r="B57" s="1" t="s">
        <v>124</v>
      </c>
      <c r="C57" s="14">
        <v>999.66</v>
      </c>
      <c r="D57" s="14">
        <v>166.61</v>
      </c>
      <c r="E57" s="14">
        <v>2261.4</v>
      </c>
      <c r="F57" s="14">
        <v>3427.67</v>
      </c>
      <c r="G57" s="14">
        <v>0</v>
      </c>
      <c r="H57" s="14">
        <v>0</v>
      </c>
      <c r="I57" s="14">
        <v>0</v>
      </c>
      <c r="J57" s="14">
        <v>0</v>
      </c>
      <c r="K57" s="14">
        <v>476.76</v>
      </c>
      <c r="L57" s="14">
        <v>83.35</v>
      </c>
      <c r="M57" s="14">
        <v>0</v>
      </c>
      <c r="N57" s="14">
        <v>0</v>
      </c>
      <c r="O57" s="14">
        <v>0</v>
      </c>
      <c r="P57" s="15">
        <v>-0.04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560.07000000000005</v>
      </c>
      <c r="X57" s="14">
        <v>2867.6</v>
      </c>
    </row>
    <row r="58" spans="1:24">
      <c r="A58" s="2" t="s">
        <v>125</v>
      </c>
      <c r="B58" s="1" t="s">
        <v>126</v>
      </c>
      <c r="C58" s="14">
        <v>880.02</v>
      </c>
      <c r="D58" s="14">
        <v>146.66999999999999</v>
      </c>
      <c r="E58" s="14">
        <v>13584.15</v>
      </c>
      <c r="F58" s="14">
        <v>14610.84</v>
      </c>
      <c r="G58" s="14">
        <v>0</v>
      </c>
      <c r="H58" s="14">
        <v>0</v>
      </c>
      <c r="I58" s="14">
        <v>0</v>
      </c>
      <c r="J58" s="14">
        <v>0</v>
      </c>
      <c r="K58" s="14">
        <v>3540.48</v>
      </c>
      <c r="L58" s="14">
        <v>147.26</v>
      </c>
      <c r="M58" s="14">
        <v>0</v>
      </c>
      <c r="N58" s="14">
        <v>0</v>
      </c>
      <c r="O58" s="14">
        <v>0</v>
      </c>
      <c r="P58" s="15">
        <v>-0.1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3687.64</v>
      </c>
      <c r="X58" s="14">
        <v>10923.2</v>
      </c>
    </row>
    <row r="59" spans="1:24">
      <c r="A59" s="2" t="s">
        <v>127</v>
      </c>
      <c r="B59" s="1" t="s">
        <v>128</v>
      </c>
      <c r="C59" s="14">
        <v>586.67999999999995</v>
      </c>
      <c r="D59" s="14">
        <v>97.78</v>
      </c>
      <c r="E59" s="14">
        <v>13127.2</v>
      </c>
      <c r="F59" s="14">
        <v>13811.66</v>
      </c>
      <c r="G59" s="14">
        <v>0</v>
      </c>
      <c r="H59" s="14">
        <v>0</v>
      </c>
      <c r="I59" s="14">
        <v>0</v>
      </c>
      <c r="J59" s="14">
        <v>0</v>
      </c>
      <c r="K59" s="14">
        <v>3296.34</v>
      </c>
      <c r="L59" s="14">
        <v>113.89</v>
      </c>
      <c r="M59" s="14">
        <v>0</v>
      </c>
      <c r="N59" s="14">
        <v>4521.84</v>
      </c>
      <c r="O59" s="14">
        <v>0</v>
      </c>
      <c r="P59" s="15">
        <v>-0.01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7932.06</v>
      </c>
      <c r="X59" s="14">
        <v>5879.6</v>
      </c>
    </row>
    <row r="60" spans="1:24">
      <c r="A60" s="2" t="s">
        <v>129</v>
      </c>
      <c r="B60" s="1" t="s">
        <v>130</v>
      </c>
      <c r="C60" s="14">
        <v>733.35</v>
      </c>
      <c r="D60" s="14">
        <v>122.22</v>
      </c>
      <c r="E60" s="14">
        <v>95.5</v>
      </c>
      <c r="F60" s="14">
        <v>951.07</v>
      </c>
      <c r="G60" s="14">
        <v>0</v>
      </c>
      <c r="H60" s="14">
        <v>200</v>
      </c>
      <c r="I60" s="14">
        <v>0</v>
      </c>
      <c r="J60" s="15">
        <v>-32.32</v>
      </c>
      <c r="K60" s="14">
        <v>0</v>
      </c>
      <c r="L60" s="14">
        <v>69.06</v>
      </c>
      <c r="M60" s="14">
        <v>0</v>
      </c>
      <c r="N60" s="14">
        <v>500</v>
      </c>
      <c r="O60" s="14">
        <v>0</v>
      </c>
      <c r="P60" s="15">
        <v>-7.0000000000000007E-2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736.67</v>
      </c>
      <c r="X60" s="14">
        <v>214.4</v>
      </c>
    </row>
    <row r="61" spans="1:24">
      <c r="A61" s="2" t="s">
        <v>131</v>
      </c>
      <c r="B61" s="1" t="s">
        <v>132</v>
      </c>
      <c r="C61" s="14">
        <v>1602</v>
      </c>
      <c r="D61" s="14">
        <v>267</v>
      </c>
      <c r="E61" s="14">
        <v>100</v>
      </c>
      <c r="F61" s="14">
        <v>1969</v>
      </c>
      <c r="G61" s="14">
        <v>0</v>
      </c>
      <c r="H61" s="14">
        <v>0</v>
      </c>
      <c r="I61" s="14">
        <v>0</v>
      </c>
      <c r="J61" s="14">
        <v>0</v>
      </c>
      <c r="K61" s="14">
        <v>179.25</v>
      </c>
      <c r="L61" s="14">
        <v>49.68</v>
      </c>
      <c r="M61" s="14">
        <v>0</v>
      </c>
      <c r="N61" s="14">
        <v>0</v>
      </c>
      <c r="O61" s="14">
        <v>0</v>
      </c>
      <c r="P61" s="14">
        <v>7.0000000000000007E-2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229</v>
      </c>
      <c r="X61" s="14">
        <v>1740</v>
      </c>
    </row>
    <row r="62" spans="1:24">
      <c r="A62" s="2" t="s">
        <v>133</v>
      </c>
      <c r="B62" s="1" t="s">
        <v>134</v>
      </c>
      <c r="C62" s="14">
        <v>999.66</v>
      </c>
      <c r="D62" s="14">
        <v>166.61</v>
      </c>
      <c r="E62" s="14">
        <v>1121.24</v>
      </c>
      <c r="F62" s="14">
        <v>2287.5100000000002</v>
      </c>
      <c r="G62" s="14">
        <v>0</v>
      </c>
      <c r="H62" s="14">
        <v>0</v>
      </c>
      <c r="I62" s="14">
        <v>0</v>
      </c>
      <c r="J62" s="14">
        <v>0</v>
      </c>
      <c r="K62" s="14">
        <v>236.11</v>
      </c>
      <c r="L62" s="14">
        <v>66.33</v>
      </c>
      <c r="M62" s="14">
        <v>0</v>
      </c>
      <c r="N62" s="14">
        <v>0</v>
      </c>
      <c r="O62" s="14">
        <v>0</v>
      </c>
      <c r="P62" s="15">
        <v>-0.13</v>
      </c>
      <c r="Q62" s="14">
        <v>0</v>
      </c>
      <c r="R62" s="14">
        <v>0</v>
      </c>
      <c r="S62" s="14">
        <v>300</v>
      </c>
      <c r="T62" s="14">
        <v>0</v>
      </c>
      <c r="U62" s="14">
        <v>0</v>
      </c>
      <c r="V62" s="14">
        <v>0</v>
      </c>
      <c r="W62" s="14">
        <v>602.30999999999995</v>
      </c>
      <c r="X62" s="14">
        <v>1685.2</v>
      </c>
    </row>
    <row r="63" spans="1:24">
      <c r="A63" s="2" t="s">
        <v>135</v>
      </c>
      <c r="B63" s="1" t="s">
        <v>136</v>
      </c>
      <c r="C63" s="14">
        <v>999.66</v>
      </c>
      <c r="D63" s="14">
        <v>166.61</v>
      </c>
      <c r="E63" s="14">
        <v>1788.03</v>
      </c>
      <c r="F63" s="14">
        <v>2954.3</v>
      </c>
      <c r="G63" s="14">
        <v>0</v>
      </c>
      <c r="H63" s="14">
        <v>0</v>
      </c>
      <c r="I63" s="14">
        <v>0</v>
      </c>
      <c r="J63" s="14">
        <v>0</v>
      </c>
      <c r="K63" s="14">
        <v>375.65</v>
      </c>
      <c r="L63" s="14">
        <v>82.59</v>
      </c>
      <c r="M63" s="14">
        <v>0</v>
      </c>
      <c r="N63" s="14">
        <v>0</v>
      </c>
      <c r="O63" s="14">
        <v>0</v>
      </c>
      <c r="P63" s="14">
        <v>0.06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458.3</v>
      </c>
      <c r="X63" s="14">
        <v>2496</v>
      </c>
    </row>
    <row r="64" spans="1:24">
      <c r="A64" s="2" t="s">
        <v>137</v>
      </c>
      <c r="B64" s="1" t="s">
        <v>138</v>
      </c>
      <c r="C64" s="14">
        <v>880.02</v>
      </c>
      <c r="D64" s="14">
        <v>146.66999999999999</v>
      </c>
      <c r="E64" s="14">
        <v>2926.82</v>
      </c>
      <c r="F64" s="14">
        <v>3953.51</v>
      </c>
      <c r="G64" s="14">
        <v>0</v>
      </c>
      <c r="H64" s="14">
        <v>0</v>
      </c>
      <c r="I64" s="14">
        <v>0</v>
      </c>
      <c r="J64" s="14">
        <v>0</v>
      </c>
      <c r="K64" s="14">
        <v>589.08000000000004</v>
      </c>
      <c r="L64" s="14">
        <v>65.239999999999995</v>
      </c>
      <c r="M64" s="14">
        <v>0</v>
      </c>
      <c r="N64" s="14">
        <v>1224.8599999999999</v>
      </c>
      <c r="O64" s="14">
        <v>0</v>
      </c>
      <c r="P64" s="15">
        <v>-7.0000000000000007E-2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1879.11</v>
      </c>
      <c r="X64" s="14">
        <v>2074.4</v>
      </c>
    </row>
    <row r="65" spans="1:24">
      <c r="A65" s="2" t="s">
        <v>139</v>
      </c>
      <c r="B65" s="1" t="s">
        <v>140</v>
      </c>
      <c r="C65" s="14">
        <v>1071.45</v>
      </c>
      <c r="D65" s="14">
        <v>178.57</v>
      </c>
      <c r="E65" s="14">
        <v>0</v>
      </c>
      <c r="F65" s="14">
        <v>1250.02</v>
      </c>
      <c r="G65" s="14">
        <v>0</v>
      </c>
      <c r="H65" s="14">
        <v>0</v>
      </c>
      <c r="I65" s="14">
        <v>0</v>
      </c>
      <c r="J65" s="14">
        <v>0</v>
      </c>
      <c r="K65" s="14">
        <v>19.61</v>
      </c>
      <c r="L65" s="14">
        <v>57.81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77.42</v>
      </c>
      <c r="X65" s="14">
        <v>1172.5999999999999</v>
      </c>
    </row>
    <row r="66" spans="1:24">
      <c r="A66" s="2" t="s">
        <v>141</v>
      </c>
      <c r="B66" s="1" t="s">
        <v>142</v>
      </c>
      <c r="C66" s="14">
        <v>1602</v>
      </c>
      <c r="D66" s="14">
        <v>267</v>
      </c>
      <c r="E66" s="14">
        <v>400</v>
      </c>
      <c r="F66" s="14">
        <v>2269</v>
      </c>
      <c r="G66" s="14">
        <v>0</v>
      </c>
      <c r="H66" s="14">
        <v>355.52</v>
      </c>
      <c r="I66" s="14">
        <v>0</v>
      </c>
      <c r="J66" s="14">
        <v>0</v>
      </c>
      <c r="K66" s="14">
        <v>232.79</v>
      </c>
      <c r="L66" s="14">
        <v>56.95</v>
      </c>
      <c r="M66" s="14">
        <v>0</v>
      </c>
      <c r="N66" s="14">
        <v>0</v>
      </c>
      <c r="O66" s="14">
        <v>0</v>
      </c>
      <c r="P66" s="15">
        <v>-0.06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645.20000000000005</v>
      </c>
      <c r="X66" s="14">
        <v>1623.8</v>
      </c>
    </row>
    <row r="67" spans="1:24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746.69</v>
      </c>
      <c r="F67" s="14">
        <v>1773.38</v>
      </c>
      <c r="G67" s="14">
        <v>0</v>
      </c>
      <c r="H67" s="14">
        <v>0</v>
      </c>
      <c r="I67" s="14">
        <v>0</v>
      </c>
      <c r="J67" s="14">
        <v>0</v>
      </c>
      <c r="K67" s="14">
        <v>147.94999999999999</v>
      </c>
      <c r="L67" s="14">
        <v>114.19</v>
      </c>
      <c r="M67" s="14">
        <v>0</v>
      </c>
      <c r="N67" s="14">
        <v>0</v>
      </c>
      <c r="O67" s="14">
        <v>0</v>
      </c>
      <c r="P67" s="15">
        <v>-0.16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261.98</v>
      </c>
      <c r="X67" s="14">
        <v>1511.4</v>
      </c>
    </row>
    <row r="68" spans="1:24">
      <c r="A68" s="2" t="s">
        <v>145</v>
      </c>
      <c r="B68" s="1" t="s">
        <v>146</v>
      </c>
      <c r="C68" s="14">
        <v>999.66</v>
      </c>
      <c r="D68" s="14">
        <v>166.61</v>
      </c>
      <c r="E68" s="14">
        <v>345.4</v>
      </c>
      <c r="F68" s="14">
        <v>1511.67</v>
      </c>
      <c r="G68" s="14">
        <v>0</v>
      </c>
      <c r="H68" s="14">
        <v>0</v>
      </c>
      <c r="I68" s="14">
        <v>0</v>
      </c>
      <c r="J68" s="14">
        <v>0</v>
      </c>
      <c r="K68" s="14">
        <v>57.54</v>
      </c>
      <c r="L68" s="14">
        <v>28.95</v>
      </c>
      <c r="M68" s="14">
        <v>0</v>
      </c>
      <c r="N68" s="14">
        <v>0</v>
      </c>
      <c r="O68" s="14">
        <v>0</v>
      </c>
      <c r="P68" s="15">
        <v>-0.02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86.47</v>
      </c>
      <c r="X68" s="14">
        <v>1425.2</v>
      </c>
    </row>
    <row r="69" spans="1:24">
      <c r="A69" s="2" t="s">
        <v>147</v>
      </c>
      <c r="B69" s="1" t="s">
        <v>148</v>
      </c>
      <c r="C69" s="14">
        <v>799.98</v>
      </c>
      <c r="D69" s="14">
        <v>133.33000000000001</v>
      </c>
      <c r="E69" s="14">
        <v>1980</v>
      </c>
      <c r="F69" s="14">
        <v>2913.31</v>
      </c>
      <c r="G69" s="14">
        <v>0</v>
      </c>
      <c r="H69" s="14">
        <v>0</v>
      </c>
      <c r="I69" s="14">
        <v>0</v>
      </c>
      <c r="J69" s="14">
        <v>0</v>
      </c>
      <c r="K69" s="14">
        <v>366.89</v>
      </c>
      <c r="L69" s="14">
        <v>23.17</v>
      </c>
      <c r="M69" s="14">
        <v>0</v>
      </c>
      <c r="N69" s="14">
        <v>0</v>
      </c>
      <c r="O69" s="14">
        <v>0</v>
      </c>
      <c r="P69" s="14">
        <v>0.15</v>
      </c>
      <c r="Q69" s="14">
        <v>43.9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434.11</v>
      </c>
      <c r="X69" s="14">
        <v>2479.1999999999998</v>
      </c>
    </row>
    <row r="70" spans="1:24">
      <c r="A70" s="2" t="s">
        <v>149</v>
      </c>
      <c r="B70" s="1" t="s">
        <v>150</v>
      </c>
      <c r="C70" s="14">
        <v>880.02</v>
      </c>
      <c r="D70" s="14">
        <v>146.66999999999999</v>
      </c>
      <c r="E70" s="14">
        <v>140.69999999999999</v>
      </c>
      <c r="F70" s="14">
        <v>1167.3900000000001</v>
      </c>
      <c r="G70" s="14">
        <v>0</v>
      </c>
      <c r="H70" s="14">
        <v>505.56</v>
      </c>
      <c r="I70" s="14">
        <v>0</v>
      </c>
      <c r="J70" s="14">
        <v>0</v>
      </c>
      <c r="K70" s="14">
        <v>3.65</v>
      </c>
      <c r="L70" s="14">
        <v>82.33</v>
      </c>
      <c r="M70" s="14">
        <v>0</v>
      </c>
      <c r="N70" s="14">
        <v>0</v>
      </c>
      <c r="O70" s="14">
        <v>0</v>
      </c>
      <c r="P70" s="14">
        <v>0.05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591.59</v>
      </c>
      <c r="X70" s="14">
        <v>575.79999999999995</v>
      </c>
    </row>
    <row r="71" spans="1:24">
      <c r="A71" s="2" t="s">
        <v>151</v>
      </c>
      <c r="B71" s="1" t="s">
        <v>152</v>
      </c>
      <c r="C71" s="14">
        <v>4000.02</v>
      </c>
      <c r="D71" s="14">
        <v>666.67</v>
      </c>
      <c r="E71" s="14">
        <v>79414.34</v>
      </c>
      <c r="F71" s="14">
        <v>84081.03</v>
      </c>
      <c r="G71" s="14">
        <v>0</v>
      </c>
      <c r="H71" s="14">
        <v>0</v>
      </c>
      <c r="I71" s="14">
        <v>0</v>
      </c>
      <c r="J71" s="14">
        <v>0</v>
      </c>
      <c r="K71" s="14">
        <v>27333.94</v>
      </c>
      <c r="L71" s="14">
        <v>358.14</v>
      </c>
      <c r="M71" s="14">
        <v>0</v>
      </c>
      <c r="N71" s="14">
        <v>0</v>
      </c>
      <c r="O71" s="14">
        <v>0</v>
      </c>
      <c r="P71" s="15">
        <v>-0.05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27692.03</v>
      </c>
      <c r="X71" s="14">
        <v>56389</v>
      </c>
    </row>
    <row r="72" spans="1:24">
      <c r="A72" s="2" t="s">
        <v>153</v>
      </c>
      <c r="B72" s="1" t="s">
        <v>154</v>
      </c>
      <c r="C72" s="14">
        <v>880.02</v>
      </c>
      <c r="D72" s="14">
        <v>146.66999999999999</v>
      </c>
      <c r="E72" s="14">
        <v>394.3</v>
      </c>
      <c r="F72" s="14">
        <v>1420.99</v>
      </c>
      <c r="G72" s="14">
        <v>0</v>
      </c>
      <c r="H72" s="14">
        <v>0</v>
      </c>
      <c r="I72" s="14">
        <v>0</v>
      </c>
      <c r="J72" s="14">
        <v>0</v>
      </c>
      <c r="K72" s="14">
        <v>38.21</v>
      </c>
      <c r="L72" s="14">
        <v>25.48</v>
      </c>
      <c r="M72" s="14">
        <v>0</v>
      </c>
      <c r="N72" s="14">
        <v>0</v>
      </c>
      <c r="O72" s="14">
        <v>0</v>
      </c>
      <c r="P72" s="15">
        <v>-0.1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63.59</v>
      </c>
      <c r="X72" s="14">
        <v>1357.4</v>
      </c>
    </row>
    <row r="73" spans="1:24">
      <c r="A73" s="2" t="s">
        <v>155</v>
      </c>
      <c r="B73" s="1" t="s">
        <v>156</v>
      </c>
      <c r="C73" s="14">
        <v>880.02</v>
      </c>
      <c r="D73" s="14">
        <v>146.66999999999999</v>
      </c>
      <c r="E73" s="14">
        <v>11217.61</v>
      </c>
      <c r="F73" s="14">
        <v>12244.3</v>
      </c>
      <c r="G73" s="14">
        <v>0</v>
      </c>
      <c r="H73" s="14">
        <v>0</v>
      </c>
      <c r="I73" s="14">
        <v>208.65</v>
      </c>
      <c r="J73" s="14">
        <v>0</v>
      </c>
      <c r="K73" s="14">
        <v>2826.13</v>
      </c>
      <c r="L73" s="14">
        <v>169.13</v>
      </c>
      <c r="M73" s="14">
        <v>0</v>
      </c>
      <c r="N73" s="14">
        <v>205</v>
      </c>
      <c r="O73" s="14">
        <v>0</v>
      </c>
      <c r="P73" s="15">
        <v>-0.01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3408.9</v>
      </c>
      <c r="X73" s="14">
        <v>8835.4</v>
      </c>
    </row>
    <row r="74" spans="1:24">
      <c r="A74" s="2" t="s">
        <v>157</v>
      </c>
      <c r="B74" s="1" t="s">
        <v>158</v>
      </c>
      <c r="C74" s="14">
        <v>799.98</v>
      </c>
      <c r="D74" s="14">
        <v>133.33000000000001</v>
      </c>
      <c r="E74" s="14">
        <v>2400</v>
      </c>
      <c r="F74" s="14">
        <v>3333.31</v>
      </c>
      <c r="G74" s="14">
        <v>0</v>
      </c>
      <c r="H74" s="14">
        <v>0</v>
      </c>
      <c r="I74" s="14">
        <v>0</v>
      </c>
      <c r="J74" s="14">
        <v>0</v>
      </c>
      <c r="K74" s="14">
        <v>456.61</v>
      </c>
      <c r="L74" s="14">
        <v>91.2</v>
      </c>
      <c r="M74" s="14">
        <v>0</v>
      </c>
      <c r="N74" s="14">
        <v>0</v>
      </c>
      <c r="O74" s="14">
        <v>0</v>
      </c>
      <c r="P74" s="15">
        <v>-0.1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547.71</v>
      </c>
      <c r="X74" s="14">
        <v>2785.6</v>
      </c>
    </row>
    <row r="75" spans="1:24">
      <c r="A75" s="2" t="s">
        <v>159</v>
      </c>
      <c r="B75" s="1" t="s">
        <v>160</v>
      </c>
      <c r="C75" s="14">
        <v>999.66</v>
      </c>
      <c r="D75" s="14">
        <v>166.61</v>
      </c>
      <c r="E75" s="14">
        <v>2516.52</v>
      </c>
      <c r="F75" s="14">
        <v>3682.79</v>
      </c>
      <c r="G75" s="14">
        <v>0</v>
      </c>
      <c r="H75" s="14">
        <v>0</v>
      </c>
      <c r="I75" s="14">
        <v>0</v>
      </c>
      <c r="J75" s="14">
        <v>0</v>
      </c>
      <c r="K75" s="14">
        <v>531.25</v>
      </c>
      <c r="L75" s="14">
        <v>80.73</v>
      </c>
      <c r="M75" s="14">
        <v>0</v>
      </c>
      <c r="N75" s="14">
        <v>0</v>
      </c>
      <c r="O75" s="14">
        <v>0</v>
      </c>
      <c r="P75" s="14">
        <v>0.01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611.99</v>
      </c>
      <c r="X75" s="14">
        <v>3070.8</v>
      </c>
    </row>
    <row r="76" spans="1:24">
      <c r="A76" s="2" t="s">
        <v>161</v>
      </c>
      <c r="B76" s="1" t="s">
        <v>162</v>
      </c>
      <c r="C76" s="14">
        <v>880.02</v>
      </c>
      <c r="D76" s="14">
        <v>146.66999999999999</v>
      </c>
      <c r="E76" s="14">
        <v>197.16</v>
      </c>
      <c r="F76" s="14">
        <v>1223.8499999999999</v>
      </c>
      <c r="G76" s="14">
        <v>0</v>
      </c>
      <c r="H76" s="14">
        <v>0</v>
      </c>
      <c r="I76" s="14">
        <v>0</v>
      </c>
      <c r="J76" s="14">
        <v>0</v>
      </c>
      <c r="K76" s="14">
        <v>9.8000000000000007</v>
      </c>
      <c r="L76" s="14">
        <v>109</v>
      </c>
      <c r="M76" s="14">
        <v>0</v>
      </c>
      <c r="N76" s="14">
        <v>500</v>
      </c>
      <c r="O76" s="14">
        <v>0</v>
      </c>
      <c r="P76" s="14">
        <v>0.05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618.85</v>
      </c>
      <c r="X76" s="14">
        <v>605</v>
      </c>
    </row>
    <row r="77" spans="1:24">
      <c r="A77" s="2" t="s">
        <v>163</v>
      </c>
      <c r="B77" s="1" t="s">
        <v>164</v>
      </c>
      <c r="C77" s="14">
        <v>879.42</v>
      </c>
      <c r="D77" s="14">
        <v>146.57</v>
      </c>
      <c r="E77" s="14">
        <v>0</v>
      </c>
      <c r="F77" s="14">
        <v>1025.99</v>
      </c>
      <c r="G77" s="14">
        <v>0</v>
      </c>
      <c r="H77" s="14">
        <v>0</v>
      </c>
      <c r="I77" s="14">
        <v>0</v>
      </c>
      <c r="J77" s="15">
        <v>-18.489999999999998</v>
      </c>
      <c r="K77" s="14">
        <v>0</v>
      </c>
      <c r="L77" s="14">
        <v>25.46</v>
      </c>
      <c r="M77" s="14">
        <v>0</v>
      </c>
      <c r="N77" s="14">
        <v>0</v>
      </c>
      <c r="O77" s="14">
        <v>0</v>
      </c>
      <c r="P77" s="14">
        <v>0.02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6.99</v>
      </c>
      <c r="X77" s="14">
        <v>1019</v>
      </c>
    </row>
    <row r="78" spans="1:24" s="7" customFormat="1">
      <c r="A78" s="17" t="s">
        <v>165</v>
      </c>
      <c r="C78" s="7" t="s">
        <v>166</v>
      </c>
      <c r="D78" s="7" t="s">
        <v>166</v>
      </c>
      <c r="E78" s="7" t="s">
        <v>166</v>
      </c>
      <c r="F78" s="7" t="s">
        <v>166</v>
      </c>
      <c r="G78" s="7" t="s">
        <v>166</v>
      </c>
      <c r="H78" s="7" t="s">
        <v>166</v>
      </c>
      <c r="I78" s="7" t="s">
        <v>166</v>
      </c>
      <c r="J78" s="7" t="s">
        <v>166</v>
      </c>
      <c r="K78" s="7" t="s">
        <v>166</v>
      </c>
      <c r="L78" s="7" t="s">
        <v>166</v>
      </c>
      <c r="M78" s="7" t="s">
        <v>166</v>
      </c>
      <c r="N78" s="7" t="s">
        <v>166</v>
      </c>
      <c r="O78" s="7" t="s">
        <v>166</v>
      </c>
      <c r="P78" s="7" t="s">
        <v>166</v>
      </c>
      <c r="Q78" s="7" t="s">
        <v>166</v>
      </c>
      <c r="R78" s="7" t="s">
        <v>166</v>
      </c>
      <c r="S78" s="7" t="s">
        <v>166</v>
      </c>
      <c r="T78" s="7" t="s">
        <v>166</v>
      </c>
      <c r="U78" s="7" t="s">
        <v>166</v>
      </c>
      <c r="V78" s="7" t="s">
        <v>166</v>
      </c>
      <c r="W78" s="7" t="s">
        <v>166</v>
      </c>
      <c r="X78" s="7" t="s">
        <v>166</v>
      </c>
    </row>
    <row r="79" spans="1:24">
      <c r="C79" s="19">
        <v>81011.88</v>
      </c>
      <c r="D79" s="19">
        <v>13624.17</v>
      </c>
      <c r="E79" s="19">
        <v>362031.31</v>
      </c>
      <c r="F79" s="19">
        <v>456667.36</v>
      </c>
      <c r="G79" s="19">
        <v>15</v>
      </c>
      <c r="H79" s="19">
        <v>5095.88</v>
      </c>
      <c r="I79" s="19">
        <v>566.99</v>
      </c>
      <c r="J79" s="20">
        <v>-260.93</v>
      </c>
      <c r="K79" s="19">
        <v>106216.56</v>
      </c>
      <c r="L79" s="19">
        <v>7326.82</v>
      </c>
      <c r="M79" s="19">
        <v>0</v>
      </c>
      <c r="N79" s="19">
        <v>7781.67</v>
      </c>
      <c r="O79" s="19">
        <v>0</v>
      </c>
      <c r="P79" s="20">
        <v>-1.33</v>
      </c>
      <c r="Q79" s="19">
        <v>43.9</v>
      </c>
      <c r="R79" s="19">
        <v>545.83000000000004</v>
      </c>
      <c r="S79" s="19">
        <v>300</v>
      </c>
      <c r="T79" s="19">
        <v>0</v>
      </c>
      <c r="U79" s="19">
        <v>1300</v>
      </c>
      <c r="V79" s="19">
        <v>1568.37</v>
      </c>
      <c r="W79" s="19">
        <v>130498.76</v>
      </c>
      <c r="X79" s="19">
        <v>326168.59999999998</v>
      </c>
    </row>
    <row r="81" spans="1:24">
      <c r="A81" s="12" t="s">
        <v>167</v>
      </c>
    </row>
    <row r="82" spans="1:24">
      <c r="A82" s="2" t="s">
        <v>168</v>
      </c>
      <c r="B82" s="1" t="s">
        <v>169</v>
      </c>
      <c r="C82" s="14">
        <v>572.46</v>
      </c>
      <c r="D82" s="14">
        <v>95.41</v>
      </c>
      <c r="E82" s="14">
        <v>1234.46</v>
      </c>
      <c r="F82" s="14">
        <v>1902.33</v>
      </c>
      <c r="G82" s="14">
        <v>0</v>
      </c>
      <c r="H82" s="14">
        <v>0</v>
      </c>
      <c r="I82" s="14">
        <v>0</v>
      </c>
      <c r="J82" s="14">
        <v>0</v>
      </c>
      <c r="K82" s="14">
        <v>168.59</v>
      </c>
      <c r="L82" s="14">
        <v>74.39</v>
      </c>
      <c r="M82" s="14">
        <v>19.02</v>
      </c>
      <c r="N82" s="14">
        <v>0</v>
      </c>
      <c r="O82" s="14">
        <v>93.21</v>
      </c>
      <c r="P82" s="14">
        <v>0.05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134.66999999999999</v>
      </c>
      <c r="W82" s="14">
        <v>489.93</v>
      </c>
      <c r="X82" s="14">
        <v>1412.4</v>
      </c>
    </row>
    <row r="83" spans="1:24">
      <c r="A83" s="2" t="s">
        <v>170</v>
      </c>
      <c r="B83" s="1" t="s">
        <v>171</v>
      </c>
      <c r="C83" s="14">
        <v>537.54</v>
      </c>
      <c r="D83" s="14">
        <v>89.59</v>
      </c>
      <c r="E83" s="14">
        <v>5643.34</v>
      </c>
      <c r="F83" s="14">
        <v>6270.47</v>
      </c>
      <c r="G83" s="14">
        <v>0</v>
      </c>
      <c r="H83" s="14">
        <v>0</v>
      </c>
      <c r="I83" s="14">
        <v>0</v>
      </c>
      <c r="J83" s="14">
        <v>0</v>
      </c>
      <c r="K83" s="14">
        <v>1116.1199999999999</v>
      </c>
      <c r="L83" s="14">
        <v>153.77000000000001</v>
      </c>
      <c r="M83" s="14">
        <v>62.7</v>
      </c>
      <c r="N83" s="14">
        <v>0</v>
      </c>
      <c r="O83" s="14">
        <v>307.25</v>
      </c>
      <c r="P83" s="15">
        <v>-0.12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372.75</v>
      </c>
      <c r="W83" s="14">
        <v>2012.47</v>
      </c>
      <c r="X83" s="14">
        <v>4258</v>
      </c>
    </row>
    <row r="84" spans="1:24">
      <c r="A84" s="2" t="s">
        <v>172</v>
      </c>
      <c r="B84" s="1" t="s">
        <v>173</v>
      </c>
      <c r="C84" s="14">
        <v>537.54</v>
      </c>
      <c r="D84" s="14">
        <v>89.59</v>
      </c>
      <c r="E84" s="14">
        <v>2461.0500000000002</v>
      </c>
      <c r="F84" s="14">
        <v>3088.18</v>
      </c>
      <c r="G84" s="14">
        <v>0</v>
      </c>
      <c r="H84" s="14">
        <v>0</v>
      </c>
      <c r="I84" s="14">
        <v>0</v>
      </c>
      <c r="J84" s="14">
        <v>0</v>
      </c>
      <c r="K84" s="14">
        <v>404.25</v>
      </c>
      <c r="L84" s="14">
        <v>75.37</v>
      </c>
      <c r="M84" s="14">
        <v>30.88</v>
      </c>
      <c r="N84" s="14">
        <v>0</v>
      </c>
      <c r="O84" s="14">
        <v>151.32</v>
      </c>
      <c r="P84" s="15">
        <v>-0.02</v>
      </c>
      <c r="Q84" s="14">
        <v>0</v>
      </c>
      <c r="R84" s="14">
        <v>0</v>
      </c>
      <c r="S84" s="14">
        <v>0</v>
      </c>
      <c r="T84" s="14">
        <v>0</v>
      </c>
      <c r="U84" s="14">
        <v>300</v>
      </c>
      <c r="V84" s="14">
        <v>275.38</v>
      </c>
      <c r="W84" s="14">
        <v>1237.18</v>
      </c>
      <c r="X84" s="14">
        <v>1851</v>
      </c>
    </row>
    <row r="85" spans="1:24">
      <c r="A85" s="2" t="s">
        <v>174</v>
      </c>
      <c r="B85" s="1" t="s">
        <v>175</v>
      </c>
      <c r="C85" s="14">
        <v>480.24</v>
      </c>
      <c r="D85" s="14">
        <v>80.040000000000006</v>
      </c>
      <c r="E85" s="14">
        <v>773.04</v>
      </c>
      <c r="F85" s="14">
        <v>1333.32</v>
      </c>
      <c r="G85" s="14">
        <v>0</v>
      </c>
      <c r="H85" s="14">
        <v>0</v>
      </c>
      <c r="I85" s="14">
        <v>0</v>
      </c>
      <c r="J85" s="14">
        <v>0</v>
      </c>
      <c r="K85" s="14">
        <v>28.67</v>
      </c>
      <c r="L85" s="14">
        <v>34.89</v>
      </c>
      <c r="M85" s="14">
        <v>13.33</v>
      </c>
      <c r="N85" s="14">
        <v>0</v>
      </c>
      <c r="O85" s="14">
        <v>65.33</v>
      </c>
      <c r="P85" s="14">
        <v>0.1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142.32</v>
      </c>
      <c r="X85" s="14">
        <v>1191</v>
      </c>
    </row>
    <row r="86" spans="1:24">
      <c r="A86" s="2" t="s">
        <v>176</v>
      </c>
      <c r="B86" s="1" t="s">
        <v>177</v>
      </c>
      <c r="C86" s="14">
        <v>480.24</v>
      </c>
      <c r="D86" s="14">
        <v>80.040000000000006</v>
      </c>
      <c r="E86" s="14">
        <v>3876.42</v>
      </c>
      <c r="F86" s="14">
        <v>4436.7</v>
      </c>
      <c r="G86" s="14">
        <v>0</v>
      </c>
      <c r="H86" s="14">
        <v>0</v>
      </c>
      <c r="I86" s="14">
        <v>0</v>
      </c>
      <c r="J86" s="14">
        <v>0</v>
      </c>
      <c r="K86" s="14">
        <v>692.29</v>
      </c>
      <c r="L86" s="14">
        <v>130.69999999999999</v>
      </c>
      <c r="M86" s="14">
        <v>44.37</v>
      </c>
      <c r="N86" s="14">
        <v>0</v>
      </c>
      <c r="O86" s="14">
        <v>217.4</v>
      </c>
      <c r="P86" s="15">
        <v>-0.06</v>
      </c>
      <c r="Q86" s="14">
        <v>0</v>
      </c>
      <c r="R86" s="14">
        <v>0</v>
      </c>
      <c r="S86" s="14">
        <v>0</v>
      </c>
      <c r="T86" s="14">
        <v>0</v>
      </c>
      <c r="U86" s="14">
        <v>700</v>
      </c>
      <c r="V86" s="14">
        <v>0</v>
      </c>
      <c r="W86" s="14">
        <v>1784.7</v>
      </c>
      <c r="X86" s="14">
        <v>2652</v>
      </c>
    </row>
    <row r="87" spans="1:24">
      <c r="A87" s="2" t="s">
        <v>178</v>
      </c>
      <c r="B87" s="1" t="s">
        <v>179</v>
      </c>
      <c r="C87" s="14">
        <v>633.6</v>
      </c>
      <c r="D87" s="14">
        <v>105.6</v>
      </c>
      <c r="E87" s="14">
        <v>2071.87</v>
      </c>
      <c r="F87" s="14">
        <v>2811.07</v>
      </c>
      <c r="G87" s="14">
        <v>0</v>
      </c>
      <c r="H87" s="14">
        <v>0</v>
      </c>
      <c r="I87" s="14">
        <v>0</v>
      </c>
      <c r="J87" s="14">
        <v>0</v>
      </c>
      <c r="K87" s="14">
        <v>345.06</v>
      </c>
      <c r="L87" s="14">
        <v>75.34</v>
      </c>
      <c r="M87" s="14">
        <v>0</v>
      </c>
      <c r="N87" s="14">
        <v>0</v>
      </c>
      <c r="O87" s="14">
        <v>0</v>
      </c>
      <c r="P87" s="14">
        <v>7.0000000000000007E-2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420.47</v>
      </c>
      <c r="X87" s="14">
        <v>2390.6</v>
      </c>
    </row>
    <row r="88" spans="1:24">
      <c r="A88" s="2" t="s">
        <v>180</v>
      </c>
      <c r="B88" s="1" t="s">
        <v>181</v>
      </c>
      <c r="C88" s="14">
        <v>480.24</v>
      </c>
      <c r="D88" s="14">
        <v>80.040000000000006</v>
      </c>
      <c r="E88" s="14">
        <v>433.23</v>
      </c>
      <c r="F88" s="14">
        <v>993.51</v>
      </c>
      <c r="G88" s="14">
        <v>0</v>
      </c>
      <c r="H88" s="14">
        <v>0</v>
      </c>
      <c r="I88" s="14">
        <v>0</v>
      </c>
      <c r="J88" s="15">
        <v>-28.52</v>
      </c>
      <c r="K88" s="14">
        <v>0</v>
      </c>
      <c r="L88" s="14">
        <v>20.6</v>
      </c>
      <c r="M88" s="14">
        <v>9.94</v>
      </c>
      <c r="N88" s="14">
        <v>0</v>
      </c>
      <c r="O88" s="14">
        <v>48.68</v>
      </c>
      <c r="P88" s="14">
        <v>0.01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50.71</v>
      </c>
      <c r="X88" s="14">
        <v>942.8</v>
      </c>
    </row>
    <row r="89" spans="1:24">
      <c r="A89" s="2" t="s">
        <v>182</v>
      </c>
      <c r="B89" s="1" t="s">
        <v>183</v>
      </c>
      <c r="C89" s="14">
        <v>633.41999999999996</v>
      </c>
      <c r="D89" s="14">
        <v>105.57</v>
      </c>
      <c r="E89" s="14">
        <v>2173.94</v>
      </c>
      <c r="F89" s="14">
        <v>2912.93</v>
      </c>
      <c r="G89" s="14">
        <v>0</v>
      </c>
      <c r="H89" s="14">
        <v>0</v>
      </c>
      <c r="I89" s="14">
        <v>0</v>
      </c>
      <c r="J89" s="14">
        <v>0</v>
      </c>
      <c r="K89" s="14">
        <v>366.81</v>
      </c>
      <c r="L89" s="14">
        <v>108.12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150</v>
      </c>
      <c r="V89" s="14">
        <v>0</v>
      </c>
      <c r="W89" s="14">
        <v>624.92999999999995</v>
      </c>
      <c r="X89" s="14">
        <v>2288</v>
      </c>
    </row>
    <row r="90" spans="1:24">
      <c r="A90" s="2" t="s">
        <v>184</v>
      </c>
      <c r="B90" s="1" t="s">
        <v>185</v>
      </c>
      <c r="C90" s="14">
        <v>537.54</v>
      </c>
      <c r="D90" s="14">
        <v>89.59</v>
      </c>
      <c r="E90" s="14">
        <v>2033.87</v>
      </c>
      <c r="F90" s="14">
        <v>2661</v>
      </c>
      <c r="G90" s="14">
        <v>0</v>
      </c>
      <c r="H90" s="14">
        <v>0</v>
      </c>
      <c r="I90" s="14">
        <v>0</v>
      </c>
      <c r="J90" s="14">
        <v>0</v>
      </c>
      <c r="K90" s="14">
        <v>313</v>
      </c>
      <c r="L90" s="14">
        <v>72.91</v>
      </c>
      <c r="M90" s="14">
        <v>26.61</v>
      </c>
      <c r="N90" s="14">
        <v>0</v>
      </c>
      <c r="O90" s="14">
        <v>130.38999999999999</v>
      </c>
      <c r="P90" s="14">
        <v>0.08</v>
      </c>
      <c r="Q90" s="14">
        <v>0</v>
      </c>
      <c r="R90" s="14">
        <v>0</v>
      </c>
      <c r="S90" s="14">
        <v>0</v>
      </c>
      <c r="T90" s="14">
        <v>0</v>
      </c>
      <c r="U90" s="14">
        <v>500</v>
      </c>
      <c r="V90" s="14">
        <v>199.21</v>
      </c>
      <c r="W90" s="14">
        <v>1242.2</v>
      </c>
      <c r="X90" s="14">
        <v>1418.8</v>
      </c>
    </row>
    <row r="91" spans="1:24">
      <c r="A91" s="2" t="s">
        <v>186</v>
      </c>
      <c r="B91" s="1" t="s">
        <v>187</v>
      </c>
      <c r="C91" s="14">
        <v>537.54</v>
      </c>
      <c r="D91" s="14">
        <v>89.59</v>
      </c>
      <c r="E91" s="14">
        <v>6037.17</v>
      </c>
      <c r="F91" s="14">
        <v>6664.3</v>
      </c>
      <c r="G91" s="14">
        <v>0</v>
      </c>
      <c r="H91" s="14">
        <v>0</v>
      </c>
      <c r="I91" s="14">
        <v>0</v>
      </c>
      <c r="J91" s="14">
        <v>0</v>
      </c>
      <c r="K91" s="14">
        <v>1208.75</v>
      </c>
      <c r="L91" s="14">
        <v>190.22</v>
      </c>
      <c r="M91" s="14">
        <v>66.64</v>
      </c>
      <c r="N91" s="14">
        <v>0</v>
      </c>
      <c r="O91" s="14">
        <v>326.55</v>
      </c>
      <c r="P91" s="14">
        <v>0.14000000000000001</v>
      </c>
      <c r="Q91" s="14">
        <v>0</v>
      </c>
      <c r="R91" s="14">
        <v>0</v>
      </c>
      <c r="S91" s="14">
        <v>0</v>
      </c>
      <c r="T91" s="14">
        <v>0</v>
      </c>
      <c r="U91" s="14">
        <v>1000</v>
      </c>
      <c r="V91" s="14">
        <v>0</v>
      </c>
      <c r="W91" s="14">
        <v>2792.3</v>
      </c>
      <c r="X91" s="14">
        <v>3872</v>
      </c>
    </row>
    <row r="92" spans="1:24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1200</v>
      </c>
      <c r="F92" s="14">
        <v>1760.28</v>
      </c>
      <c r="G92" s="14">
        <v>0</v>
      </c>
      <c r="H92" s="14">
        <v>0</v>
      </c>
      <c r="I92" s="14">
        <v>0</v>
      </c>
      <c r="J92" s="14">
        <v>0</v>
      </c>
      <c r="K92" s="14">
        <v>145.86000000000001</v>
      </c>
      <c r="L92" s="14">
        <v>49.85</v>
      </c>
      <c r="M92" s="14">
        <v>17.600000000000001</v>
      </c>
      <c r="N92" s="14">
        <v>0</v>
      </c>
      <c r="O92" s="14">
        <v>86.25</v>
      </c>
      <c r="P92" s="15">
        <v>-0.08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299.48</v>
      </c>
      <c r="X92" s="14">
        <v>1460.8</v>
      </c>
    </row>
    <row r="93" spans="1:24">
      <c r="A93" s="2" t="s">
        <v>190</v>
      </c>
      <c r="B93" s="1" t="s">
        <v>191</v>
      </c>
      <c r="C93" s="14">
        <v>480.24</v>
      </c>
      <c r="D93" s="14">
        <v>80.040000000000006</v>
      </c>
      <c r="E93" s="14">
        <v>710.59</v>
      </c>
      <c r="F93" s="14">
        <v>1270.8699999999999</v>
      </c>
      <c r="G93" s="14">
        <v>0</v>
      </c>
      <c r="H93" s="14">
        <v>0</v>
      </c>
      <c r="I93" s="14">
        <v>0</v>
      </c>
      <c r="J93" s="14">
        <v>0</v>
      </c>
      <c r="K93" s="14">
        <v>21.88</v>
      </c>
      <c r="L93" s="14">
        <v>28.32</v>
      </c>
      <c r="M93" s="14">
        <v>12.71</v>
      </c>
      <c r="N93" s="14">
        <v>0</v>
      </c>
      <c r="O93" s="14">
        <v>62.27</v>
      </c>
      <c r="P93" s="15">
        <v>-0.11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125.07</v>
      </c>
      <c r="X93" s="14">
        <v>1145.8</v>
      </c>
    </row>
    <row r="94" spans="1:24">
      <c r="A94" s="2" t="s">
        <v>192</v>
      </c>
      <c r="B94" s="1" t="s">
        <v>193</v>
      </c>
      <c r="C94" s="14">
        <v>480.24</v>
      </c>
      <c r="D94" s="14">
        <v>80.040000000000006</v>
      </c>
      <c r="E94" s="14">
        <v>627.64</v>
      </c>
      <c r="F94" s="14">
        <v>1187.92</v>
      </c>
      <c r="G94" s="14">
        <v>0</v>
      </c>
      <c r="H94" s="14">
        <v>0</v>
      </c>
      <c r="I94" s="14">
        <v>0</v>
      </c>
      <c r="J94" s="14">
        <v>0</v>
      </c>
      <c r="K94" s="14">
        <v>5.89</v>
      </c>
      <c r="L94" s="14">
        <v>0</v>
      </c>
      <c r="M94" s="14">
        <v>11.88</v>
      </c>
      <c r="N94" s="14">
        <v>0</v>
      </c>
      <c r="O94" s="14">
        <v>58.21</v>
      </c>
      <c r="P94" s="14">
        <v>0.14000000000000001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76.12</v>
      </c>
      <c r="X94" s="14">
        <v>1111.8</v>
      </c>
    </row>
    <row r="95" spans="1:24">
      <c r="A95" s="2" t="s">
        <v>194</v>
      </c>
      <c r="B95" s="1" t="s">
        <v>195</v>
      </c>
      <c r="C95" s="14">
        <v>633.6</v>
      </c>
      <c r="D95" s="14">
        <v>105.6</v>
      </c>
      <c r="E95" s="14">
        <v>3483.54</v>
      </c>
      <c r="F95" s="14">
        <v>4222.74</v>
      </c>
      <c r="G95" s="14">
        <v>0</v>
      </c>
      <c r="H95" s="14">
        <v>0</v>
      </c>
      <c r="I95" s="14">
        <v>0</v>
      </c>
      <c r="J95" s="14">
        <v>0</v>
      </c>
      <c r="K95" s="14">
        <v>646.59</v>
      </c>
      <c r="L95" s="14">
        <v>136.18</v>
      </c>
      <c r="M95" s="14">
        <v>0</v>
      </c>
      <c r="N95" s="14">
        <v>0</v>
      </c>
      <c r="O95" s="14">
        <v>0</v>
      </c>
      <c r="P95" s="15">
        <v>-0.03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782.74</v>
      </c>
      <c r="X95" s="14">
        <v>3440</v>
      </c>
    </row>
    <row r="96" spans="1:24">
      <c r="A96" s="2" t="s">
        <v>196</v>
      </c>
      <c r="B96" s="1" t="s">
        <v>197</v>
      </c>
      <c r="C96" s="14">
        <v>80.040000000000006</v>
      </c>
      <c r="D96" s="14">
        <v>80.040000000000006</v>
      </c>
      <c r="E96" s="14">
        <v>0</v>
      </c>
      <c r="F96" s="14">
        <v>160.08000000000001</v>
      </c>
      <c r="G96" s="14">
        <v>0</v>
      </c>
      <c r="H96" s="14">
        <v>0</v>
      </c>
      <c r="I96" s="14">
        <v>0</v>
      </c>
      <c r="J96" s="15">
        <v>-88.6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0.08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-88.52</v>
      </c>
      <c r="X96" s="14">
        <v>248.6</v>
      </c>
    </row>
    <row r="97" spans="1:24">
      <c r="A97" s="2" t="s">
        <v>198</v>
      </c>
      <c r="B97" s="1" t="s">
        <v>199</v>
      </c>
      <c r="C97" s="14">
        <v>480.24</v>
      </c>
      <c r="D97" s="14">
        <v>80.040000000000006</v>
      </c>
      <c r="E97" s="14">
        <v>1176.8699999999999</v>
      </c>
      <c r="F97" s="14">
        <v>1737.15</v>
      </c>
      <c r="G97" s="14">
        <v>0</v>
      </c>
      <c r="H97" s="14">
        <v>0</v>
      </c>
      <c r="I97" s="14">
        <v>0</v>
      </c>
      <c r="J97" s="14">
        <v>0</v>
      </c>
      <c r="K97" s="14">
        <v>142.16</v>
      </c>
      <c r="L97" s="14">
        <v>0</v>
      </c>
      <c r="M97" s="14">
        <v>17.37</v>
      </c>
      <c r="N97" s="14">
        <v>0</v>
      </c>
      <c r="O97" s="14">
        <v>85.12</v>
      </c>
      <c r="P97" s="15">
        <v>-0.1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244.55</v>
      </c>
      <c r="X97" s="14">
        <v>1492.6</v>
      </c>
    </row>
    <row r="98" spans="1:24">
      <c r="A98" s="2" t="s">
        <v>200</v>
      </c>
      <c r="B98" s="1" t="s">
        <v>201</v>
      </c>
      <c r="C98" s="14">
        <v>480.24</v>
      </c>
      <c r="D98" s="14">
        <v>80.040000000000006</v>
      </c>
      <c r="E98" s="14">
        <v>1521.2</v>
      </c>
      <c r="F98" s="14">
        <v>2081.48</v>
      </c>
      <c r="G98" s="14">
        <v>0</v>
      </c>
      <c r="H98" s="14">
        <v>0</v>
      </c>
      <c r="I98" s="14">
        <v>0</v>
      </c>
      <c r="J98" s="14">
        <v>0</v>
      </c>
      <c r="K98" s="14">
        <v>199.19</v>
      </c>
      <c r="L98" s="14">
        <v>45.96</v>
      </c>
      <c r="M98" s="14">
        <v>20.81</v>
      </c>
      <c r="N98" s="14">
        <v>0</v>
      </c>
      <c r="O98" s="14">
        <v>101.99</v>
      </c>
      <c r="P98" s="15">
        <v>-7.0000000000000007E-2</v>
      </c>
      <c r="Q98" s="14">
        <v>0</v>
      </c>
      <c r="R98" s="14">
        <v>0</v>
      </c>
      <c r="S98" s="14">
        <v>0</v>
      </c>
      <c r="T98" s="14">
        <v>0</v>
      </c>
      <c r="U98" s="14">
        <v>300</v>
      </c>
      <c r="V98" s="14">
        <v>0</v>
      </c>
      <c r="W98" s="14">
        <v>667.88</v>
      </c>
      <c r="X98" s="14">
        <v>1413.6</v>
      </c>
    </row>
    <row r="99" spans="1:24">
      <c r="A99" s="2" t="s">
        <v>202</v>
      </c>
      <c r="B99" s="1" t="s">
        <v>203</v>
      </c>
      <c r="C99" s="14">
        <v>537.54</v>
      </c>
      <c r="D99" s="14">
        <v>89.59</v>
      </c>
      <c r="E99" s="14">
        <v>3287.87</v>
      </c>
      <c r="F99" s="14">
        <v>3915</v>
      </c>
      <c r="G99" s="14">
        <v>0</v>
      </c>
      <c r="H99" s="14">
        <v>0</v>
      </c>
      <c r="I99" s="14">
        <v>0</v>
      </c>
      <c r="J99" s="14">
        <v>0</v>
      </c>
      <c r="K99" s="14">
        <v>580.85</v>
      </c>
      <c r="L99" s="14">
        <v>101.9</v>
      </c>
      <c r="M99" s="14">
        <v>39.15</v>
      </c>
      <c r="N99" s="14">
        <v>0</v>
      </c>
      <c r="O99" s="14">
        <v>191.84</v>
      </c>
      <c r="P99" s="14">
        <v>0.03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246.63</v>
      </c>
      <c r="W99" s="14">
        <v>1160.4000000000001</v>
      </c>
      <c r="X99" s="14">
        <v>2754.6</v>
      </c>
    </row>
    <row r="100" spans="1:24">
      <c r="A100" s="2" t="s">
        <v>204</v>
      </c>
      <c r="B100" s="1" t="s">
        <v>205</v>
      </c>
      <c r="C100" s="14">
        <v>480.24</v>
      </c>
      <c r="D100" s="14">
        <v>80.040000000000006</v>
      </c>
      <c r="E100" s="14">
        <v>4072.86</v>
      </c>
      <c r="F100" s="14">
        <v>4633.1400000000003</v>
      </c>
      <c r="G100" s="14">
        <v>0</v>
      </c>
      <c r="H100" s="14">
        <v>0</v>
      </c>
      <c r="I100" s="14">
        <v>0</v>
      </c>
      <c r="J100" s="14">
        <v>0</v>
      </c>
      <c r="K100" s="14">
        <v>734.25</v>
      </c>
      <c r="L100" s="14">
        <v>125.98</v>
      </c>
      <c r="M100" s="14">
        <v>0</v>
      </c>
      <c r="N100" s="14">
        <v>0</v>
      </c>
      <c r="O100" s="14">
        <v>0</v>
      </c>
      <c r="P100" s="15">
        <v>-0.09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860.14</v>
      </c>
      <c r="X100" s="14">
        <v>3773</v>
      </c>
    </row>
    <row r="101" spans="1:24">
      <c r="A101" s="2" t="s">
        <v>206</v>
      </c>
      <c r="B101" s="1" t="s">
        <v>207</v>
      </c>
      <c r="C101" s="14">
        <v>537.54</v>
      </c>
      <c r="D101" s="14">
        <v>89.59</v>
      </c>
      <c r="E101" s="14">
        <v>2241.5300000000002</v>
      </c>
      <c r="F101" s="14">
        <v>2868.66</v>
      </c>
      <c r="G101" s="14">
        <v>0</v>
      </c>
      <c r="H101" s="14">
        <v>0</v>
      </c>
      <c r="I101" s="14">
        <v>0</v>
      </c>
      <c r="J101" s="14">
        <v>0</v>
      </c>
      <c r="K101" s="14">
        <v>357.36</v>
      </c>
      <c r="L101" s="14">
        <v>59.16</v>
      </c>
      <c r="M101" s="14">
        <v>28.69</v>
      </c>
      <c r="N101" s="14">
        <v>0</v>
      </c>
      <c r="O101" s="14">
        <v>140.56</v>
      </c>
      <c r="P101" s="15">
        <v>-0.04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307.93</v>
      </c>
      <c r="W101" s="14">
        <v>893.66</v>
      </c>
      <c r="X101" s="14">
        <v>1975</v>
      </c>
    </row>
    <row r="102" spans="1:24">
      <c r="A102" s="2" t="s">
        <v>208</v>
      </c>
      <c r="B102" s="1" t="s">
        <v>209</v>
      </c>
      <c r="C102" s="14">
        <v>422.4</v>
      </c>
      <c r="D102" s="14">
        <v>70.400000000000006</v>
      </c>
      <c r="E102" s="14">
        <v>2632.3</v>
      </c>
      <c r="F102" s="14">
        <v>3125.1</v>
      </c>
      <c r="G102" s="14">
        <v>0</v>
      </c>
      <c r="H102" s="14">
        <v>0</v>
      </c>
      <c r="I102" s="14">
        <v>0</v>
      </c>
      <c r="J102" s="14">
        <v>0</v>
      </c>
      <c r="K102" s="14">
        <v>412.13</v>
      </c>
      <c r="L102" s="14">
        <v>108.33</v>
      </c>
      <c r="M102" s="14">
        <v>0</v>
      </c>
      <c r="N102" s="14">
        <v>0</v>
      </c>
      <c r="O102" s="14">
        <v>0</v>
      </c>
      <c r="P102" s="14">
        <v>0.04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520.5</v>
      </c>
      <c r="X102" s="14">
        <v>2604.6</v>
      </c>
    </row>
    <row r="103" spans="1:24">
      <c r="A103" s="2" t="s">
        <v>210</v>
      </c>
      <c r="B103" s="1" t="s">
        <v>211</v>
      </c>
      <c r="C103" s="14">
        <v>480.24</v>
      </c>
      <c r="D103" s="14">
        <v>80.040000000000006</v>
      </c>
      <c r="E103" s="14">
        <v>823.07</v>
      </c>
      <c r="F103" s="14">
        <v>1383.35</v>
      </c>
      <c r="G103" s="14">
        <v>0</v>
      </c>
      <c r="H103" s="14">
        <v>0</v>
      </c>
      <c r="I103" s="14">
        <v>0</v>
      </c>
      <c r="J103" s="14">
        <v>0</v>
      </c>
      <c r="K103" s="14">
        <v>34.11</v>
      </c>
      <c r="L103" s="14">
        <v>63.8</v>
      </c>
      <c r="M103" s="14">
        <v>13.83</v>
      </c>
      <c r="N103" s="14">
        <v>0</v>
      </c>
      <c r="O103" s="14">
        <v>67.78</v>
      </c>
      <c r="P103" s="14">
        <v>0.03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179.55</v>
      </c>
      <c r="X103" s="14">
        <v>1203.8</v>
      </c>
    </row>
    <row r="104" spans="1:24">
      <c r="A104" s="2" t="s">
        <v>212</v>
      </c>
      <c r="B104" s="1" t="s">
        <v>213</v>
      </c>
      <c r="C104" s="14">
        <v>1028.58</v>
      </c>
      <c r="D104" s="14">
        <v>171.43</v>
      </c>
      <c r="E104" s="14">
        <v>1515.2</v>
      </c>
      <c r="F104" s="14">
        <v>2715.21</v>
      </c>
      <c r="G104" s="14">
        <v>0</v>
      </c>
      <c r="H104" s="14">
        <v>0</v>
      </c>
      <c r="I104" s="14">
        <v>301.08999999999997</v>
      </c>
      <c r="J104" s="14">
        <v>0</v>
      </c>
      <c r="K104" s="14">
        <v>324.58</v>
      </c>
      <c r="L104" s="14">
        <v>29.79</v>
      </c>
      <c r="M104" s="14">
        <v>0</v>
      </c>
      <c r="N104" s="14">
        <v>0</v>
      </c>
      <c r="O104" s="14">
        <v>0</v>
      </c>
      <c r="P104" s="15">
        <v>-0.05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655.41</v>
      </c>
      <c r="X104" s="14">
        <v>2059.8000000000002</v>
      </c>
    </row>
    <row r="105" spans="1:24">
      <c r="A105" s="2" t="s">
        <v>214</v>
      </c>
      <c r="B105" s="1" t="s">
        <v>215</v>
      </c>
      <c r="C105" s="14">
        <v>633.6</v>
      </c>
      <c r="D105" s="14">
        <v>105.6</v>
      </c>
      <c r="E105" s="14">
        <v>2108.46</v>
      </c>
      <c r="F105" s="14">
        <v>2847.66</v>
      </c>
      <c r="G105" s="14">
        <v>0</v>
      </c>
      <c r="H105" s="14">
        <v>0</v>
      </c>
      <c r="I105" s="14">
        <v>0</v>
      </c>
      <c r="J105" s="14">
        <v>0</v>
      </c>
      <c r="K105" s="14">
        <v>352.87</v>
      </c>
      <c r="L105" s="14">
        <v>92.77</v>
      </c>
      <c r="M105" s="14">
        <v>0</v>
      </c>
      <c r="N105" s="14">
        <v>0</v>
      </c>
      <c r="O105" s="14">
        <v>0</v>
      </c>
      <c r="P105" s="14">
        <v>0.02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445.66</v>
      </c>
      <c r="X105" s="14">
        <v>2402</v>
      </c>
    </row>
    <row r="106" spans="1:24">
      <c r="A106" s="2" t="s">
        <v>216</v>
      </c>
      <c r="B106" s="1" t="s">
        <v>217</v>
      </c>
      <c r="C106" s="14">
        <v>537.54</v>
      </c>
      <c r="D106" s="14">
        <v>89.59</v>
      </c>
      <c r="E106" s="14">
        <v>756.43</v>
      </c>
      <c r="F106" s="14">
        <v>1383.56</v>
      </c>
      <c r="G106" s="14">
        <v>0</v>
      </c>
      <c r="H106" s="14">
        <v>0</v>
      </c>
      <c r="I106" s="14">
        <v>0</v>
      </c>
      <c r="J106" s="14">
        <v>0</v>
      </c>
      <c r="K106" s="14">
        <v>34.14</v>
      </c>
      <c r="L106" s="14">
        <v>53.46</v>
      </c>
      <c r="M106" s="14">
        <v>13.84</v>
      </c>
      <c r="N106" s="14">
        <v>0</v>
      </c>
      <c r="O106" s="14">
        <v>67.790000000000006</v>
      </c>
      <c r="P106" s="14">
        <v>0.02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236.31</v>
      </c>
      <c r="W106" s="14">
        <v>405.56</v>
      </c>
      <c r="X106" s="14">
        <v>978</v>
      </c>
    </row>
    <row r="107" spans="1:24">
      <c r="A107" s="2" t="s">
        <v>218</v>
      </c>
      <c r="B107" s="1" t="s">
        <v>219</v>
      </c>
      <c r="C107" s="14">
        <v>480.24</v>
      </c>
      <c r="D107" s="14">
        <v>80.040000000000006</v>
      </c>
      <c r="E107" s="14">
        <v>2410.4299999999998</v>
      </c>
      <c r="F107" s="14">
        <v>2970.71</v>
      </c>
      <c r="G107" s="14">
        <v>0</v>
      </c>
      <c r="H107" s="14">
        <v>0</v>
      </c>
      <c r="I107" s="14">
        <v>0</v>
      </c>
      <c r="J107" s="14">
        <v>0</v>
      </c>
      <c r="K107" s="14">
        <v>379.15</v>
      </c>
      <c r="L107" s="14">
        <v>120.25</v>
      </c>
      <c r="M107" s="14">
        <v>29.71</v>
      </c>
      <c r="N107" s="14">
        <v>0</v>
      </c>
      <c r="O107" s="14">
        <v>145.56</v>
      </c>
      <c r="P107" s="14">
        <v>0.04</v>
      </c>
      <c r="Q107" s="14">
        <v>0</v>
      </c>
      <c r="R107" s="14">
        <v>0</v>
      </c>
      <c r="S107" s="14">
        <v>0</v>
      </c>
      <c r="T107" s="14">
        <v>0</v>
      </c>
      <c r="U107" s="14">
        <v>250</v>
      </c>
      <c r="V107" s="14">
        <v>0</v>
      </c>
      <c r="W107" s="14">
        <v>924.71</v>
      </c>
      <c r="X107" s="14">
        <v>2046</v>
      </c>
    </row>
    <row r="108" spans="1:24">
      <c r="A108" s="2" t="s">
        <v>220</v>
      </c>
      <c r="B108" s="1" t="s">
        <v>221</v>
      </c>
      <c r="C108" s="14">
        <v>633.6</v>
      </c>
      <c r="D108" s="14">
        <v>105.6</v>
      </c>
      <c r="E108" s="14">
        <v>5316.98</v>
      </c>
      <c r="F108" s="14">
        <v>6056.18</v>
      </c>
      <c r="G108" s="14">
        <v>0</v>
      </c>
      <c r="H108" s="14">
        <v>0</v>
      </c>
      <c r="I108" s="14">
        <v>0</v>
      </c>
      <c r="J108" s="14">
        <v>0</v>
      </c>
      <c r="K108" s="14">
        <v>1065.72</v>
      </c>
      <c r="L108" s="14">
        <v>165.04</v>
      </c>
      <c r="M108" s="14">
        <v>0</v>
      </c>
      <c r="N108" s="14">
        <v>0</v>
      </c>
      <c r="O108" s="14">
        <v>0</v>
      </c>
      <c r="P108" s="14">
        <v>0.02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1230.78</v>
      </c>
      <c r="X108" s="14">
        <v>4825.3999999999996</v>
      </c>
    </row>
    <row r="109" spans="1:24">
      <c r="A109" s="2" t="s">
        <v>222</v>
      </c>
      <c r="B109" s="1" t="s">
        <v>223</v>
      </c>
      <c r="C109" s="14">
        <v>480.24</v>
      </c>
      <c r="D109" s="14">
        <v>80.040000000000006</v>
      </c>
      <c r="E109" s="14">
        <v>1582.73</v>
      </c>
      <c r="F109" s="14">
        <v>2143.0100000000002</v>
      </c>
      <c r="G109" s="14">
        <v>0</v>
      </c>
      <c r="H109" s="14">
        <v>0</v>
      </c>
      <c r="I109" s="14">
        <v>0</v>
      </c>
      <c r="J109" s="14">
        <v>0</v>
      </c>
      <c r="K109" s="14">
        <v>210.21</v>
      </c>
      <c r="L109" s="14">
        <v>62.88</v>
      </c>
      <c r="M109" s="14">
        <v>0</v>
      </c>
      <c r="N109" s="14">
        <v>0</v>
      </c>
      <c r="O109" s="14">
        <v>0</v>
      </c>
      <c r="P109" s="15">
        <v>-0.08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273.01</v>
      </c>
      <c r="X109" s="14">
        <v>1870</v>
      </c>
    </row>
    <row r="110" spans="1:24">
      <c r="A110" s="2" t="s">
        <v>224</v>
      </c>
      <c r="B110" s="1" t="s">
        <v>225</v>
      </c>
      <c r="C110" s="14">
        <v>633.6</v>
      </c>
      <c r="D110" s="14">
        <v>105.6</v>
      </c>
      <c r="E110" s="14">
        <v>4662.18</v>
      </c>
      <c r="F110" s="14">
        <v>5401.38</v>
      </c>
      <c r="G110" s="14">
        <v>0</v>
      </c>
      <c r="H110" s="14">
        <v>0</v>
      </c>
      <c r="I110" s="14">
        <v>0</v>
      </c>
      <c r="J110" s="14">
        <v>0</v>
      </c>
      <c r="K110" s="14">
        <v>911.71</v>
      </c>
      <c r="L110" s="14">
        <v>149.56</v>
      </c>
      <c r="M110" s="14">
        <v>0</v>
      </c>
      <c r="N110" s="14">
        <v>0</v>
      </c>
      <c r="O110" s="14">
        <v>0</v>
      </c>
      <c r="P110" s="15">
        <v>-0.09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1061.18</v>
      </c>
      <c r="X110" s="14">
        <v>4340.2</v>
      </c>
    </row>
    <row r="111" spans="1:24">
      <c r="A111" s="2" t="s">
        <v>226</v>
      </c>
      <c r="B111" s="1" t="s">
        <v>227</v>
      </c>
      <c r="C111" s="14">
        <v>537.54</v>
      </c>
      <c r="D111" s="14">
        <v>89.59</v>
      </c>
      <c r="E111" s="14">
        <v>3015.58</v>
      </c>
      <c r="F111" s="14">
        <v>3642.71</v>
      </c>
      <c r="G111" s="14">
        <v>0</v>
      </c>
      <c r="H111" s="14">
        <v>0</v>
      </c>
      <c r="I111" s="14">
        <v>0</v>
      </c>
      <c r="J111" s="14">
        <v>0</v>
      </c>
      <c r="K111" s="14">
        <v>522.69000000000005</v>
      </c>
      <c r="L111" s="14">
        <v>118.47</v>
      </c>
      <c r="M111" s="14">
        <v>36.43</v>
      </c>
      <c r="N111" s="14">
        <v>0</v>
      </c>
      <c r="O111" s="14">
        <v>178.49</v>
      </c>
      <c r="P111" s="15">
        <v>-0.04</v>
      </c>
      <c r="Q111" s="14">
        <v>0</v>
      </c>
      <c r="R111" s="14">
        <v>0</v>
      </c>
      <c r="S111" s="14">
        <v>0</v>
      </c>
      <c r="T111" s="14">
        <v>343.11</v>
      </c>
      <c r="U111" s="14">
        <v>400</v>
      </c>
      <c r="V111" s="14">
        <v>209.76</v>
      </c>
      <c r="W111" s="14">
        <v>1808.91</v>
      </c>
      <c r="X111" s="14">
        <v>1833.8</v>
      </c>
    </row>
    <row r="112" spans="1:24">
      <c r="A112" s="2" t="s">
        <v>228</v>
      </c>
      <c r="B112" s="1" t="s">
        <v>229</v>
      </c>
      <c r="C112" s="14">
        <v>480.24</v>
      </c>
      <c r="D112" s="14">
        <v>80.040000000000006</v>
      </c>
      <c r="E112" s="14">
        <v>950</v>
      </c>
      <c r="F112" s="14">
        <v>1510.28</v>
      </c>
      <c r="G112" s="14">
        <v>0</v>
      </c>
      <c r="H112" s="14">
        <v>0</v>
      </c>
      <c r="I112" s="14">
        <v>0</v>
      </c>
      <c r="J112" s="14">
        <v>0</v>
      </c>
      <c r="K112" s="14">
        <v>57.39</v>
      </c>
      <c r="L112" s="14">
        <v>36.82</v>
      </c>
      <c r="M112" s="14">
        <v>15.1</v>
      </c>
      <c r="N112" s="14">
        <v>0</v>
      </c>
      <c r="O112" s="14">
        <v>74</v>
      </c>
      <c r="P112" s="15">
        <v>-0.03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183.28</v>
      </c>
      <c r="X112" s="14">
        <v>1327</v>
      </c>
    </row>
    <row r="113" spans="1:24">
      <c r="A113" s="2" t="s">
        <v>230</v>
      </c>
      <c r="B113" s="1" t="s">
        <v>231</v>
      </c>
      <c r="C113" s="14">
        <v>534.29999999999995</v>
      </c>
      <c r="D113" s="14">
        <v>89.05</v>
      </c>
      <c r="E113" s="14">
        <v>1149.1500000000001</v>
      </c>
      <c r="F113" s="14">
        <v>1772.5</v>
      </c>
      <c r="G113" s="14">
        <v>0</v>
      </c>
      <c r="H113" s="14">
        <v>0</v>
      </c>
      <c r="I113" s="14">
        <v>0</v>
      </c>
      <c r="J113" s="14">
        <v>0</v>
      </c>
      <c r="K113" s="14">
        <v>147.81</v>
      </c>
      <c r="L113" s="14">
        <v>41.38</v>
      </c>
      <c r="M113" s="14">
        <v>17.73</v>
      </c>
      <c r="N113" s="14">
        <v>0</v>
      </c>
      <c r="O113" s="14">
        <v>86.85</v>
      </c>
      <c r="P113" s="15">
        <v>-7.0000000000000007E-2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293.7</v>
      </c>
      <c r="X113" s="14">
        <v>1478.8</v>
      </c>
    </row>
    <row r="114" spans="1:24">
      <c r="A114" s="2" t="s">
        <v>232</v>
      </c>
      <c r="B114" s="1" t="s">
        <v>233</v>
      </c>
      <c r="C114" s="14">
        <v>480.24</v>
      </c>
      <c r="D114" s="14">
        <v>80.040000000000006</v>
      </c>
      <c r="E114" s="14">
        <v>1609.43</v>
      </c>
      <c r="F114" s="14">
        <v>2169.71</v>
      </c>
      <c r="G114" s="14">
        <v>0</v>
      </c>
      <c r="H114" s="14">
        <v>0</v>
      </c>
      <c r="I114" s="14">
        <v>0</v>
      </c>
      <c r="J114" s="14">
        <v>0</v>
      </c>
      <c r="K114" s="14">
        <v>215</v>
      </c>
      <c r="L114" s="14">
        <v>63.27</v>
      </c>
      <c r="M114" s="14">
        <v>21.7</v>
      </c>
      <c r="N114" s="14">
        <v>0</v>
      </c>
      <c r="O114" s="14">
        <v>106.32</v>
      </c>
      <c r="P114" s="14">
        <v>0.02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406.31</v>
      </c>
      <c r="X114" s="14">
        <v>1763.4</v>
      </c>
    </row>
    <row r="115" spans="1:24">
      <c r="A115" s="2" t="s">
        <v>234</v>
      </c>
      <c r="B115" s="1" t="s">
        <v>235</v>
      </c>
      <c r="C115" s="14">
        <v>537.54</v>
      </c>
      <c r="D115" s="14">
        <v>89.59</v>
      </c>
      <c r="E115" s="14">
        <v>3686.03</v>
      </c>
      <c r="F115" s="14">
        <v>4313.16</v>
      </c>
      <c r="G115" s="14">
        <v>0</v>
      </c>
      <c r="H115" s="14">
        <v>0</v>
      </c>
      <c r="I115" s="14">
        <v>0</v>
      </c>
      <c r="J115" s="14">
        <v>0</v>
      </c>
      <c r="K115" s="14">
        <v>665.9</v>
      </c>
      <c r="L115" s="14">
        <v>122.64</v>
      </c>
      <c r="M115" s="14">
        <v>43.13</v>
      </c>
      <c r="N115" s="14">
        <v>0</v>
      </c>
      <c r="O115" s="14">
        <v>211.34</v>
      </c>
      <c r="P115" s="15">
        <v>-7.0000000000000007E-2</v>
      </c>
      <c r="Q115" s="14">
        <v>0</v>
      </c>
      <c r="R115" s="14">
        <v>0</v>
      </c>
      <c r="S115" s="14">
        <v>0</v>
      </c>
      <c r="T115" s="14">
        <v>343.11</v>
      </c>
      <c r="U115" s="14">
        <v>200</v>
      </c>
      <c r="V115" s="14">
        <v>216.71</v>
      </c>
      <c r="W115" s="14">
        <v>1802.76</v>
      </c>
      <c r="X115" s="14">
        <v>2510.4</v>
      </c>
    </row>
    <row r="116" spans="1:24">
      <c r="A116" s="2" t="s">
        <v>236</v>
      </c>
      <c r="B116" s="1" t="s">
        <v>237</v>
      </c>
      <c r="C116" s="14">
        <v>633.6</v>
      </c>
      <c r="D116" s="14">
        <v>105.6</v>
      </c>
      <c r="E116" s="14">
        <v>2526.84</v>
      </c>
      <c r="F116" s="14">
        <v>3266.04</v>
      </c>
      <c r="G116" s="14">
        <v>0</v>
      </c>
      <c r="H116" s="14">
        <v>0</v>
      </c>
      <c r="I116" s="14">
        <v>0</v>
      </c>
      <c r="J116" s="14">
        <v>0</v>
      </c>
      <c r="K116" s="14">
        <v>442.24</v>
      </c>
      <c r="L116" s="14">
        <v>102.6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200</v>
      </c>
      <c r="V116" s="14">
        <v>0</v>
      </c>
      <c r="W116" s="14">
        <v>744.84</v>
      </c>
      <c r="X116" s="14">
        <v>2521.1999999999998</v>
      </c>
    </row>
    <row r="117" spans="1:24">
      <c r="A117" s="2" t="s">
        <v>238</v>
      </c>
      <c r="B117" s="1" t="s">
        <v>239</v>
      </c>
      <c r="C117" s="14">
        <v>480.24</v>
      </c>
      <c r="D117" s="14">
        <v>80.040000000000006</v>
      </c>
      <c r="E117" s="14">
        <v>4727.66</v>
      </c>
      <c r="F117" s="14">
        <v>5287.94</v>
      </c>
      <c r="G117" s="14">
        <v>0</v>
      </c>
      <c r="H117" s="14">
        <v>0</v>
      </c>
      <c r="I117" s="14">
        <v>0</v>
      </c>
      <c r="J117" s="14">
        <v>0</v>
      </c>
      <c r="K117" s="14">
        <v>885.03</v>
      </c>
      <c r="L117" s="14">
        <v>121.93</v>
      </c>
      <c r="M117" s="14">
        <v>0</v>
      </c>
      <c r="N117" s="14">
        <v>0</v>
      </c>
      <c r="O117" s="14">
        <v>0</v>
      </c>
      <c r="P117" s="15">
        <v>-0.02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1006.94</v>
      </c>
      <c r="X117" s="14">
        <v>4281</v>
      </c>
    </row>
    <row r="118" spans="1:24">
      <c r="A118" s="2" t="s">
        <v>240</v>
      </c>
      <c r="B118" s="1" t="s">
        <v>241</v>
      </c>
      <c r="C118" s="14">
        <v>480.24</v>
      </c>
      <c r="D118" s="14">
        <v>80.040000000000006</v>
      </c>
      <c r="E118" s="14">
        <v>279.77</v>
      </c>
      <c r="F118" s="14">
        <v>840.05</v>
      </c>
      <c r="G118" s="14">
        <v>0</v>
      </c>
      <c r="H118" s="14">
        <v>0</v>
      </c>
      <c r="I118" s="14">
        <v>0</v>
      </c>
      <c r="J118" s="15">
        <v>-39.42</v>
      </c>
      <c r="K118" s="14">
        <v>0</v>
      </c>
      <c r="L118" s="14">
        <v>24.97</v>
      </c>
      <c r="M118" s="14">
        <v>8.4</v>
      </c>
      <c r="N118" s="14">
        <v>0</v>
      </c>
      <c r="O118" s="14">
        <v>41.16</v>
      </c>
      <c r="P118" s="15">
        <v>-0.06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35.049999999999997</v>
      </c>
      <c r="X118" s="14">
        <v>805</v>
      </c>
    </row>
    <row r="119" spans="1:24">
      <c r="A119" s="2" t="s">
        <v>242</v>
      </c>
      <c r="B119" s="1" t="s">
        <v>243</v>
      </c>
      <c r="C119" s="14">
        <v>537.54</v>
      </c>
      <c r="D119" s="14">
        <v>89.59</v>
      </c>
      <c r="E119" s="14">
        <v>2190.39</v>
      </c>
      <c r="F119" s="14">
        <v>2817.52</v>
      </c>
      <c r="G119" s="14">
        <v>0</v>
      </c>
      <c r="H119" s="14">
        <v>0</v>
      </c>
      <c r="I119" s="14">
        <v>0</v>
      </c>
      <c r="J119" s="14">
        <v>0</v>
      </c>
      <c r="K119" s="14">
        <v>346.43</v>
      </c>
      <c r="L119" s="14">
        <v>108.38</v>
      </c>
      <c r="M119" s="14">
        <v>28.18</v>
      </c>
      <c r="N119" s="14">
        <v>0</v>
      </c>
      <c r="O119" s="14">
        <v>138.06</v>
      </c>
      <c r="P119" s="14">
        <v>7.0000000000000007E-2</v>
      </c>
      <c r="Q119" s="14">
        <v>0</v>
      </c>
      <c r="R119" s="14">
        <v>0</v>
      </c>
      <c r="S119" s="14">
        <v>0</v>
      </c>
      <c r="T119" s="14">
        <v>0</v>
      </c>
      <c r="U119" s="14">
        <v>150</v>
      </c>
      <c r="V119" s="14">
        <v>470.2</v>
      </c>
      <c r="W119" s="14">
        <v>1241.32</v>
      </c>
      <c r="X119" s="14">
        <v>1576.2</v>
      </c>
    </row>
    <row r="120" spans="1:24">
      <c r="A120" s="2" t="s">
        <v>244</v>
      </c>
      <c r="B120" s="1" t="s">
        <v>245</v>
      </c>
      <c r="C120" s="14">
        <v>480.24</v>
      </c>
      <c r="D120" s="14">
        <v>80.040000000000006</v>
      </c>
      <c r="E120" s="14">
        <v>308.36</v>
      </c>
      <c r="F120" s="14">
        <v>868.64</v>
      </c>
      <c r="G120" s="14">
        <v>0</v>
      </c>
      <c r="H120" s="14">
        <v>0</v>
      </c>
      <c r="I120" s="14">
        <v>0</v>
      </c>
      <c r="J120" s="15">
        <v>-37.590000000000003</v>
      </c>
      <c r="K120" s="14">
        <v>0</v>
      </c>
      <c r="L120" s="14">
        <v>22.65</v>
      </c>
      <c r="M120" s="14">
        <v>8.69</v>
      </c>
      <c r="N120" s="14">
        <v>0</v>
      </c>
      <c r="O120" s="14">
        <v>42.56</v>
      </c>
      <c r="P120" s="14">
        <v>0.13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36.44</v>
      </c>
      <c r="X120" s="14">
        <v>832.2</v>
      </c>
    </row>
    <row r="121" spans="1:24">
      <c r="A121" s="2" t="s">
        <v>246</v>
      </c>
      <c r="B121" s="1" t="s">
        <v>247</v>
      </c>
      <c r="C121" s="14">
        <v>633.6</v>
      </c>
      <c r="D121" s="14">
        <v>105.6</v>
      </c>
      <c r="E121" s="14">
        <v>2410.4299999999998</v>
      </c>
      <c r="F121" s="14">
        <v>3149.63</v>
      </c>
      <c r="G121" s="14">
        <v>0</v>
      </c>
      <c r="H121" s="14">
        <v>0</v>
      </c>
      <c r="I121" s="14">
        <v>0</v>
      </c>
      <c r="J121" s="14">
        <v>0</v>
      </c>
      <c r="K121" s="14">
        <v>417.37</v>
      </c>
      <c r="L121" s="14">
        <v>91.24</v>
      </c>
      <c r="M121" s="14">
        <v>0</v>
      </c>
      <c r="N121" s="14">
        <v>0</v>
      </c>
      <c r="O121" s="14">
        <v>0</v>
      </c>
      <c r="P121" s="14">
        <v>0.02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508.63</v>
      </c>
      <c r="X121" s="14">
        <v>2641</v>
      </c>
    </row>
    <row r="122" spans="1:24">
      <c r="A122" s="2" t="s">
        <v>248</v>
      </c>
      <c r="B122" s="1" t="s">
        <v>249</v>
      </c>
      <c r="C122" s="14">
        <v>633.6</v>
      </c>
      <c r="D122" s="14">
        <v>105.6</v>
      </c>
      <c r="E122" s="14">
        <v>4465.74</v>
      </c>
      <c r="F122" s="14">
        <v>5204.9399999999996</v>
      </c>
      <c r="G122" s="14">
        <v>0</v>
      </c>
      <c r="H122" s="14">
        <v>0</v>
      </c>
      <c r="I122" s="14">
        <v>0</v>
      </c>
      <c r="J122" s="14">
        <v>0</v>
      </c>
      <c r="K122" s="14">
        <v>865.51</v>
      </c>
      <c r="L122" s="14">
        <v>173.06</v>
      </c>
      <c r="M122" s="14">
        <v>0</v>
      </c>
      <c r="N122" s="14">
        <v>0</v>
      </c>
      <c r="O122" s="14">
        <v>0</v>
      </c>
      <c r="P122" s="15">
        <v>-0.03</v>
      </c>
      <c r="Q122" s="14">
        <v>0</v>
      </c>
      <c r="R122" s="14">
        <v>0</v>
      </c>
      <c r="S122" s="14">
        <v>0</v>
      </c>
      <c r="T122" s="14">
        <v>0</v>
      </c>
      <c r="U122" s="14">
        <v>500</v>
      </c>
      <c r="V122" s="14">
        <v>0</v>
      </c>
      <c r="W122" s="14">
        <v>1538.54</v>
      </c>
      <c r="X122" s="14">
        <v>3666.4</v>
      </c>
    </row>
    <row r="123" spans="1:24" s="7" customFormat="1">
      <c r="A123" s="17" t="s">
        <v>165</v>
      </c>
      <c r="C123" s="7" t="s">
        <v>166</v>
      </c>
      <c r="D123" s="7" t="s">
        <v>166</v>
      </c>
      <c r="E123" s="7" t="s">
        <v>166</v>
      </c>
      <c r="F123" s="7" t="s">
        <v>166</v>
      </c>
      <c r="G123" s="7" t="s">
        <v>166</v>
      </c>
      <c r="H123" s="7" t="s">
        <v>166</v>
      </c>
      <c r="I123" s="7" t="s">
        <v>166</v>
      </c>
      <c r="J123" s="7" t="s">
        <v>166</v>
      </c>
      <c r="K123" s="7" t="s">
        <v>166</v>
      </c>
      <c r="L123" s="7" t="s">
        <v>166</v>
      </c>
      <c r="M123" s="7" t="s">
        <v>166</v>
      </c>
      <c r="N123" s="7" t="s">
        <v>166</v>
      </c>
      <c r="O123" s="7" t="s">
        <v>166</v>
      </c>
      <c r="P123" s="7" t="s">
        <v>166</v>
      </c>
      <c r="Q123" s="7" t="s">
        <v>166</v>
      </c>
      <c r="R123" s="7" t="s">
        <v>166</v>
      </c>
      <c r="S123" s="7" t="s">
        <v>166</v>
      </c>
      <c r="T123" s="7" t="s">
        <v>166</v>
      </c>
      <c r="U123" s="7" t="s">
        <v>166</v>
      </c>
      <c r="V123" s="7" t="s">
        <v>166</v>
      </c>
      <c r="W123" s="7" t="s">
        <v>166</v>
      </c>
      <c r="X123" s="7" t="s">
        <v>166</v>
      </c>
    </row>
    <row r="124" spans="1:24">
      <c r="C124" s="19">
        <v>21879.48</v>
      </c>
      <c r="D124" s="19">
        <v>3713.28</v>
      </c>
      <c r="E124" s="19">
        <v>94187.65</v>
      </c>
      <c r="F124" s="19">
        <v>119780.41</v>
      </c>
      <c r="G124" s="19">
        <v>0</v>
      </c>
      <c r="H124" s="19">
        <v>0</v>
      </c>
      <c r="I124" s="19">
        <v>301.08999999999997</v>
      </c>
      <c r="J124" s="20">
        <v>-194.13</v>
      </c>
      <c r="K124" s="19">
        <v>15767.56</v>
      </c>
      <c r="L124" s="19">
        <v>3356.95</v>
      </c>
      <c r="M124" s="19">
        <v>658.44</v>
      </c>
      <c r="N124" s="19">
        <v>0</v>
      </c>
      <c r="O124" s="19">
        <v>3226.28</v>
      </c>
      <c r="P124" s="20">
        <v>-0.15</v>
      </c>
      <c r="Q124" s="19">
        <v>0</v>
      </c>
      <c r="R124" s="19">
        <v>0</v>
      </c>
      <c r="S124" s="19">
        <v>0</v>
      </c>
      <c r="T124" s="19">
        <v>686.22</v>
      </c>
      <c r="U124" s="19">
        <v>4650</v>
      </c>
      <c r="V124" s="19">
        <v>2669.55</v>
      </c>
      <c r="W124" s="19">
        <v>31121.81</v>
      </c>
      <c r="X124" s="19">
        <v>88658.6</v>
      </c>
    </row>
    <row r="126" spans="1:24" s="7" customFormat="1">
      <c r="A126" s="16"/>
      <c r="C126" s="7" t="s">
        <v>250</v>
      </c>
      <c r="D126" s="7" t="s">
        <v>250</v>
      </c>
      <c r="E126" s="7" t="s">
        <v>250</v>
      </c>
      <c r="F126" s="7" t="s">
        <v>250</v>
      </c>
      <c r="G126" s="7" t="s">
        <v>250</v>
      </c>
      <c r="H126" s="7" t="s">
        <v>250</v>
      </c>
      <c r="I126" s="7" t="s">
        <v>250</v>
      </c>
      <c r="J126" s="7" t="s">
        <v>250</v>
      </c>
      <c r="K126" s="7" t="s">
        <v>250</v>
      </c>
      <c r="L126" s="7" t="s">
        <v>250</v>
      </c>
      <c r="M126" s="7" t="s">
        <v>250</v>
      </c>
      <c r="N126" s="7" t="s">
        <v>250</v>
      </c>
      <c r="O126" s="7" t="s">
        <v>250</v>
      </c>
      <c r="P126" s="7" t="s">
        <v>250</v>
      </c>
      <c r="Q126" s="7" t="s">
        <v>250</v>
      </c>
      <c r="R126" s="7" t="s">
        <v>250</v>
      </c>
      <c r="S126" s="7" t="s">
        <v>250</v>
      </c>
      <c r="T126" s="7" t="s">
        <v>250</v>
      </c>
      <c r="U126" s="7" t="s">
        <v>250</v>
      </c>
      <c r="V126" s="7" t="s">
        <v>250</v>
      </c>
      <c r="W126" s="7" t="s">
        <v>250</v>
      </c>
      <c r="X126" s="7" t="s">
        <v>250</v>
      </c>
    </row>
    <row r="127" spans="1:24">
      <c r="A127" s="17" t="s">
        <v>251</v>
      </c>
      <c r="B127" s="1" t="s">
        <v>252</v>
      </c>
      <c r="C127" s="19">
        <v>102891.36</v>
      </c>
      <c r="D127" s="19">
        <v>17337.45</v>
      </c>
      <c r="E127" s="19">
        <v>456218.96</v>
      </c>
      <c r="F127" s="19">
        <v>576447.77</v>
      </c>
      <c r="G127" s="19">
        <v>15</v>
      </c>
      <c r="H127" s="19">
        <v>5095.88</v>
      </c>
      <c r="I127" s="19">
        <v>868.08</v>
      </c>
      <c r="J127" s="20">
        <v>-455.06</v>
      </c>
      <c r="K127" s="19">
        <v>121984.12</v>
      </c>
      <c r="L127" s="19">
        <v>10683.77</v>
      </c>
      <c r="M127" s="19">
        <v>658.44</v>
      </c>
      <c r="N127" s="19">
        <v>7781.67</v>
      </c>
      <c r="O127" s="19">
        <v>3226.28</v>
      </c>
      <c r="P127" s="20">
        <v>-1.48</v>
      </c>
      <c r="Q127" s="19">
        <v>43.9</v>
      </c>
      <c r="R127" s="19">
        <v>545.83000000000004</v>
      </c>
      <c r="S127" s="19">
        <v>300</v>
      </c>
      <c r="T127" s="19">
        <v>686.22</v>
      </c>
      <c r="U127" s="19">
        <v>5950</v>
      </c>
      <c r="V127" s="19">
        <v>4237.92</v>
      </c>
      <c r="W127" s="19">
        <v>161620.57</v>
      </c>
      <c r="X127" s="19">
        <v>414827.2</v>
      </c>
    </row>
    <row r="129" spans="1:24">
      <c r="C129" s="1" t="s">
        <v>252</v>
      </c>
      <c r="D129" s="1" t="s">
        <v>252</v>
      </c>
      <c r="E129" s="1" t="s">
        <v>252</v>
      </c>
      <c r="F129" s="1" t="s">
        <v>252</v>
      </c>
      <c r="G129" s="1" t="s">
        <v>252</v>
      </c>
      <c r="H129" s="1" t="s">
        <v>252</v>
      </c>
      <c r="I129" s="1" t="s">
        <v>252</v>
      </c>
      <c r="J129" s="1" t="s">
        <v>252</v>
      </c>
      <c r="K129" s="1" t="s">
        <v>252</v>
      </c>
      <c r="L129" s="1" t="s">
        <v>252</v>
      </c>
      <c r="M129" s="1" t="s">
        <v>252</v>
      </c>
      <c r="N129" s="1" t="s">
        <v>252</v>
      </c>
      <c r="O129" s="1" t="s">
        <v>252</v>
      </c>
      <c r="P129" s="1" t="s">
        <v>252</v>
      </c>
      <c r="Q129" s="1" t="s">
        <v>252</v>
      </c>
      <c r="R129" s="1" t="s">
        <v>252</v>
      </c>
      <c r="S129" s="1" t="s">
        <v>252</v>
      </c>
      <c r="T129" s="1" t="s">
        <v>252</v>
      </c>
      <c r="U129" s="1" t="s">
        <v>252</v>
      </c>
      <c r="V129" s="1" t="s">
        <v>252</v>
      </c>
      <c r="W129" s="1" t="s">
        <v>252</v>
      </c>
      <c r="X129" s="1" t="s">
        <v>252</v>
      </c>
    </row>
    <row r="130" spans="1:24">
      <c r="A130" s="2" t="s">
        <v>252</v>
      </c>
      <c r="B130" s="1" t="s">
        <v>252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5"/>
  <sheetViews>
    <sheetView workbookViewId="0">
      <selection activeCell="E15" sqref="E15"/>
    </sheetView>
  </sheetViews>
  <sheetFormatPr baseColWidth="10" defaultRowHeight="15"/>
  <cols>
    <col min="2" max="2" width="13.5703125" customWidth="1"/>
    <col min="3" max="3" width="19.140625" customWidth="1"/>
    <col min="4" max="4" width="12.5703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253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254</v>
      </c>
      <c r="B8" s="34" t="s">
        <v>255</v>
      </c>
      <c r="C8" s="34" t="s">
        <v>256</v>
      </c>
      <c r="D8" s="35" t="s">
        <v>257</v>
      </c>
      <c r="E8" s="34" t="s">
        <v>258</v>
      </c>
      <c r="F8" s="33"/>
      <c r="G8" s="33"/>
      <c r="H8" s="33"/>
      <c r="I8" s="33"/>
      <c r="J8" s="33"/>
    </row>
    <row r="9" spans="1:10">
      <c r="A9" s="27" t="s">
        <v>190</v>
      </c>
      <c r="B9" s="27"/>
      <c r="C9" s="27" t="s">
        <v>259</v>
      </c>
      <c r="D9" s="27">
        <v>1145.8</v>
      </c>
      <c r="E9" s="27" t="s">
        <v>191</v>
      </c>
      <c r="F9" s="27"/>
      <c r="G9" s="27"/>
      <c r="H9" s="27"/>
      <c r="I9" s="27"/>
      <c r="J9" s="27"/>
    </row>
    <row r="10" spans="1:10">
      <c r="A10" s="27" t="s">
        <v>63</v>
      </c>
      <c r="B10" s="27"/>
      <c r="C10" s="27" t="s">
        <v>259</v>
      </c>
      <c r="D10" s="27">
        <v>1806.8000000000002</v>
      </c>
      <c r="E10" s="27" t="s">
        <v>64</v>
      </c>
      <c r="F10" s="27"/>
      <c r="G10" s="27"/>
      <c r="H10" s="27"/>
      <c r="I10" s="27"/>
      <c r="J10" s="27"/>
    </row>
    <row r="11" spans="1:10">
      <c r="A11" s="27" t="s">
        <v>192</v>
      </c>
      <c r="B11" s="27"/>
      <c r="C11" s="27" t="s">
        <v>259</v>
      </c>
      <c r="D11" s="27">
        <v>1111.8</v>
      </c>
      <c r="E11" s="27" t="s">
        <v>193</v>
      </c>
      <c r="F11" s="27"/>
      <c r="G11" s="27"/>
      <c r="H11" s="27"/>
      <c r="I11" s="27"/>
      <c r="J11" s="27"/>
    </row>
    <row r="12" spans="1:10">
      <c r="A12" s="27"/>
      <c r="B12" s="27" t="s">
        <v>260</v>
      </c>
      <c r="C12" s="27"/>
      <c r="D12" s="36">
        <v>4064.4000000000005</v>
      </c>
      <c r="E12" s="27" t="s">
        <v>261</v>
      </c>
      <c r="F12" s="27"/>
      <c r="G12" s="27"/>
      <c r="H12" s="27"/>
      <c r="I12" s="27"/>
      <c r="J12" s="27"/>
    </row>
    <row r="14" spans="1:10">
      <c r="A14" s="27" t="s">
        <v>168</v>
      </c>
      <c r="B14" s="27">
        <v>56708845760</v>
      </c>
      <c r="C14" s="27" t="s">
        <v>262</v>
      </c>
      <c r="D14" s="27">
        <v>1412.4</v>
      </c>
      <c r="E14" s="27" t="s">
        <v>169</v>
      </c>
      <c r="F14" s="27"/>
      <c r="G14" s="27"/>
      <c r="H14" s="27"/>
      <c r="I14" s="27"/>
      <c r="J14" s="27"/>
    </row>
    <row r="15" spans="1:10">
      <c r="A15" s="27" t="s">
        <v>170</v>
      </c>
      <c r="B15" s="27">
        <v>56708845774</v>
      </c>
      <c r="C15" s="27" t="s">
        <v>262</v>
      </c>
      <c r="D15" s="27">
        <v>4258</v>
      </c>
      <c r="E15" s="27" t="s">
        <v>171</v>
      </c>
      <c r="F15" s="27"/>
      <c r="G15" s="27"/>
      <c r="H15" s="27"/>
      <c r="I15" s="27"/>
      <c r="J15" s="27"/>
    </row>
    <row r="16" spans="1:10">
      <c r="A16" s="27">
        <v>16</v>
      </c>
      <c r="B16" s="27">
        <v>56708881292</v>
      </c>
      <c r="C16" s="27" t="s">
        <v>262</v>
      </c>
      <c r="D16" s="27">
        <v>13724.800000000001</v>
      </c>
      <c r="E16" s="27" t="s">
        <v>46</v>
      </c>
      <c r="F16" s="27"/>
      <c r="G16" s="27"/>
      <c r="H16" s="27"/>
      <c r="I16" s="27"/>
      <c r="J16" s="27"/>
    </row>
    <row r="17" spans="1:5">
      <c r="A17" s="27" t="s">
        <v>176</v>
      </c>
      <c r="B17" s="27">
        <v>56708845791</v>
      </c>
      <c r="C17" s="27" t="s">
        <v>262</v>
      </c>
      <c r="D17" s="27">
        <v>2652</v>
      </c>
      <c r="E17" s="27" t="s">
        <v>177</v>
      </c>
    </row>
    <row r="18" spans="1:5">
      <c r="A18" s="27">
        <v>18</v>
      </c>
      <c r="B18" s="27">
        <v>56708881349</v>
      </c>
      <c r="C18" s="27" t="s">
        <v>262</v>
      </c>
      <c r="D18" s="27">
        <v>37582.400000000001</v>
      </c>
      <c r="E18" s="27" t="s">
        <v>52</v>
      </c>
    </row>
    <row r="19" spans="1:5">
      <c r="A19" s="27" t="s">
        <v>184</v>
      </c>
      <c r="B19" s="27">
        <v>56708845820</v>
      </c>
      <c r="C19" s="27" t="s">
        <v>262</v>
      </c>
      <c r="D19" s="27">
        <v>1418.8000000000002</v>
      </c>
      <c r="E19" s="27" t="s">
        <v>185</v>
      </c>
    </row>
    <row r="20" spans="1:5">
      <c r="A20" s="27" t="s">
        <v>186</v>
      </c>
      <c r="B20" s="27">
        <v>56708845834</v>
      </c>
      <c r="C20" s="27" t="s">
        <v>262</v>
      </c>
      <c r="D20" s="27">
        <v>3872</v>
      </c>
      <c r="E20" s="27" t="s">
        <v>187</v>
      </c>
    </row>
    <row r="21" spans="1:5">
      <c r="A21" s="27" t="s">
        <v>89</v>
      </c>
      <c r="B21" s="27">
        <v>56708881457</v>
      </c>
      <c r="C21" s="27" t="s">
        <v>262</v>
      </c>
      <c r="D21" s="27">
        <v>877.2</v>
      </c>
      <c r="E21" s="27" t="s">
        <v>90</v>
      </c>
    </row>
    <row r="22" spans="1:5">
      <c r="A22" s="27" t="s">
        <v>91</v>
      </c>
      <c r="B22" s="27">
        <v>56708845038</v>
      </c>
      <c r="C22" s="27" t="s">
        <v>262</v>
      </c>
      <c r="D22" s="27">
        <v>4821.6000000000004</v>
      </c>
      <c r="E22" s="27" t="s">
        <v>92</v>
      </c>
    </row>
    <row r="23" spans="1:5">
      <c r="A23" s="27" t="s">
        <v>202</v>
      </c>
      <c r="B23" s="27">
        <v>56708881915</v>
      </c>
      <c r="C23" s="27" t="s">
        <v>262</v>
      </c>
      <c r="D23" s="27">
        <v>2754.6000000000004</v>
      </c>
      <c r="E23" s="27" t="s">
        <v>203</v>
      </c>
    </row>
    <row r="24" spans="1:5">
      <c r="A24" s="27" t="s">
        <v>206</v>
      </c>
      <c r="B24" s="27">
        <v>56708845865</v>
      </c>
      <c r="C24" s="27" t="s">
        <v>262</v>
      </c>
      <c r="D24" s="27">
        <v>1975</v>
      </c>
      <c r="E24" s="27" t="s">
        <v>207</v>
      </c>
    </row>
    <row r="25" spans="1:5">
      <c r="A25" s="27" t="s">
        <v>208</v>
      </c>
      <c r="B25" s="27">
        <v>56708845879</v>
      </c>
      <c r="C25" s="27" t="s">
        <v>262</v>
      </c>
      <c r="D25" s="27">
        <v>2604.6000000000004</v>
      </c>
      <c r="E25" s="27" t="s">
        <v>209</v>
      </c>
    </row>
    <row r="26" spans="1:5">
      <c r="A26" s="27" t="s">
        <v>101</v>
      </c>
      <c r="B26" s="27">
        <v>56708881491</v>
      </c>
      <c r="C26" s="27" t="s">
        <v>262</v>
      </c>
      <c r="D26" s="27">
        <v>8142.8</v>
      </c>
      <c r="E26" s="27" t="s">
        <v>102</v>
      </c>
    </row>
    <row r="27" spans="1:5">
      <c r="A27" s="27">
        <v>30</v>
      </c>
      <c r="B27" s="27">
        <v>56708881503</v>
      </c>
      <c r="C27" s="27" t="s">
        <v>262</v>
      </c>
      <c r="D27" s="27">
        <v>8863.8000000000011</v>
      </c>
      <c r="E27" s="27" t="s">
        <v>106</v>
      </c>
    </row>
    <row r="28" spans="1:5">
      <c r="A28" s="27" t="s">
        <v>216</v>
      </c>
      <c r="B28" s="27">
        <v>56708845911</v>
      </c>
      <c r="C28" s="27" t="s">
        <v>262</v>
      </c>
      <c r="D28" s="27">
        <v>978</v>
      </c>
      <c r="E28" s="27" t="s">
        <v>217</v>
      </c>
    </row>
    <row r="29" spans="1:5">
      <c r="A29" s="27" t="s">
        <v>226</v>
      </c>
      <c r="B29" s="27">
        <v>56708881946</v>
      </c>
      <c r="C29" s="27" t="s">
        <v>262</v>
      </c>
      <c r="D29" s="27">
        <v>1833.8000000000002</v>
      </c>
      <c r="E29" s="27" t="s">
        <v>227</v>
      </c>
    </row>
    <row r="30" spans="1:5">
      <c r="A30" s="27" t="s">
        <v>137</v>
      </c>
      <c r="B30" s="27">
        <v>56708881596</v>
      </c>
      <c r="C30" s="27" t="s">
        <v>262</v>
      </c>
      <c r="D30" s="27">
        <v>2074.4</v>
      </c>
      <c r="E30" s="27" t="s">
        <v>138</v>
      </c>
    </row>
    <row r="31" spans="1:5">
      <c r="A31" s="27" t="s">
        <v>234</v>
      </c>
      <c r="B31" s="27">
        <v>56708881963</v>
      </c>
      <c r="C31" s="27" t="s">
        <v>262</v>
      </c>
      <c r="D31" s="27">
        <v>2510.4</v>
      </c>
      <c r="E31" s="27" t="s">
        <v>235</v>
      </c>
    </row>
    <row r="32" spans="1:5">
      <c r="A32" s="27" t="s">
        <v>242</v>
      </c>
      <c r="B32" s="27">
        <v>60589747903</v>
      </c>
      <c r="C32" s="27" t="s">
        <v>262</v>
      </c>
      <c r="D32" s="27">
        <v>1576.2</v>
      </c>
      <c r="E32" s="27" t="s">
        <v>243</v>
      </c>
    </row>
    <row r="33" spans="1:5">
      <c r="A33" s="27" t="s">
        <v>248</v>
      </c>
      <c r="B33" s="27">
        <v>56708846050</v>
      </c>
      <c r="C33" s="27" t="s">
        <v>262</v>
      </c>
      <c r="D33" s="27">
        <v>3666.4</v>
      </c>
      <c r="E33" s="27" t="s">
        <v>249</v>
      </c>
    </row>
    <row r="34" spans="1:5">
      <c r="A34" s="27" t="s">
        <v>236</v>
      </c>
      <c r="B34" s="27">
        <v>56708845990</v>
      </c>
      <c r="C34" s="27" t="s">
        <v>262</v>
      </c>
      <c r="D34" s="27">
        <v>2521.2000000000003</v>
      </c>
      <c r="E34" s="27" t="s">
        <v>237</v>
      </c>
    </row>
    <row r="35" spans="1:5">
      <c r="A35" s="27" t="s">
        <v>230</v>
      </c>
      <c r="B35" s="27">
        <v>56708845973</v>
      </c>
      <c r="C35" s="27" t="s">
        <v>262</v>
      </c>
      <c r="D35" s="27">
        <v>1478.8000000000002</v>
      </c>
      <c r="E35" s="27" t="s">
        <v>231</v>
      </c>
    </row>
    <row r="36" spans="1:5">
      <c r="A36" s="27" t="s">
        <v>172</v>
      </c>
      <c r="B36" s="27">
        <v>56708845788</v>
      </c>
      <c r="C36" s="27" t="s">
        <v>262</v>
      </c>
      <c r="D36" s="27">
        <v>1851</v>
      </c>
      <c r="E36" s="27" t="s">
        <v>173</v>
      </c>
    </row>
    <row r="37" spans="1:5">
      <c r="A37" s="27" t="s">
        <v>37</v>
      </c>
      <c r="B37" s="27">
        <v>56708844890</v>
      </c>
      <c r="C37" s="27" t="s">
        <v>262</v>
      </c>
      <c r="D37" s="27">
        <v>13811.6</v>
      </c>
      <c r="E37" s="27" t="s">
        <v>38</v>
      </c>
    </row>
    <row r="38" spans="1:5">
      <c r="A38" s="27" t="s">
        <v>49</v>
      </c>
      <c r="B38" s="27">
        <v>56708844916</v>
      </c>
      <c r="C38" s="27" t="s">
        <v>262</v>
      </c>
      <c r="D38" s="27">
        <v>428.6</v>
      </c>
      <c r="E38" s="27" t="s">
        <v>50</v>
      </c>
    </row>
    <row r="39" spans="1:5">
      <c r="A39" s="27" t="s">
        <v>218</v>
      </c>
      <c r="B39" s="27">
        <v>56708845925</v>
      </c>
      <c r="C39" s="27" t="s">
        <v>262</v>
      </c>
      <c r="D39" s="27">
        <v>2046</v>
      </c>
      <c r="E39" s="27" t="s">
        <v>219</v>
      </c>
    </row>
    <row r="40" spans="1:5">
      <c r="A40" s="27" t="s">
        <v>200</v>
      </c>
      <c r="B40" s="27">
        <v>56708845851</v>
      </c>
      <c r="C40" s="27" t="s">
        <v>262</v>
      </c>
      <c r="D40" s="27">
        <v>1413.6000000000001</v>
      </c>
      <c r="E40" s="27" t="s">
        <v>201</v>
      </c>
    </row>
    <row r="41" spans="1:5">
      <c r="A41" s="27" t="s">
        <v>35</v>
      </c>
      <c r="B41" s="27">
        <v>56708844887</v>
      </c>
      <c r="C41" s="27" t="s">
        <v>262</v>
      </c>
      <c r="D41" s="27">
        <v>2293.6</v>
      </c>
      <c r="E41" s="27" t="s">
        <v>36</v>
      </c>
    </row>
    <row r="42" spans="1:5">
      <c r="A42" s="27" t="s">
        <v>135</v>
      </c>
      <c r="B42" s="27">
        <v>56708845254</v>
      </c>
      <c r="C42" s="27" t="s">
        <v>262</v>
      </c>
      <c r="D42" s="27">
        <v>2496</v>
      </c>
      <c r="E42" s="27" t="s">
        <v>136</v>
      </c>
    </row>
    <row r="43" spans="1:5">
      <c r="A43" s="27" t="s">
        <v>220</v>
      </c>
      <c r="B43" s="27">
        <v>56708845939</v>
      </c>
      <c r="C43" s="27" t="s">
        <v>262</v>
      </c>
      <c r="D43" s="27">
        <v>4825.4000000000005</v>
      </c>
      <c r="E43" s="27" t="s">
        <v>221</v>
      </c>
    </row>
    <row r="44" spans="1:5">
      <c r="A44" s="27" t="s">
        <v>214</v>
      </c>
      <c r="B44" s="27">
        <v>56708881929</v>
      </c>
      <c r="C44" s="27" t="s">
        <v>262</v>
      </c>
      <c r="D44" s="27">
        <v>2402</v>
      </c>
      <c r="E44" s="27" t="s">
        <v>215</v>
      </c>
    </row>
    <row r="45" spans="1:5">
      <c r="A45" s="27" t="s">
        <v>151</v>
      </c>
      <c r="B45" s="27">
        <v>56708881810</v>
      </c>
      <c r="C45" s="27" t="s">
        <v>262</v>
      </c>
      <c r="D45" s="27">
        <v>56389</v>
      </c>
      <c r="E45" s="27" t="s">
        <v>152</v>
      </c>
    </row>
    <row r="46" spans="1:5">
      <c r="A46" s="27" t="s">
        <v>127</v>
      </c>
      <c r="B46" s="27">
        <v>56708845237</v>
      </c>
      <c r="C46" s="27" t="s">
        <v>262</v>
      </c>
      <c r="D46" s="27">
        <v>5879.6</v>
      </c>
      <c r="E46" s="27" t="s">
        <v>128</v>
      </c>
    </row>
    <row r="47" spans="1:5">
      <c r="A47" s="27" t="s">
        <v>95</v>
      </c>
      <c r="B47" s="27">
        <v>56708881474</v>
      </c>
      <c r="C47" s="27" t="s">
        <v>262</v>
      </c>
      <c r="D47" s="27">
        <v>7393.2000000000007</v>
      </c>
      <c r="E47" s="27" t="s">
        <v>96</v>
      </c>
    </row>
    <row r="48" spans="1:5">
      <c r="A48" s="27" t="s">
        <v>59</v>
      </c>
      <c r="B48" s="27">
        <v>56708844950</v>
      </c>
      <c r="C48" s="27" t="s">
        <v>262</v>
      </c>
      <c r="D48" s="27">
        <v>973.6</v>
      </c>
      <c r="E48" s="27" t="s">
        <v>60</v>
      </c>
    </row>
    <row r="49" spans="1:5">
      <c r="A49" s="27" t="s">
        <v>83</v>
      </c>
      <c r="B49" s="27">
        <v>56708845024</v>
      </c>
      <c r="C49" s="27" t="s">
        <v>262</v>
      </c>
      <c r="D49" s="27">
        <v>4140.2</v>
      </c>
      <c r="E49" s="27" t="s">
        <v>84</v>
      </c>
    </row>
    <row r="50" spans="1:5">
      <c r="A50" s="27" t="s">
        <v>139</v>
      </c>
      <c r="B50" s="27">
        <v>56708845268</v>
      </c>
      <c r="C50" s="27" t="s">
        <v>262</v>
      </c>
      <c r="D50" s="27">
        <v>1172.6000000000001</v>
      </c>
      <c r="E50" s="27" t="s">
        <v>140</v>
      </c>
    </row>
    <row r="51" spans="1:5">
      <c r="A51" s="27" t="s">
        <v>149</v>
      </c>
      <c r="B51" s="27">
        <v>56708881807</v>
      </c>
      <c r="C51" s="27" t="s">
        <v>262</v>
      </c>
      <c r="D51" s="27">
        <v>575.80000000000007</v>
      </c>
      <c r="E51" s="27" t="s">
        <v>150</v>
      </c>
    </row>
    <row r="52" spans="1:5">
      <c r="A52" s="27" t="s">
        <v>121</v>
      </c>
      <c r="B52" s="27">
        <v>56708881548</v>
      </c>
      <c r="C52" s="27" t="s">
        <v>262</v>
      </c>
      <c r="D52" s="27">
        <v>977.80000000000007</v>
      </c>
      <c r="E52" s="27" t="s">
        <v>122</v>
      </c>
    </row>
    <row r="53" spans="1:5">
      <c r="A53" s="27" t="s">
        <v>93</v>
      </c>
      <c r="B53" s="27">
        <v>56708881460</v>
      </c>
      <c r="C53" s="27" t="s">
        <v>262</v>
      </c>
      <c r="D53" s="27">
        <v>780.6</v>
      </c>
      <c r="E53" s="27" t="s">
        <v>94</v>
      </c>
    </row>
    <row r="54" spans="1:5">
      <c r="A54" s="27" t="s">
        <v>97</v>
      </c>
      <c r="B54" s="27">
        <v>56708845069</v>
      </c>
      <c r="C54" s="27" t="s">
        <v>262</v>
      </c>
      <c r="D54" s="27">
        <v>12525.2</v>
      </c>
      <c r="E54" s="27" t="s">
        <v>98</v>
      </c>
    </row>
    <row r="55" spans="1:5">
      <c r="A55" s="27" t="s">
        <v>194</v>
      </c>
      <c r="B55" s="27">
        <v>56708881901</v>
      </c>
      <c r="C55" s="27" t="s">
        <v>262</v>
      </c>
      <c r="D55" s="27">
        <v>3440</v>
      </c>
      <c r="E55" s="27" t="s">
        <v>195</v>
      </c>
    </row>
    <row r="56" spans="1:5">
      <c r="A56" s="27" t="s">
        <v>131</v>
      </c>
      <c r="B56" s="27">
        <v>56708845240</v>
      </c>
      <c r="C56" s="27" t="s">
        <v>262</v>
      </c>
      <c r="D56" s="27">
        <v>1740</v>
      </c>
      <c r="E56" s="27" t="s">
        <v>132</v>
      </c>
    </row>
    <row r="57" spans="1:5">
      <c r="A57" s="27" t="s">
        <v>55</v>
      </c>
      <c r="B57" s="27">
        <v>56708844947</v>
      </c>
      <c r="C57" s="27" t="s">
        <v>262</v>
      </c>
      <c r="D57" s="27">
        <v>11261</v>
      </c>
      <c r="E57" s="27" t="s">
        <v>56</v>
      </c>
    </row>
    <row r="58" spans="1:5">
      <c r="A58" s="27" t="s">
        <v>178</v>
      </c>
      <c r="B58" s="27">
        <v>56708881872</v>
      </c>
      <c r="C58" s="27" t="s">
        <v>262</v>
      </c>
      <c r="D58" s="27">
        <v>2390.6</v>
      </c>
      <c r="E58" s="27" t="s">
        <v>179</v>
      </c>
    </row>
    <row r="59" spans="1:5">
      <c r="A59" s="27" t="s">
        <v>141</v>
      </c>
      <c r="B59" s="27">
        <v>60589939521</v>
      </c>
      <c r="C59" s="27" t="s">
        <v>262</v>
      </c>
      <c r="D59" s="27">
        <v>1623.8000000000002</v>
      </c>
      <c r="E59" s="27" t="s">
        <v>142</v>
      </c>
    </row>
    <row r="60" spans="1:5">
      <c r="A60" s="27" t="s">
        <v>107</v>
      </c>
      <c r="B60" s="27">
        <v>56708845101</v>
      </c>
      <c r="C60" s="27" t="s">
        <v>262</v>
      </c>
      <c r="D60" s="27">
        <v>557.6</v>
      </c>
      <c r="E60" s="27" t="s">
        <v>108</v>
      </c>
    </row>
    <row r="61" spans="1:5">
      <c r="A61" s="27" t="s">
        <v>246</v>
      </c>
      <c r="B61" s="27">
        <v>56708846047</v>
      </c>
      <c r="C61" s="27" t="s">
        <v>262</v>
      </c>
      <c r="D61" s="27">
        <v>2641</v>
      </c>
      <c r="E61" s="27" t="s">
        <v>247</v>
      </c>
    </row>
    <row r="62" spans="1:5">
      <c r="A62" s="27" t="s">
        <v>47</v>
      </c>
      <c r="B62" s="27">
        <v>56708881304</v>
      </c>
      <c r="C62" s="27" t="s">
        <v>262</v>
      </c>
      <c r="D62" s="27">
        <v>588.80000000000007</v>
      </c>
      <c r="E62" s="27" t="s">
        <v>48</v>
      </c>
    </row>
    <row r="63" spans="1:5">
      <c r="A63" s="27" t="s">
        <v>129</v>
      </c>
      <c r="B63" s="27">
        <v>56708881579</v>
      </c>
      <c r="C63" s="27" t="s">
        <v>262</v>
      </c>
      <c r="D63" s="27">
        <v>214.4</v>
      </c>
      <c r="E63" s="27" t="s">
        <v>130</v>
      </c>
    </row>
    <row r="64" spans="1:5">
      <c r="A64" s="27" t="s">
        <v>75</v>
      </c>
      <c r="B64" s="27">
        <v>60590329504</v>
      </c>
      <c r="C64" s="27" t="s">
        <v>262</v>
      </c>
      <c r="D64" s="27">
        <v>5423</v>
      </c>
      <c r="E64" s="27" t="s">
        <v>76</v>
      </c>
    </row>
    <row r="65" spans="1:5">
      <c r="A65" s="27" t="s">
        <v>224</v>
      </c>
      <c r="B65" s="27">
        <v>56708845942</v>
      </c>
      <c r="C65" s="27" t="s">
        <v>262</v>
      </c>
      <c r="D65" s="27">
        <v>4340.2</v>
      </c>
      <c r="E65" s="27" t="s">
        <v>225</v>
      </c>
    </row>
    <row r="66" spans="1:5">
      <c r="A66" s="27" t="s">
        <v>57</v>
      </c>
      <c r="B66" s="27">
        <v>56708881352</v>
      </c>
      <c r="C66" s="27" t="s">
        <v>262</v>
      </c>
      <c r="D66" s="27">
        <v>1404.2</v>
      </c>
      <c r="E66" s="27" t="s">
        <v>58</v>
      </c>
    </row>
    <row r="67" spans="1:5">
      <c r="A67" s="27" t="s">
        <v>143</v>
      </c>
      <c r="B67" s="27">
        <v>60589627948</v>
      </c>
      <c r="C67" s="27" t="s">
        <v>262</v>
      </c>
      <c r="D67" s="27">
        <v>1511.4</v>
      </c>
      <c r="E67" s="27" t="s">
        <v>144</v>
      </c>
    </row>
    <row r="68" spans="1:5">
      <c r="A68" s="27" t="s">
        <v>61</v>
      </c>
      <c r="B68" s="27">
        <v>56708844964</v>
      </c>
      <c r="C68" s="27" t="s">
        <v>262</v>
      </c>
      <c r="D68" s="27">
        <v>1762.6000000000001</v>
      </c>
      <c r="E68" s="27" t="s">
        <v>62</v>
      </c>
    </row>
    <row r="69" spans="1:5">
      <c r="A69" s="27" t="s">
        <v>109</v>
      </c>
      <c r="B69" s="27">
        <v>60589552237</v>
      </c>
      <c r="C69" s="27" t="s">
        <v>262</v>
      </c>
      <c r="D69" s="27">
        <v>1770.4</v>
      </c>
      <c r="E69" s="27" t="s">
        <v>110</v>
      </c>
    </row>
    <row r="70" spans="1:5">
      <c r="A70" s="27" t="s">
        <v>210</v>
      </c>
      <c r="B70" s="27">
        <v>56708845882</v>
      </c>
      <c r="C70" s="27" t="s">
        <v>262</v>
      </c>
      <c r="D70" s="27">
        <v>1203.8</v>
      </c>
      <c r="E70" s="27" t="s">
        <v>211</v>
      </c>
    </row>
    <row r="71" spans="1:5">
      <c r="A71" s="27" t="s">
        <v>81</v>
      </c>
      <c r="B71" s="27">
        <v>56708845010</v>
      </c>
      <c r="C71" s="27" t="s">
        <v>262</v>
      </c>
      <c r="D71" s="27">
        <v>1842.8000000000002</v>
      </c>
      <c r="E71" s="27" t="s">
        <v>82</v>
      </c>
    </row>
    <row r="72" spans="1:5">
      <c r="A72" s="27" t="s">
        <v>123</v>
      </c>
      <c r="B72" s="27">
        <v>56708881551</v>
      </c>
      <c r="C72" s="27" t="s">
        <v>262</v>
      </c>
      <c r="D72" s="27">
        <v>2867.6000000000004</v>
      </c>
      <c r="E72" s="27" t="s">
        <v>124</v>
      </c>
    </row>
    <row r="73" spans="1:5">
      <c r="A73" s="27" t="s">
        <v>65</v>
      </c>
      <c r="B73" s="27">
        <v>56708844978</v>
      </c>
      <c r="C73" s="27" t="s">
        <v>262</v>
      </c>
      <c r="D73" s="27">
        <v>2716.2000000000003</v>
      </c>
      <c r="E73" s="27" t="s">
        <v>66</v>
      </c>
    </row>
    <row r="74" spans="1:5">
      <c r="A74" s="27" t="s">
        <v>77</v>
      </c>
      <c r="B74" s="27">
        <v>56708881426</v>
      </c>
      <c r="C74" s="27" t="s">
        <v>262</v>
      </c>
      <c r="D74" s="27">
        <v>3294.2000000000003</v>
      </c>
      <c r="E74" s="27" t="s">
        <v>78</v>
      </c>
    </row>
    <row r="75" spans="1:5">
      <c r="A75" s="27" t="s">
        <v>99</v>
      </c>
      <c r="B75" s="27">
        <v>56708845072</v>
      </c>
      <c r="C75" s="27" t="s">
        <v>262</v>
      </c>
      <c r="D75" s="27">
        <v>7796.4000000000005</v>
      </c>
      <c r="E75" s="27" t="s">
        <v>100</v>
      </c>
    </row>
    <row r="76" spans="1:5">
      <c r="A76" s="27" t="s">
        <v>157</v>
      </c>
      <c r="B76" s="27">
        <v>56708881838</v>
      </c>
      <c r="C76" s="27" t="s">
        <v>262</v>
      </c>
      <c r="D76" s="27">
        <v>2785.6000000000004</v>
      </c>
      <c r="E76" s="27" t="s">
        <v>158</v>
      </c>
    </row>
    <row r="77" spans="1:5">
      <c r="A77" s="27" t="s">
        <v>244</v>
      </c>
      <c r="B77" s="27">
        <v>60590218306</v>
      </c>
      <c r="C77" s="27" t="s">
        <v>262</v>
      </c>
      <c r="D77" s="27">
        <v>832.2</v>
      </c>
      <c r="E77" s="27" t="s">
        <v>245</v>
      </c>
    </row>
    <row r="78" spans="1:5">
      <c r="A78" s="27" t="s">
        <v>161</v>
      </c>
      <c r="B78" s="27">
        <v>60589620126</v>
      </c>
      <c r="C78" s="27" t="s">
        <v>262</v>
      </c>
      <c r="D78" s="27">
        <v>605</v>
      </c>
      <c r="E78" s="27" t="s">
        <v>162</v>
      </c>
    </row>
    <row r="79" spans="1:5">
      <c r="A79" s="27" t="s">
        <v>228</v>
      </c>
      <c r="B79" s="27">
        <v>56708881608</v>
      </c>
      <c r="C79" s="27" t="s">
        <v>262</v>
      </c>
      <c r="D79" s="27">
        <v>1327</v>
      </c>
      <c r="E79" s="27" t="s">
        <v>229</v>
      </c>
    </row>
    <row r="80" spans="1:5">
      <c r="A80" s="27" t="s">
        <v>67</v>
      </c>
      <c r="B80" s="27">
        <v>56708881383</v>
      </c>
      <c r="C80" s="27" t="s">
        <v>262</v>
      </c>
      <c r="D80" s="27">
        <v>13724.800000000001</v>
      </c>
      <c r="E80" s="27" t="s">
        <v>68</v>
      </c>
    </row>
    <row r="81" spans="1:5">
      <c r="A81" s="27" t="s">
        <v>133</v>
      </c>
      <c r="B81" s="27">
        <v>56708881582</v>
      </c>
      <c r="C81" s="27" t="s">
        <v>262</v>
      </c>
      <c r="D81" s="27">
        <v>1685.2</v>
      </c>
      <c r="E81" s="27" t="s">
        <v>134</v>
      </c>
    </row>
    <row r="82" spans="1:5">
      <c r="A82" s="27" t="s">
        <v>115</v>
      </c>
      <c r="B82" s="27">
        <v>56708845115</v>
      </c>
      <c r="C82" s="27" t="s">
        <v>262</v>
      </c>
      <c r="D82" s="27">
        <v>5611.2000000000007</v>
      </c>
      <c r="E82" s="27" t="s">
        <v>116</v>
      </c>
    </row>
    <row r="83" spans="1:5">
      <c r="A83" s="27" t="s">
        <v>79</v>
      </c>
      <c r="B83" s="27">
        <v>60589655838</v>
      </c>
      <c r="C83" s="27" t="s">
        <v>262</v>
      </c>
      <c r="D83" s="27">
        <v>1498.8000000000002</v>
      </c>
      <c r="E83" s="27" t="s">
        <v>80</v>
      </c>
    </row>
    <row r="84" spans="1:5">
      <c r="A84" s="27" t="s">
        <v>182</v>
      </c>
      <c r="B84" s="27">
        <v>56710773131</v>
      </c>
      <c r="C84" s="27" t="s">
        <v>262</v>
      </c>
      <c r="D84" s="27">
        <v>2288</v>
      </c>
      <c r="E84" s="27" t="s">
        <v>183</v>
      </c>
    </row>
    <row r="85" spans="1:5">
      <c r="A85" s="27" t="s">
        <v>87</v>
      </c>
      <c r="B85" s="27">
        <v>56708881656</v>
      </c>
      <c r="C85" s="27" t="s">
        <v>262</v>
      </c>
      <c r="D85" s="27">
        <v>2464</v>
      </c>
      <c r="E85" s="27" t="s">
        <v>88</v>
      </c>
    </row>
    <row r="86" spans="1:5">
      <c r="A86" s="27" t="s">
        <v>33</v>
      </c>
      <c r="B86" s="27">
        <v>60590331922</v>
      </c>
      <c r="C86" s="27" t="s">
        <v>262</v>
      </c>
      <c r="D86" s="27">
        <v>10916</v>
      </c>
      <c r="E86" s="27" t="s">
        <v>34</v>
      </c>
    </row>
    <row r="87" spans="1:5">
      <c r="A87" s="27" t="s">
        <v>117</v>
      </c>
      <c r="B87" s="27">
        <v>56708845530</v>
      </c>
      <c r="C87" s="27" t="s">
        <v>262</v>
      </c>
      <c r="D87" s="27">
        <v>3910.4</v>
      </c>
      <c r="E87" s="27" t="s">
        <v>118</v>
      </c>
    </row>
    <row r="88" spans="1:5">
      <c r="A88" s="27" t="s">
        <v>159</v>
      </c>
      <c r="B88" s="27">
        <v>56710784605</v>
      </c>
      <c r="C88" s="27" t="s">
        <v>262</v>
      </c>
      <c r="D88" s="27">
        <v>3070.8</v>
      </c>
      <c r="E88" s="27" t="s">
        <v>160</v>
      </c>
    </row>
    <row r="89" spans="1:5">
      <c r="A89" s="27" t="s">
        <v>212</v>
      </c>
      <c r="B89" s="27">
        <v>60589845501</v>
      </c>
      <c r="C89" s="27" t="s">
        <v>262</v>
      </c>
      <c r="D89" s="27">
        <v>2059.8000000000002</v>
      </c>
      <c r="E89" s="27" t="s">
        <v>213</v>
      </c>
    </row>
    <row r="90" spans="1:5">
      <c r="A90" s="27" t="s">
        <v>43</v>
      </c>
      <c r="B90" s="27">
        <v>60590124291</v>
      </c>
      <c r="C90" s="27" t="s">
        <v>262</v>
      </c>
      <c r="D90" s="27">
        <v>1416.6000000000001</v>
      </c>
      <c r="E90" s="27" t="s">
        <v>44</v>
      </c>
    </row>
    <row r="91" spans="1:5">
      <c r="A91" s="27" t="s">
        <v>39</v>
      </c>
      <c r="B91" s="27">
        <v>56708519619</v>
      </c>
      <c r="C91" s="27" t="s">
        <v>262</v>
      </c>
      <c r="D91" s="27">
        <v>2714.4</v>
      </c>
      <c r="E91" s="27" t="s">
        <v>40</v>
      </c>
    </row>
    <row r="92" spans="1:5">
      <c r="A92" s="27" t="s">
        <v>125</v>
      </c>
      <c r="B92" s="27">
        <v>60589669043</v>
      </c>
      <c r="C92" s="27" t="s">
        <v>262</v>
      </c>
      <c r="D92" s="27">
        <v>10923.2</v>
      </c>
      <c r="E92" s="27" t="s">
        <v>126</v>
      </c>
    </row>
    <row r="93" spans="1:5">
      <c r="A93" s="27" t="s">
        <v>119</v>
      </c>
      <c r="B93" s="27">
        <v>60589665774</v>
      </c>
      <c r="C93" s="27" t="s">
        <v>262</v>
      </c>
      <c r="D93" s="27">
        <v>1801.2</v>
      </c>
      <c r="E93" s="27" t="s">
        <v>120</v>
      </c>
    </row>
    <row r="94" spans="1:5">
      <c r="A94" s="27" t="s">
        <v>240</v>
      </c>
      <c r="B94" s="27">
        <v>60589634536</v>
      </c>
      <c r="C94" s="27" t="s">
        <v>262</v>
      </c>
      <c r="D94" s="27">
        <v>805</v>
      </c>
      <c r="E94" s="27" t="s">
        <v>241</v>
      </c>
    </row>
    <row r="95" spans="1:5">
      <c r="A95" s="27" t="s">
        <v>53</v>
      </c>
      <c r="B95" s="27">
        <v>60589631591</v>
      </c>
      <c r="C95" s="27" t="s">
        <v>262</v>
      </c>
      <c r="D95" s="27">
        <v>961</v>
      </c>
      <c r="E95" s="27" t="s">
        <v>54</v>
      </c>
    </row>
    <row r="96" spans="1:5">
      <c r="A96" s="27" t="s">
        <v>174</v>
      </c>
      <c r="B96" s="27">
        <v>60589582591</v>
      </c>
      <c r="C96" s="27" t="s">
        <v>262</v>
      </c>
      <c r="D96" s="27">
        <v>1191</v>
      </c>
      <c r="E96" s="27" t="s">
        <v>175</v>
      </c>
    </row>
    <row r="97" spans="1:5">
      <c r="A97" s="27" t="s">
        <v>41</v>
      </c>
      <c r="B97" s="27">
        <v>56676948556</v>
      </c>
      <c r="C97" s="27" t="s">
        <v>262</v>
      </c>
      <c r="D97" s="27">
        <v>617.80000000000007</v>
      </c>
      <c r="E97" s="27" t="s">
        <v>42</v>
      </c>
    </row>
    <row r="98" spans="1:5">
      <c r="A98" s="27" t="s">
        <v>180</v>
      </c>
      <c r="B98" s="27">
        <v>60589642468</v>
      </c>
      <c r="C98" s="27" t="s">
        <v>262</v>
      </c>
      <c r="D98" s="27">
        <v>942.80000000000007</v>
      </c>
      <c r="E98" s="27" t="s">
        <v>181</v>
      </c>
    </row>
    <row r="99" spans="1:5">
      <c r="A99" s="27" t="s">
        <v>232</v>
      </c>
      <c r="B99" s="27">
        <v>56684566360</v>
      </c>
      <c r="C99" s="27" t="s">
        <v>262</v>
      </c>
      <c r="D99" s="27">
        <v>1763.4</v>
      </c>
      <c r="E99" s="27" t="s">
        <v>233</v>
      </c>
    </row>
    <row r="100" spans="1:5">
      <c r="A100" s="27" t="s">
        <v>238</v>
      </c>
      <c r="B100" s="27">
        <v>60589597089</v>
      </c>
      <c r="C100" s="27" t="s">
        <v>262</v>
      </c>
      <c r="D100" s="27">
        <v>4281</v>
      </c>
      <c r="E100" s="27" t="s">
        <v>239</v>
      </c>
    </row>
    <row r="101" spans="1:5">
      <c r="A101" s="27" t="s">
        <v>222</v>
      </c>
      <c r="B101" s="27">
        <v>60589426888</v>
      </c>
      <c r="C101" s="27" t="s">
        <v>262</v>
      </c>
      <c r="D101" s="27">
        <v>1870</v>
      </c>
      <c r="E101" s="27" t="s">
        <v>223</v>
      </c>
    </row>
    <row r="102" spans="1:5">
      <c r="A102" s="27" t="s">
        <v>85</v>
      </c>
      <c r="B102" s="27">
        <v>60590035188</v>
      </c>
      <c r="C102" s="27" t="s">
        <v>262</v>
      </c>
      <c r="D102" s="27">
        <v>1540.2</v>
      </c>
      <c r="E102" s="27" t="s">
        <v>86</v>
      </c>
    </row>
    <row r="103" spans="1:5">
      <c r="A103" s="27" t="s">
        <v>103</v>
      </c>
      <c r="B103" s="27">
        <v>60589861092</v>
      </c>
      <c r="C103" s="27" t="s">
        <v>262</v>
      </c>
      <c r="D103" s="27">
        <v>1188.6000000000001</v>
      </c>
      <c r="E103" s="27" t="s">
        <v>104</v>
      </c>
    </row>
    <row r="104" spans="1:5">
      <c r="A104" s="27" t="s">
        <v>204</v>
      </c>
      <c r="B104" s="27">
        <v>60589704184</v>
      </c>
      <c r="C104" s="27" t="s">
        <v>262</v>
      </c>
      <c r="D104" s="27">
        <v>3773</v>
      </c>
      <c r="E104" s="27" t="s">
        <v>205</v>
      </c>
    </row>
    <row r="105" spans="1:5">
      <c r="A105" s="27" t="s">
        <v>153</v>
      </c>
      <c r="B105" s="27">
        <v>60590199370</v>
      </c>
      <c r="C105" s="27" t="s">
        <v>262</v>
      </c>
      <c r="D105" s="27">
        <v>1357.4</v>
      </c>
      <c r="E105" s="27" t="s">
        <v>154</v>
      </c>
    </row>
    <row r="106" spans="1:5">
      <c r="A106" s="27" t="s">
        <v>188</v>
      </c>
      <c r="B106" s="27">
        <v>60590100738</v>
      </c>
      <c r="C106" s="27" t="s">
        <v>262</v>
      </c>
      <c r="D106" s="27">
        <v>1460.8000000000002</v>
      </c>
      <c r="E106" s="27" t="s">
        <v>189</v>
      </c>
    </row>
    <row r="107" spans="1:5">
      <c r="A107" s="27" t="s">
        <v>145</v>
      </c>
      <c r="B107" s="27">
        <v>60590412629</v>
      </c>
      <c r="C107" s="27" t="s">
        <v>262</v>
      </c>
      <c r="D107" s="27">
        <v>1425.2</v>
      </c>
      <c r="E107" s="27" t="s">
        <v>146</v>
      </c>
    </row>
    <row r="108" spans="1:5">
      <c r="A108" s="27" t="s">
        <v>163</v>
      </c>
      <c r="B108" s="27">
        <v>60589566067</v>
      </c>
      <c r="C108" s="27" t="s">
        <v>262</v>
      </c>
      <c r="D108" s="27">
        <v>1019</v>
      </c>
      <c r="E108" s="27" t="s">
        <v>164</v>
      </c>
    </row>
    <row r="109" spans="1:5">
      <c r="A109" s="27" t="s">
        <v>113</v>
      </c>
      <c r="B109" s="27">
        <v>60590678030</v>
      </c>
      <c r="C109" s="27" t="s">
        <v>262</v>
      </c>
      <c r="D109" s="27">
        <v>1038.4000000000001</v>
      </c>
      <c r="E109" s="27" t="s">
        <v>114</v>
      </c>
    </row>
    <row r="110" spans="1:5">
      <c r="A110" s="27" t="s">
        <v>198</v>
      </c>
      <c r="B110" s="27">
        <v>60590821112</v>
      </c>
      <c r="C110" s="27" t="s">
        <v>262</v>
      </c>
      <c r="D110" s="27">
        <v>1492.6000000000001</v>
      </c>
      <c r="E110" s="27" t="s">
        <v>199</v>
      </c>
    </row>
    <row r="111" spans="1:5">
      <c r="A111" s="27" t="s">
        <v>111</v>
      </c>
      <c r="B111" s="27">
        <v>60589624037</v>
      </c>
      <c r="C111" s="27" t="s">
        <v>262</v>
      </c>
      <c r="D111" s="27">
        <v>2935.6000000000004</v>
      </c>
      <c r="E111" s="27" t="s">
        <v>112</v>
      </c>
    </row>
    <row r="112" spans="1:5">
      <c r="A112" s="27" t="s">
        <v>69</v>
      </c>
      <c r="B112" s="27">
        <v>60591185168</v>
      </c>
      <c r="C112" s="27" t="s">
        <v>262</v>
      </c>
      <c r="D112" s="27">
        <v>1299.6000000000001</v>
      </c>
      <c r="E112" s="27" t="s">
        <v>70</v>
      </c>
    </row>
    <row r="113" spans="1:5">
      <c r="A113" s="27" t="s">
        <v>73</v>
      </c>
      <c r="B113" s="27">
        <v>60591505118</v>
      </c>
      <c r="C113" s="27" t="s">
        <v>262</v>
      </c>
      <c r="D113" s="27">
        <v>366.20000000000005</v>
      </c>
      <c r="E113" s="27" t="s">
        <v>74</v>
      </c>
    </row>
    <row r="114" spans="1:5">
      <c r="A114" s="27" t="s">
        <v>196</v>
      </c>
      <c r="B114" s="27">
        <v>60591496391</v>
      </c>
      <c r="C114" s="27" t="s">
        <v>262</v>
      </c>
      <c r="D114" s="27">
        <v>248.60000000000002</v>
      </c>
      <c r="E114" s="27" t="s">
        <v>197</v>
      </c>
    </row>
    <row r="115" spans="1:5">
      <c r="A115" s="27"/>
      <c r="B115" s="27" t="s">
        <v>263</v>
      </c>
      <c r="C115" s="27"/>
      <c r="D115" s="36">
        <v>395576</v>
      </c>
      <c r="E115" s="27" t="s">
        <v>264</v>
      </c>
    </row>
    <row r="117" spans="1:5">
      <c r="A117" s="27" t="s">
        <v>155</v>
      </c>
      <c r="B117" s="27">
        <v>1179675078</v>
      </c>
      <c r="C117" s="27" t="s">
        <v>265</v>
      </c>
      <c r="D117" s="27">
        <v>8835.4</v>
      </c>
      <c r="E117" s="27" t="s">
        <v>156</v>
      </c>
    </row>
    <row r="118" spans="1:5">
      <c r="A118" s="27" t="s">
        <v>147</v>
      </c>
      <c r="B118" s="27">
        <v>2671903578</v>
      </c>
      <c r="C118" s="27" t="s">
        <v>265</v>
      </c>
      <c r="D118" s="27">
        <v>2479.2000000000003</v>
      </c>
      <c r="E118" s="27" t="s">
        <v>148</v>
      </c>
    </row>
    <row r="119" spans="1:5">
      <c r="A119" s="27" t="s">
        <v>71</v>
      </c>
      <c r="B119" s="27">
        <v>1129000062</v>
      </c>
      <c r="C119" s="27" t="s">
        <v>265</v>
      </c>
      <c r="D119" s="27">
        <v>3872.2000000000003</v>
      </c>
      <c r="E119" s="27" t="s">
        <v>72</v>
      </c>
    </row>
    <row r="120" spans="1:5">
      <c r="A120" s="27"/>
      <c r="B120" s="27" t="s">
        <v>266</v>
      </c>
      <c r="C120" s="27"/>
      <c r="D120" s="36">
        <v>15186.800000000001</v>
      </c>
      <c r="E120" s="27" t="s">
        <v>261</v>
      </c>
    </row>
    <row r="122" spans="1:5">
      <c r="A122" s="27"/>
      <c r="B122" s="37" t="s">
        <v>260</v>
      </c>
      <c r="C122" s="37"/>
      <c r="D122" s="38">
        <v>4064.4000000000005</v>
      </c>
      <c r="E122" s="37" t="s">
        <v>261</v>
      </c>
    </row>
    <row r="123" spans="1:5">
      <c r="A123" s="27"/>
      <c r="B123" s="37" t="s">
        <v>263</v>
      </c>
      <c r="C123" s="37"/>
      <c r="D123" s="38">
        <v>395576</v>
      </c>
      <c r="E123" s="37" t="s">
        <v>264</v>
      </c>
    </row>
    <row r="124" spans="1:5">
      <c r="A124" s="27"/>
      <c r="B124" s="37" t="s">
        <v>266</v>
      </c>
      <c r="C124" s="37"/>
      <c r="D124" s="38">
        <v>15186.800000000001</v>
      </c>
      <c r="E124" s="37" t="s">
        <v>261</v>
      </c>
    </row>
    <row r="125" spans="1:5">
      <c r="A125" s="27"/>
      <c r="B125" s="37"/>
      <c r="C125" s="37"/>
      <c r="D125" s="38">
        <v>414827.2</v>
      </c>
      <c r="E125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7">
      <c r="A1" s="50" t="s">
        <v>274</v>
      </c>
      <c r="B1" s="50"/>
      <c r="C1" s="51"/>
      <c r="D1" s="52"/>
      <c r="E1" s="52"/>
      <c r="F1" s="53"/>
      <c r="G1" s="27"/>
    </row>
    <row r="2" spans="1:7">
      <c r="A2" s="50" t="s">
        <v>286</v>
      </c>
      <c r="B2" s="50"/>
      <c r="C2" s="51"/>
      <c r="D2" s="52"/>
      <c r="E2" s="52"/>
      <c r="F2" s="53"/>
      <c r="G2" s="27"/>
    </row>
    <row r="3" spans="1:7">
      <c r="A3" s="50" t="s">
        <v>275</v>
      </c>
      <c r="B3" s="54" t="s">
        <v>287</v>
      </c>
      <c r="C3" s="51"/>
      <c r="D3" s="52"/>
      <c r="E3" s="52"/>
      <c r="F3" s="53"/>
      <c r="G3" s="27"/>
    </row>
    <row r="4" spans="1:7">
      <c r="A4" s="51"/>
      <c r="B4" s="51"/>
      <c r="C4" s="51"/>
      <c r="D4" s="52"/>
      <c r="E4" s="52"/>
      <c r="F4" s="53"/>
      <c r="G4" s="27"/>
    </row>
    <row r="5" spans="1:7">
      <c r="A5" s="51" t="s">
        <v>276</v>
      </c>
      <c r="B5" s="51" t="s">
        <v>277</v>
      </c>
      <c r="C5" s="51"/>
      <c r="D5" s="52"/>
      <c r="E5" s="52"/>
      <c r="F5" s="53"/>
      <c r="G5" s="27"/>
    </row>
    <row r="6" spans="1:7">
      <c r="A6" s="52" t="s">
        <v>278</v>
      </c>
      <c r="B6" s="55">
        <v>306271.34000000003</v>
      </c>
      <c r="C6" s="52"/>
      <c r="D6" s="52"/>
      <c r="E6" s="52"/>
      <c r="F6" s="53"/>
      <c r="G6" s="27"/>
    </row>
    <row r="7" spans="1:7">
      <c r="A7" s="52" t="s">
        <v>279</v>
      </c>
      <c r="B7" s="55">
        <v>140448.94</v>
      </c>
      <c r="C7" s="52"/>
      <c r="D7" s="52"/>
      <c r="E7" s="52"/>
      <c r="F7" s="53"/>
      <c r="G7" s="27"/>
    </row>
    <row r="8" spans="1:7">
      <c r="A8" s="52" t="s">
        <v>280</v>
      </c>
      <c r="B8" s="55">
        <v>0</v>
      </c>
      <c r="C8" s="52"/>
      <c r="D8" s="52"/>
      <c r="E8" s="52"/>
      <c r="F8" s="53"/>
      <c r="G8" s="27"/>
    </row>
    <row r="9" spans="1:7">
      <c r="A9" s="52" t="s">
        <v>281</v>
      </c>
      <c r="B9" s="55">
        <v>6207.52</v>
      </c>
      <c r="C9" s="52"/>
      <c r="D9" s="52"/>
      <c r="E9" s="52"/>
      <c r="F9" s="53"/>
      <c r="G9" s="27"/>
    </row>
    <row r="10" spans="1:7">
      <c r="A10" s="52" t="s">
        <v>282</v>
      </c>
      <c r="B10" s="55">
        <v>0</v>
      </c>
      <c r="C10" s="52"/>
      <c r="D10" s="52"/>
      <c r="E10" s="52"/>
      <c r="F10" s="53"/>
      <c r="G10" s="27"/>
    </row>
    <row r="11" spans="1:7">
      <c r="A11" s="52" t="s">
        <v>283</v>
      </c>
      <c r="B11" s="55">
        <v>47122.96</v>
      </c>
      <c r="C11" s="52"/>
      <c r="D11" s="52"/>
      <c r="E11" s="52"/>
      <c r="F11" s="53"/>
      <c r="G11" s="27"/>
    </row>
    <row r="12" spans="1:7">
      <c r="A12" s="52" t="s">
        <v>284</v>
      </c>
      <c r="B12" s="56">
        <v>0</v>
      </c>
      <c r="C12" s="52"/>
      <c r="D12" s="52"/>
      <c r="E12" s="52"/>
      <c r="F12" s="53"/>
      <c r="G12" s="27"/>
    </row>
    <row r="13" spans="1:7" ht="15.75" thickBot="1">
      <c r="A13" s="52" t="s">
        <v>285</v>
      </c>
      <c r="B13" s="57">
        <v>134385.82999999999</v>
      </c>
      <c r="C13" s="52"/>
      <c r="D13" s="52"/>
      <c r="E13" s="52"/>
      <c r="F13" s="53"/>
      <c r="G13" s="27"/>
    </row>
    <row r="14" spans="1:7">
      <c r="A14" s="52"/>
      <c r="B14" s="58">
        <f>SUM(B6:B13)</f>
        <v>634436.59000000008</v>
      </c>
      <c r="C14" s="52"/>
      <c r="D14" s="58"/>
      <c r="E14" s="52"/>
      <c r="F14" s="53"/>
      <c r="G14" s="27"/>
    </row>
    <row r="15" spans="1:7" ht="15.75" thickBot="1">
      <c r="A15" s="52"/>
      <c r="B15" s="59">
        <f>B14*0.16</f>
        <v>101509.85440000001</v>
      </c>
      <c r="C15" s="52"/>
      <c r="D15" s="53"/>
      <c r="E15" s="52"/>
      <c r="F15" s="53"/>
      <c r="G15" s="27"/>
    </row>
    <row r="16" spans="1:7" ht="15.75" thickTop="1">
      <c r="A16" s="52"/>
      <c r="B16" s="60">
        <f>+B14+B15</f>
        <v>735946.44440000015</v>
      </c>
      <c r="C16" s="52"/>
      <c r="D16" s="60"/>
      <c r="E16" s="52"/>
      <c r="F16" s="53"/>
      <c r="G16" s="27"/>
    </row>
    <row r="17" spans="1:7">
      <c r="A17" s="52"/>
      <c r="B17" s="55">
        <v>735946.44</v>
      </c>
      <c r="C17" s="52"/>
      <c r="D17" s="55"/>
      <c r="E17" s="52"/>
      <c r="F17" s="53"/>
      <c r="G17" s="27"/>
    </row>
    <row r="18" spans="1:7">
      <c r="A18" s="52"/>
      <c r="B18" s="55">
        <f>+B16-B17</f>
        <v>4.4000002089887857E-3</v>
      </c>
      <c r="C18" s="52"/>
      <c r="D18" s="55"/>
      <c r="E18" s="52"/>
      <c r="F18" s="53"/>
      <c r="G18" s="27"/>
    </row>
    <row r="19" spans="1:7">
      <c r="A19" s="52"/>
      <c r="B19" s="55"/>
      <c r="C19" s="52"/>
      <c r="D19" s="52"/>
      <c r="E19" s="52"/>
      <c r="F19" s="53"/>
      <c r="G19" s="27"/>
    </row>
    <row r="20" spans="1:7">
      <c r="A20" s="52"/>
      <c r="B20" s="52"/>
      <c r="C20" s="52"/>
      <c r="D20" s="52"/>
      <c r="E20" s="52"/>
      <c r="F20" s="53"/>
      <c r="G20" s="27"/>
    </row>
    <row r="21" spans="1:7">
      <c r="A21" s="27"/>
      <c r="B21" s="27"/>
      <c r="C21" s="27"/>
      <c r="D21" s="27"/>
      <c r="E21" s="27"/>
      <c r="F21" s="27"/>
      <c r="G2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2017-06-02T16:14:03Z</dcterms:created>
  <dcterms:modified xsi:type="dcterms:W3CDTF">2017-06-03T16:46:34Z</dcterms:modified>
</cp:coreProperties>
</file>