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SINDICATO!$A$1:$I$17</definedName>
  </definedNames>
  <calcPr calcId="124519"/>
</workbook>
</file>

<file path=xl/calcChain.xml><?xml version="1.0" encoding="utf-8"?>
<calcChain xmlns="http://schemas.openxmlformats.org/spreadsheetml/2006/main">
  <c r="D9" i="15"/>
  <c r="D10"/>
  <c r="D11"/>
  <c r="D12"/>
  <c r="B11" i="14"/>
  <c r="B12"/>
  <c r="B13"/>
  <c r="B14"/>
  <c r="B15"/>
  <c r="D17" i="8" l="1"/>
  <c r="G17"/>
  <c r="C17"/>
  <c r="E14"/>
  <c r="D17" i="15"/>
  <c r="E15" i="8"/>
  <c r="B14" i="16"/>
  <c r="A4" i="15"/>
  <c r="A3"/>
  <c r="B4" i="14"/>
  <c r="B3"/>
  <c r="F14" i="8" l="1"/>
  <c r="H14" s="1"/>
  <c r="I14" s="1"/>
  <c r="C12" i="15" s="1"/>
  <c r="C14" i="14"/>
  <c r="E14" s="1"/>
  <c r="F14" s="1"/>
  <c r="G14" s="1"/>
  <c r="F15" i="8"/>
  <c r="H15" s="1"/>
  <c r="I15" s="1"/>
  <c r="C17" i="15" s="1"/>
  <c r="C18" s="1"/>
  <c r="C15" i="14"/>
  <c r="E15" s="1"/>
  <c r="B15" i="16"/>
  <c r="B16" s="1"/>
  <c r="E13" i="8"/>
  <c r="C13" i="14" s="1"/>
  <c r="F15" l="1"/>
  <c r="G15" s="1"/>
  <c r="F13" i="8"/>
  <c r="H13" l="1"/>
  <c r="E13" i="14"/>
  <c r="F13" s="1"/>
  <c r="G13" s="1"/>
  <c r="I13" i="8" l="1"/>
  <c r="C11" i="15" s="1"/>
  <c r="E11" i="8"/>
  <c r="C11" i="14" s="1"/>
  <c r="E12" i="8"/>
  <c r="C12" i="14" s="1"/>
  <c r="E17" i="8" l="1"/>
  <c r="E12" i="14"/>
  <c r="F11" i="8"/>
  <c r="F12"/>
  <c r="H12" s="1"/>
  <c r="C17" i="14" l="1"/>
  <c r="E11"/>
  <c r="E17" s="1"/>
  <c r="F17" i="8"/>
  <c r="H11"/>
  <c r="F12" i="14"/>
  <c r="G12" s="1"/>
  <c r="I12" i="8"/>
  <c r="C10" i="15" s="1"/>
  <c r="F11" i="14" l="1"/>
  <c r="G11" s="1"/>
  <c r="G17" s="1"/>
  <c r="B17" i="16" s="1"/>
  <c r="B18" s="1"/>
  <c r="I11" i="8"/>
  <c r="C9" i="15" s="1"/>
  <c r="H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F17" i="14" l="1"/>
  <c r="I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<sst xmlns="http://schemas.openxmlformats.org/spreadsheetml/2006/main" count="827" uniqueCount="479">
  <si>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</si>
  <si>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</si>
  <si>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</si>
  <si>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</si>
  <si>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</si>
  <si>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</si>
  <si>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</si>
  <si>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</si>
  <si>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</si>
  <si>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</si>
  <si>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</si>
  <si>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</si>
  <si>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</si>
  <si>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</si>
  <si>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</si>
  <si>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</si>
  <si>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</si>
  <si>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</si>
  <si>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</si>
  <si>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</si>
  <si>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</si>
  <si>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</si>
  <si>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</si>
  <si>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</si>
  <si>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</si>
  <si>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</si>
  <si>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</si>
  <si>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</si>
  <si>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</si>
  <si>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</si>
  <si>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</si>
  <si>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</si>
  <si>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</si>
  <si>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</si>
  <si>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</si>
  <si>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</si>
  <si>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</si>
  <si>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</si>
  <si>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</si>
  <si>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</si>
  <si>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</si>
  <si>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</si>
  <si>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</si>
  <si>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</si>
  <si>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</si>
  <si>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</si>
  <si>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</si>
  <si>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</si>
  <si>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</si>
  <si>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</si>
  <si>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</si>
  <si>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</si>
  <si>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</si>
  <si>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</si>
  <si>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</si>
  <si>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</si>
  <si>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</si>
  <si>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</si>
  <si>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</si>
  <si>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</si>
  <si>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</si>
  <si>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</si>
  <si>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</si>
  <si>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</si>
  <si>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</si>
  <si>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</si>
  <si>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</si>
  <si>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</si>
  <si>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</si>
  <si>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</si>
  <si>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</si>
  <si>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</si>
  <si>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</si>
  <si>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</si>
  <si>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</si>
  <si>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</si>
  <si>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</si>
  <si>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</si>
  <si>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</si>
  <si>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</si>
  <si>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</si>
  <si>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</si>
  <si>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</si>
  <si>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</si>
  <si>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</si>
  <si>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</si>
  <si>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</si>
  <si>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</si>
  <si>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</si>
  <si>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</si>
  <si>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</si>
  <si>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</si>
  <si>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</si>
  <si>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</si>
  <si>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</si>
  <si>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</si>
  <si>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</si>
  <si>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</si>
  <si>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</si>
  <si>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</si>
  <si>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</si>
  <si>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</si>
  <si>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</si>
  <si>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</si>
  <si>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</si>
  <si>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</si>
  <si>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</si>
  <si>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</si>
  <si>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</si>
  <si>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</si>
  <si>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</si>
  <si>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</si>
  <si>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</si>
  <si>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</si>
  <si>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</si>
  <si>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</si>
  <si>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</si>
  <si>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</si>
  <si>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</si>
  <si>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</si>
  <si>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</si>
  <si>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</si>
  <si>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</si>
  <si>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</si>
  <si>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</si>
  <si>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</si>
  <si>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</si>
  <si>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</si>
  <si>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</si>
  <si>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</si>
  <si>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</si>
  <si>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</si>
  <si>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</si>
  <si>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</si>
  <si>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</si>
  <si>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</si>
  <si>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</si>
  <si>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</si>
  <si>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</si>
  <si>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</si>
  <si>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</si>
  <si>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</si>
  <si>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</si>
  <si>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</si>
  <si>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</si>
  <si>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</si>
  <si>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</si>
  <si>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</si>
  <si>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</si>
  <si>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</si>
  <si>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</si>
  <si>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</si>
  <si>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</si>
  <si>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</si>
  <si>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</si>
  <si>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</si>
  <si>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</si>
  <si>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</si>
  <si>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</si>
  <si>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</si>
  <si>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</si>
  <si>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</si>
  <si>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</si>
  <si>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</si>
  <si>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</si>
  <si>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</si>
  <si>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</si>
  <si>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</si>
  <si>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</si>
  <si>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</si>
  <si>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</si>
  <si>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</si>
  <si>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</si>
  <si>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</si>
  <si>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</si>
  <si>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</si>
  <si>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</si>
  <si>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</si>
  <si>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</si>
  <si>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</si>
  <si>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</si>
  <si>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</si>
  <si>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</si>
  <si>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</si>
  <si>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</si>
  <si>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</si>
  <si>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</si>
  <si>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</si>
  <si>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</si>
  <si>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</si>
  <si>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</si>
  <si>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</si>
  <si>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</si>
  <si>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</si>
  <si>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</si>
  <si>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</si>
  <si>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</si>
  <si>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</si>
  <si>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</si>
  <si>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</si>
  <si>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</si>
  <si>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</si>
  <si>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</si>
  <si>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</si>
  <si>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</si>
  <si>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</si>
  <si>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</si>
  <si>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</si>
  <si>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</si>
  <si>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</si>
  <si>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</si>
  <si>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</si>
  <si>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</si>
  <si>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</si>
  <si>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</si>
  <si>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</si>
  <si>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</si>
  <si>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</si>
  <si>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</si>
  <si>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</si>
  <si>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</si>
  <si>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</si>
  <si>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</si>
  <si>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</si>
  <si>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</si>
  <si>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</si>
  <si>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</si>
  <si>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</si>
  <si>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</si>
  <si>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</si>
  <si>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</si>
  <si>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</si>
  <si>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</si>
  <si>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</si>
  <si>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</si>
  <si>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</si>
  <si>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</si>
  <si>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</si>
  <si>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</si>
  <si>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</si>
  <si>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</si>
  <si>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</si>
  <si>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</si>
  <si>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</si>
  <si>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</si>
  <si>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</si>
  <si>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</si>
  <si>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</si>
  <si>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</si>
  <si>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</si>
  <si>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</si>
  <si>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</si>
  <si>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</si>
  <si>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</si>
  <si>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</si>
  <si>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</si>
  <si>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</si>
  <si>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</si>
  <si>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</si>
  <si>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</si>
  <si>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</si>
  <si>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</si>
  <si>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</si>
  <si>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</si>
  <si>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</si>
  <si>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</si>
  <si>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</si>
  <si>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</si>
  <si>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</si>
  <si>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</si>
  <si>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</si>
  <si>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</si>
  <si>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</si>
  <si>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</si>
  <si>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</si>
  <si>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</si>
  <si>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</si>
  <si>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</si>
  <si>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</si>
  <si>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</si>
  <si>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</si>
  <si>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</si>
  <si>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</si>
  <si>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</si>
  <si>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</si>
  <si>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</si>
  <si>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</si>
  <si>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</si>
  <si>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</si>
  <si>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</si>
  <si>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</si>
  <si>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</si>
  <si>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</si>
  <si>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</si>
  <si>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</si>
  <si>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</si>
  <si>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</si>
  <si>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</si>
  <si>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</si>
  <si>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</si>
  <si>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</si>
  <si>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</si>
  <si>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</si>
  <si>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</si>
  <si>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</si>
  <si>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</si>
  <si>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</si>
  <si>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</si>
  <si>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</si>
  <si>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</si>
  <si>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</si>
  <si>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</si>
  <si>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</si>
  <si>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</si>
  <si>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</si>
  <si>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</si>
  <si>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</si>
  <si>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</si>
  <si>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</si>
  <si>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</si>
  <si>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</si>
  <si>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</si>
  <si>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</si>
  <si>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</si>
  <si>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</si>
  <si>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</si>
  <si>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</si>
  <si>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</si>
  <si>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</si>
  <si>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</si>
  <si>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</si>
  <si>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</si>
  <si>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</si>
  <si>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</si>
  <si>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</si>
  <si>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</si>
  <si>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</si>
  <si>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</si>
  <si>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</si>
  <si>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</si>
  <si>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</si>
  <si>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</si>
  <si>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</si>
  <si>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</si>
  <si>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</si>
  <si>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</si>
  <si>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</si>
  <si>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</si>
  <si>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</si>
  <si>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</si>
  <si>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</si>
  <si>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</si>
  <si>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</si>
  <si>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</si>
  <si>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</si>
  <si>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</si>
  <si>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</si>
  <si>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</si>
  <si>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</si>
  <si>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</si>
  <si>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</si>
  <si>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</si>
  <si>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</si>
  <si>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</si>
  <si>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</si>
  <si>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</si>
  <si>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</si>
  <si>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</si>
  <si>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</si>
  <si>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</si>
  <si>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</si>
  <si>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</si>
  <si>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</si>
  <si>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</si>
  <si>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</si>
  <si>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</si>
  <si>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</si>
  <si>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</si>
  <si>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</si>
  <si>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</si>
  <si>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</si>
  <si>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</si>
  <si>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</si>
  <si>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</si>
  <si>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</si>
  <si>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</si>
  <si>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</si>
  <si>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</si>
  <si>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</si>
  <si>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</si>
  <si>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</si>
  <si>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</si>
  <si>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</si>
  <si>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</si>
  <si>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</si>
  <si>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</si>
  <si>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</si>
  <si>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</si>
  <si>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</si>
  <si>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</si>
  <si>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</si>
  <si>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</si>
  <si>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</si>
  <si>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</si>
  <si>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</si>
  <si>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</si>
  <si>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</si>
  <si>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</si>
  <si>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</si>
  <si>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</si>
  <si>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</si>
  <si>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</si>
  <si>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</si>
  <si>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</si>
  <si>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</si>
  <si>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</si>
  <si>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</si>
  <si>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</si>
  <si>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</si>
  <si>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</si>
  <si>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</si>
  <si>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</si>
  <si>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</si>
  <si>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</si>
  <si>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</si>
  <si>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</si>
  <si>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</si>
  <si>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</si>
  <si>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</si>
  <si>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</si>
  <si>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</si>
  <si>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</si>
  <si>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</si>
  <si>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</si>
  <si>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</si>
  <si>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</si>
  <si>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</si>
  <si>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</si>
  <si>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</si>
  <si>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</si>
  <si>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</si>
  <si>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</si>
  <si>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</si>
  <si>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</si>
  <si>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</si>
  <si>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</si>
  <si>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</si>
  <si>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</si>
  <si>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</si>
  <si>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</si>
  <si>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</si>
  <si>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</si>
  <si>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</si>
  <si>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</si>
  <si>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</si>
  <si>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</si>
  <si>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</si>
  <si>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</si>
  <si>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</si>
  <si>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</si>
  <si>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</si>
  <si>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</si>
  <si>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</si>
  <si>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</si>
  <si>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</si>
  <si>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</si>
  <si>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</si>
  <si>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</si>
  <si>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</si>
  <si>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</si>
  <si>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</si>
  <si>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</si>
  <si>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</si>
  <si>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</si>
  <si>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</si>
  <si>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SEMANA 21</t>
  </si>
  <si>
    <t>Periodo 21 al 21 Semanal del 17/05/2017 al 23/05/2017</t>
  </si>
  <si>
    <t>DESGLOSE DE NOMINA SEMANA 21</t>
  </si>
  <si>
    <t>17/05/2017 AL 23/05/2017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</si>
</sst>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21</v>
      </c>
    </row>
    <row r="4" spans="1:11">
      <c r="A4" s="143"/>
      <c r="B4" s="161" t="str">
        <f>+SINDICATO!B4</f>
        <v>Periodo 21 al 21 Semanal del 17/05/2017 al 23/05/2017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1299.43</v>
      </c>
      <c r="E11" s="164">
        <f t="shared" ref="E11" si="0">+C11</f>
        <v>1299.43</v>
      </c>
      <c r="F11" s="164">
        <f t="shared" ref="F11:F12" si="1">+E11*0.16</f>
        <v>207.90880000000001</v>
      </c>
      <c r="G11" s="164">
        <f t="shared" ref="G11" si="2">+E11+F11</f>
        <v>1507.3388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1516</v>
      </c>
      <c r="E12" s="164">
        <f t="shared" ref="E12" si="3">+C12</f>
        <v>1516</v>
      </c>
      <c r="F12" s="164">
        <f t="shared" si="1"/>
        <v>242.56</v>
      </c>
      <c r="G12" s="164">
        <f>+E12+F12</f>
        <v>1758.56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1412.47</v>
      </c>
      <c r="E15" s="164">
        <f t="shared" ref="E15" si="8">+C15</f>
        <v>1412.47</v>
      </c>
      <c r="F15" s="164">
        <f t="shared" ref="F15" si="9">+E15*0.16</f>
        <v>225.99520000000001</v>
      </c>
      <c r="G15" s="164">
        <f>+E15+F15</f>
        <v>1638.4652000000001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7265.4000000000005</v>
      </c>
      <c r="E17" s="165">
        <f>SUM(E11:E16)</f>
        <v>7265.4000000000005</v>
      </c>
      <c r="F17" s="165">
        <f>SUM(F11:F16)</f>
        <v>1162.4639999999999</v>
      </c>
      <c r="G17" s="165">
        <f>SUM(G11:G16)</f>
        <v>8427.8639999999996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8"/>
  <sheetViews>
    <sheetView zoomScale="118" zoomScaleNormal="118" workbookViewId="0">
      <selection activeCell="F25" sqref="F2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475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476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/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446</v>
      </c>
      <c r="C11" s="159">
        <v>1299.43</v>
      </c>
      <c r="D11" s="160"/>
      <c r="E11" s="167">
        <f t="shared" ref="E11:E12" si="0">SUM(C11:D11)</f>
        <v>1299.43</v>
      </c>
      <c r="F11" s="167">
        <f t="shared" ref="F11:F12" si="1">+E11*0.1</f>
        <v>129.94300000000001</v>
      </c>
      <c r="G11" s="160">
        <v>150</v>
      </c>
      <c r="H11" s="167">
        <f t="shared" ref="H11:H12" si="2">SUM(F11:G11)</f>
        <v>279.94299999999998</v>
      </c>
      <c r="I11" s="167">
        <f t="shared" ref="I11:I15" si="3">+E11-H11</f>
        <v>1019.4870000000001</v>
      </c>
    </row>
    <row r="12" spans="1:9">
      <c r="A12" s="158"/>
      <c r="B12" s="157" t="s">
        <v>187</v>
      </c>
      <c r="C12" s="159">
        <v>1516</v>
      </c>
      <c r="D12" s="167"/>
      <c r="E12" s="167">
        <f t="shared" si="0"/>
        <v>1516</v>
      </c>
      <c r="F12" s="167">
        <f t="shared" si="1"/>
        <v>151.6</v>
      </c>
      <c r="G12" s="160">
        <v>0</v>
      </c>
      <c r="H12" s="167">
        <f t="shared" si="2"/>
        <v>151.6</v>
      </c>
      <c r="I12" s="167">
        <f t="shared" si="3"/>
        <v>1364.4</v>
      </c>
    </row>
    <row r="13" spans="1:9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>
        <v>0</v>
      </c>
      <c r="H13" s="167">
        <f t="shared" ref="H13" si="6">SUM(F13:G13)</f>
        <v>210</v>
      </c>
      <c r="I13" s="167">
        <f t="shared" si="3"/>
        <v>1890</v>
      </c>
    </row>
    <row r="14" spans="1:9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v>0</v>
      </c>
      <c r="H14" s="167">
        <f>SUM(F14:G14)</f>
        <v>93.75</v>
      </c>
      <c r="I14" s="167">
        <f>+E14-H14</f>
        <v>843.75</v>
      </c>
    </row>
    <row r="15" spans="1:9">
      <c r="A15" s="158"/>
      <c r="B15" s="157" t="s">
        <v>467</v>
      </c>
      <c r="C15" s="159">
        <v>560.28</v>
      </c>
      <c r="D15" s="167">
        <v>852.19</v>
      </c>
      <c r="E15" s="167">
        <f t="shared" ref="E15" si="7">SUM(C15:D15)</f>
        <v>1412.47</v>
      </c>
      <c r="F15" s="167">
        <f t="shared" ref="F15" si="8">+E15*0.1</f>
        <v>141.24700000000001</v>
      </c>
      <c r="G15" s="167">
        <v>0</v>
      </c>
      <c r="H15" s="167">
        <f t="shared" ref="H15" si="9">SUM(F15:G15)</f>
        <v>141.24700000000001</v>
      </c>
      <c r="I15" s="167">
        <f t="shared" si="3"/>
        <v>1271.223</v>
      </c>
    </row>
    <row r="17" spans="3:9" ht="13.5" thickBot="1">
      <c r="C17" s="163">
        <f t="shared" ref="C17:I17" si="10">SUM(C11:C15)</f>
        <v>6413.21</v>
      </c>
      <c r="D17" s="163">
        <f t="shared" si="10"/>
        <v>852.19</v>
      </c>
      <c r="E17" s="163">
        <f t="shared" si="10"/>
        <v>7265.4000000000005</v>
      </c>
      <c r="F17" s="163">
        <f t="shared" si="10"/>
        <v>726.54</v>
      </c>
      <c r="G17" s="163">
        <f t="shared" si="10"/>
        <v>150</v>
      </c>
      <c r="H17" s="163">
        <f t="shared" si="10"/>
        <v>876.54</v>
      </c>
      <c r="I17" s="163">
        <f t="shared" si="10"/>
        <v>6388.8600000000006</v>
      </c>
    </row>
    <row r="18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21</v>
      </c>
    </row>
    <row r="4" spans="1:5">
      <c r="A4" s="161" t="str">
        <f>+SINDICATO!B4</f>
        <v>Periodo 21 al 21 Semanal del 17/05/2017 al 23/05/2017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+SINDICATO!I11</f>
        <v>1019.4870000000001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+SINDICATO!I12</f>
        <v>1364.4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+SINDICATO!I13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+SINDICATO!I14</f>
        <v>843.75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5117.6370000000006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+SINDICATO!I15</f>
        <v>1271.223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1271.223</v>
      </c>
      <c r="D18" s="169" t="s">
        <v>455</v>
      </c>
    </row>
    <row r="20" spans="1:4" ht="18.75">
      <c r="A20" s="174" t="s">
        <v>469</v>
      </c>
      <c r="B20" s="174"/>
      <c r="C20" s="175">
        <f>+C14+C18</f>
        <v>6388.8600000000006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/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477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478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83">
        <v>3399.43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2453.5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1412.47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7265.4000000000005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1162.4640000000002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8427.8640000000014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8427.8639999999996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2017-04-12T16:17:49Z</cp:lastPrinted>
  <dcterms:created xsi:type="dcterms:W3CDTF">2015-07-23T15:19:36Z</dcterms:created>
  <dcterms:modified xsi:type="dcterms:W3CDTF">2017-05-30T15:18:39Z</dcterms:modified>
</cp:coreProperties>
</file>