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8795" windowHeight="11715"/>
  </bookViews>
  <sheets>
    <sheet name="FACTURACION" sheetId="2" r:id="rId1"/>
    <sheet name="INGENIERIA" sheetId="1" r:id="rId2"/>
    <sheet name="BANCOS" sheetId="3" r:id="rId3"/>
  </sheets>
  <calcPr calcId="124519"/>
</workbook>
</file>

<file path=xl/calcChain.xml><?xml version="1.0" encoding="utf-8"?>
<calcChain xmlns="http://schemas.openxmlformats.org/spreadsheetml/2006/main">
  <c r="F14" i="2"/>
  <c r="G14"/>
  <c r="H14"/>
  <c r="I14"/>
  <c r="J14"/>
  <c r="K14"/>
  <c r="E14"/>
  <c r="K12"/>
  <c r="J12"/>
  <c r="I12"/>
  <c r="G12"/>
  <c r="F12"/>
  <c r="E12"/>
  <c r="C14"/>
  <c r="D14" i="1"/>
  <c r="E14"/>
  <c r="F14"/>
  <c r="G14"/>
  <c r="H14"/>
  <c r="I14"/>
  <c r="J14"/>
  <c r="K14"/>
  <c r="C14"/>
</calcChain>
</file>

<file path=xl/sharedStrings.xml><?xml version="1.0" encoding="utf-8"?>
<sst xmlns="http://schemas.openxmlformats.org/spreadsheetml/2006/main" count="79" uniqueCount="41">
  <si>
    <t>CONTPAQ i</t>
  </si>
  <si>
    <t xml:space="preserve">      NÓMINAS</t>
  </si>
  <si>
    <t>011 INGENIERIA FISCAL LABORAL SC</t>
  </si>
  <si>
    <t>Lista de Raya (forma tabular)</t>
  </si>
  <si>
    <t>Periodo 20 al 20 Semanal del 10/05/2017 al 16/05/2017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</si>
  <si>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</si>
  <si>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</si>
  <si>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</si>
  <si>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</si>
  <si>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</si>
  <si>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</si>
  <si>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Comisiones</t>
  </si>
  <si>
    <t>*TOTAL* *PERCEPCIONES*</t>
  </si>
  <si>
    <t>I.S.R. (sp)</t>
  </si>
  <si>
    <t>I.M.S.S.</t>
  </si>
  <si>
    <t>Ajuste al neto</t>
  </si>
  <si>
    <t>*TOTAL* *DEDUCCIONES*</t>
  </si>
  <si>
    <t>*NETO*</t>
  </si>
  <si>
    <t xml:space="preserve">    Reg. Pat. IMSS:  Z3422423106</t>
  </si>
  <si>
    <t>Departamento 1 1200X11</t>
  </si>
  <si>
    <t>AHC21</t>
  </si>
  <si>
    <t>Aguilar Hernandez Carla Cecilia</t>
  </si>
  <si>
    <t>Total Depto</t>
  </si>
  <si>
    <t xml:space="preserve">  -----------------------</t>
  </si>
  <si>
    <t xml:space="preserve"> </t>
  </si>
  <si>
    <t>FACTURA 1</t>
  </si>
  <si>
    <t>2% NOMINA</t>
  </si>
  <si>
    <t>7.5 % COMISIÓN</t>
  </si>
  <si>
    <t>FONDO DE AHORRO 4.9%</t>
  </si>
  <si>
    <t>SUBTOTAL</t>
  </si>
  <si>
    <t>IVA</t>
  </si>
  <si>
    <t>TOTAL</t>
  </si>
  <si>
    <t>Periodo 20 del 2017-05-10 al 2017-05-16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</si>
  <si>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</si>
  <si>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</si>
  <si>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</si>
  <si>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</si>
  <si>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</si>
  <si>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</si>
  <si>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</si>
  <si>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1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</si>
</sst>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&quot;$&quot;#,##0.00"/>
    <numFmt numFmtId="165" formatCode="_(&quot;$&quot;* #,##0.00_);_(&quot;$&quot;* \(#,##0.0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/>
  </cellStyleXfs>
  <cellXfs count="41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0" fillId="2" borderId="7" xfId="2" applyFont="1" applyFill="1" applyBorder="1" applyAlignment="1">
      <alignment horizontal="center" vertical="center" wrapText="1"/>
    </xf>
    <xf numFmtId="44" fontId="2" fillId="0" borderId="0" xfId="1" applyFont="1"/>
    <xf numFmtId="44" fontId="20" fillId="0" borderId="1" xfId="0" applyNumberFormat="1" applyFont="1" applyBorder="1"/>
    <xf numFmtId="0" fontId="0" fillId="0" borderId="0" xfId="0"/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6" fillId="0" borderId="0" xfId="0" applyFont="1"/>
    <xf numFmtId="0" fontId="17" fillId="0" borderId="3" xfId="0" applyFont="1" applyFill="1" applyBorder="1" applyAlignment="1">
      <alignment horizontal="centerContinuous"/>
    </xf>
    <xf numFmtId="165" fontId="17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19" fillId="0" borderId="4" xfId="2" applyFont="1" applyBorder="1" applyAlignment="1">
      <alignment horizontal="center"/>
    </xf>
    <xf numFmtId="0" fontId="19" fillId="0" borderId="5" xfId="2" applyFont="1" applyBorder="1" applyAlignment="1">
      <alignment horizontal="center"/>
    </xf>
    <xf numFmtId="0" fontId="19" fillId="0" borderId="6" xfId="2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</cellXfs>
  <cellStyles count="3">
    <cellStyle name="Moneda" xfId="1" builtinId="4"/>
    <cellStyle name="Normal" xfId="0" builtinId="0"/>
    <cellStyle name="Normal 12 4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pane xSplit="2" ySplit="11" topLeftCell="C12" activePane="bottomRight" state="frozen"/>
      <selection pane="topRight" activeCell="C1" sqref="C1"/>
      <selection pane="bottomLeft" activeCell="A14" sqref="A14"/>
      <selection pane="bottomRight" activeCell="I22" sqref="I22"/>
    </sheetView>
  </sheetViews>
  <sheetFormatPr baseColWidth="10" defaultRowHeight="11.25"/>
  <cols>
    <col min="1" max="1" width="8.42578125" style="2" customWidth="1"/>
    <col min="2" max="2" width="24.140625" style="1" customWidth="1"/>
    <col min="3" max="3" width="15" style="1" bestFit="1" customWidth="1"/>
    <col min="4" max="4" width="11.42578125" style="1"/>
    <col min="5" max="5" width="13.5703125" style="1" customWidth="1"/>
    <col min="6" max="16384" width="11.42578125" style="1"/>
  </cols>
  <sheetData>
    <row r="1" spans="1:11" ht="18" customHeight="1">
      <c r="A1" s="3" t="s">
        <v>0</v>
      </c>
      <c r="B1" s="22" t="s">
        <v>24</v>
      </c>
    </row>
    <row r="2" spans="1:11" ht="24.95" customHeight="1">
      <c r="A2" s="4" t="s">
        <v>1</v>
      </c>
      <c r="B2" s="17" t="s">
        <v>2</v>
      </c>
    </row>
    <row r="3" spans="1:11" ht="15">
      <c r="B3" s="19" t="s">
        <v>3</v>
      </c>
    </row>
    <row r="4" spans="1:11" ht="12.75">
      <c r="B4" s="21" t="s">
        <v>4</v>
      </c>
    </row>
    <row r="5" spans="1:11">
      <c r="B5" s="6" t="s">
        <v>5</v>
      </c>
    </row>
    <row r="6" spans="1:11">
      <c r="B6" s="6" t="s">
        <v>6</v>
      </c>
    </row>
    <row r="7" spans="1:11" ht="15">
      <c r="E7" s="36" t="s">
        <v>25</v>
      </c>
      <c r="F7" s="37"/>
      <c r="G7" s="37"/>
      <c r="H7" s="37"/>
      <c r="I7" s="37"/>
      <c r="J7" s="37"/>
      <c r="K7" s="38"/>
    </row>
    <row r="8" spans="1:11" s="5" customFormat="1" ht="23.25" thickBot="1">
      <c r="A8" s="8" t="s">
        <v>7</v>
      </c>
      <c r="B8" s="9" t="s">
        <v>8</v>
      </c>
      <c r="C8" s="10" t="s">
        <v>12</v>
      </c>
      <c r="E8" s="24" t="s">
        <v>12</v>
      </c>
      <c r="F8" s="24" t="s">
        <v>26</v>
      </c>
      <c r="G8" s="24" t="s">
        <v>27</v>
      </c>
      <c r="H8" s="24" t="s">
        <v>28</v>
      </c>
      <c r="I8" s="24" t="s">
        <v>29</v>
      </c>
      <c r="J8" s="24" t="s">
        <v>30</v>
      </c>
      <c r="K8" s="24" t="s">
        <v>31</v>
      </c>
    </row>
    <row r="9" spans="1:11" ht="12" thickTop="1">
      <c r="A9" s="13" t="s">
        <v>18</v>
      </c>
    </row>
    <row r="11" spans="1:11">
      <c r="A11" s="12" t="s">
        <v>19</v>
      </c>
    </row>
    <row r="12" spans="1:11">
      <c r="A12" s="2" t="s">
        <v>20</v>
      </c>
      <c r="B12" s="1" t="s">
        <v>21</v>
      </c>
      <c r="C12" s="14">
        <v>2819.78</v>
      </c>
      <c r="E12" s="25">
        <f>+C12</f>
        <v>2819.78</v>
      </c>
      <c r="F12" s="25">
        <f>+E12*2%</f>
        <v>56.395600000000002</v>
      </c>
      <c r="G12" s="25">
        <f>+E12*7.5%</f>
        <v>211.48350000000002</v>
      </c>
      <c r="H12" s="25">
        <v>0</v>
      </c>
      <c r="I12" s="25">
        <f>SUM(E12:H12)</f>
        <v>3087.6590999999999</v>
      </c>
      <c r="J12" s="25">
        <f>+I12*16%</f>
        <v>494.02545599999996</v>
      </c>
      <c r="K12" s="25">
        <f>+I12+J12</f>
        <v>3581.6845559999997</v>
      </c>
    </row>
    <row r="13" spans="1:11" s="7" customFormat="1">
      <c r="A13" s="15" t="s">
        <v>22</v>
      </c>
      <c r="C13" s="7" t="s">
        <v>23</v>
      </c>
      <c r="E13" s="23" t="s">
        <v>23</v>
      </c>
      <c r="F13" s="23" t="s">
        <v>23</v>
      </c>
      <c r="G13" s="23" t="s">
        <v>23</v>
      </c>
      <c r="H13" s="23" t="s">
        <v>23</v>
      </c>
      <c r="I13" s="23" t="s">
        <v>23</v>
      </c>
      <c r="J13" s="23" t="s">
        <v>23</v>
      </c>
      <c r="K13" s="23" t="s">
        <v>23</v>
      </c>
    </row>
    <row r="14" spans="1:11" ht="13.5" thickBot="1">
      <c r="C14" s="16">
        <f t="shared" ref="C14" si="0">+C12</f>
        <v>2819.78</v>
      </c>
      <c r="E14" s="26">
        <f>+E12</f>
        <v>2819.78</v>
      </c>
      <c r="F14" s="26">
        <f t="shared" ref="F14:K14" si="1">+F12</f>
        <v>56.395600000000002</v>
      </c>
      <c r="G14" s="26">
        <f t="shared" si="1"/>
        <v>211.48350000000002</v>
      </c>
      <c r="H14" s="26">
        <f t="shared" si="1"/>
        <v>0</v>
      </c>
      <c r="I14" s="26">
        <f t="shared" si="1"/>
        <v>3087.6590999999999</v>
      </c>
      <c r="J14" s="26">
        <f t="shared" si="1"/>
        <v>494.02545599999996</v>
      </c>
      <c r="K14" s="26">
        <f t="shared" si="1"/>
        <v>3581.6845559999997</v>
      </c>
    </row>
    <row r="15" spans="1:11" ht="12" thickTop="1"/>
  </sheetData>
  <mergeCells count="1">
    <mergeCell ref="E7:K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pane xSplit="2" ySplit="11" topLeftCell="C12" activePane="bottomRight" state="frozen"/>
      <selection pane="topRight" activeCell="C1" sqref="C1"/>
      <selection pane="bottomLeft" activeCell="A14" sqref="A14"/>
      <selection pane="bottomRight" activeCell="F12" sqref="F12"/>
    </sheetView>
  </sheetViews>
  <sheetFormatPr baseColWidth="10" defaultRowHeight="11.25"/>
  <cols>
    <col min="1" max="1" width="8.42578125" style="2" customWidth="1"/>
    <col min="2" max="2" width="24.140625" style="1" customWidth="1"/>
    <col min="3" max="11" width="15" style="1" bestFit="1" customWidth="1"/>
    <col min="12" max="16384" width="11.42578125" style="1"/>
  </cols>
  <sheetData>
    <row r="1" spans="1:11" ht="18" customHeight="1">
      <c r="A1" s="3" t="s">
        <v>0</v>
      </c>
      <c r="B1" s="39" t="s">
        <v>24</v>
      </c>
      <c r="C1" s="40"/>
      <c r="D1" s="40"/>
    </row>
    <row r="2" spans="1:11" ht="24.95" customHeight="1">
      <c r="A2" s="4" t="s">
        <v>1</v>
      </c>
      <c r="B2" s="17" t="s">
        <v>2</v>
      </c>
      <c r="C2" s="18"/>
      <c r="D2" s="18"/>
    </row>
    <row r="3" spans="1:11" ht="15.75">
      <c r="B3" s="19" t="s">
        <v>3</v>
      </c>
      <c r="C3" s="20"/>
      <c r="D3" s="20"/>
      <c r="E3" s="7"/>
    </row>
    <row r="4" spans="1:11" ht="15">
      <c r="B4" s="21" t="s">
        <v>4</v>
      </c>
      <c r="C4" s="20"/>
      <c r="D4" s="20"/>
      <c r="E4" s="7"/>
    </row>
    <row r="5" spans="1:11">
      <c r="B5" s="6" t="s">
        <v>5</v>
      </c>
    </row>
    <row r="6" spans="1:11">
      <c r="B6" s="6" t="s">
        <v>6</v>
      </c>
    </row>
    <row r="8" spans="1:11" s="5" customFormat="1" ht="23.25" thickBot="1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10" t="s">
        <v>12</v>
      </c>
      <c r="G8" s="9" t="s">
        <v>13</v>
      </c>
      <c r="H8" s="9" t="s">
        <v>14</v>
      </c>
      <c r="I8" s="9" t="s">
        <v>15</v>
      </c>
      <c r="J8" s="10" t="s">
        <v>16</v>
      </c>
      <c r="K8" s="11" t="s">
        <v>17</v>
      </c>
    </row>
    <row r="9" spans="1:11" ht="12" thickTop="1">
      <c r="A9" s="13" t="s">
        <v>18</v>
      </c>
    </row>
    <row r="11" spans="1:11">
      <c r="A11" s="12" t="s">
        <v>19</v>
      </c>
    </row>
    <row r="12" spans="1:11">
      <c r="A12" s="2" t="s">
        <v>20</v>
      </c>
      <c r="B12" s="1" t="s">
        <v>21</v>
      </c>
      <c r="C12" s="14">
        <v>999.66</v>
      </c>
      <c r="D12" s="14">
        <v>166.61</v>
      </c>
      <c r="E12" s="14">
        <v>1653.51</v>
      </c>
      <c r="F12" s="14">
        <v>2819.78</v>
      </c>
      <c r="G12" s="14">
        <v>346.92</v>
      </c>
      <c r="H12" s="14">
        <v>58.8</v>
      </c>
      <c r="I12" s="14">
        <v>0.06</v>
      </c>
      <c r="J12" s="14">
        <v>405.78</v>
      </c>
      <c r="K12" s="14">
        <v>2414</v>
      </c>
    </row>
    <row r="13" spans="1:11" s="7" customFormat="1">
      <c r="A13" s="15" t="s">
        <v>22</v>
      </c>
      <c r="C13" s="7" t="s">
        <v>23</v>
      </c>
      <c r="D13" s="7" t="s">
        <v>23</v>
      </c>
      <c r="E13" s="7" t="s">
        <v>23</v>
      </c>
      <c r="F13" s="7" t="s">
        <v>23</v>
      </c>
      <c r="G13" s="7" t="s">
        <v>23</v>
      </c>
      <c r="H13" s="7" t="s">
        <v>23</v>
      </c>
      <c r="I13" s="7" t="s">
        <v>23</v>
      </c>
      <c r="J13" s="7" t="s">
        <v>23</v>
      </c>
      <c r="K13" s="7" t="s">
        <v>23</v>
      </c>
    </row>
    <row r="14" spans="1:11">
      <c r="C14" s="16">
        <f>+C12</f>
        <v>999.66</v>
      </c>
      <c r="D14" s="16">
        <f t="shared" ref="D14:K14" si="0">+D12</f>
        <v>166.61</v>
      </c>
      <c r="E14" s="16">
        <f t="shared" si="0"/>
        <v>1653.51</v>
      </c>
      <c r="F14" s="16">
        <f t="shared" si="0"/>
        <v>2819.78</v>
      </c>
      <c r="G14" s="16">
        <f t="shared" si="0"/>
        <v>346.92</v>
      </c>
      <c r="H14" s="16">
        <f t="shared" si="0"/>
        <v>58.8</v>
      </c>
      <c r="I14" s="16">
        <f t="shared" si="0"/>
        <v>0.06</v>
      </c>
      <c r="J14" s="16">
        <f t="shared" si="0"/>
        <v>405.78</v>
      </c>
      <c r="K14" s="16">
        <f t="shared" si="0"/>
        <v>2414</v>
      </c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C24" sqref="C24"/>
    </sheetView>
  </sheetViews>
  <sheetFormatPr baseColWidth="10" defaultRowHeight="15"/>
  <cols>
    <col min="2" max="2" width="21.42578125" bestFit="1" customWidth="1"/>
    <col min="3" max="3" width="18.85546875" bestFit="1" customWidth="1"/>
    <col min="5" max="5" width="28.85546875" bestFit="1" customWidth="1"/>
  </cols>
  <sheetData>
    <row r="1" spans="1:5">
      <c r="A1" s="28" t="s">
        <v>0</v>
      </c>
      <c r="B1" s="27"/>
      <c r="C1" s="27"/>
      <c r="D1" s="27"/>
      <c r="E1" s="27"/>
    </row>
    <row r="2" spans="1:5">
      <c r="A2" s="29" t="s">
        <v>1</v>
      </c>
      <c r="B2" s="27"/>
      <c r="C2" s="27"/>
      <c r="D2" s="27"/>
      <c r="E2" s="27"/>
    </row>
    <row r="3" spans="1:5" ht="19.5">
      <c r="A3" s="27" t="s">
        <v>2</v>
      </c>
      <c r="B3" s="27"/>
      <c r="C3" s="30"/>
      <c r="D3" s="27"/>
      <c r="E3" s="27"/>
    </row>
    <row r="4" spans="1:5">
      <c r="A4" s="27" t="s">
        <v>32</v>
      </c>
      <c r="B4" s="27"/>
      <c r="C4" s="27"/>
      <c r="D4" s="27"/>
      <c r="E4" s="27"/>
    </row>
    <row r="6" spans="1:5">
      <c r="A6" s="31"/>
      <c r="B6" s="31"/>
      <c r="C6" s="31"/>
      <c r="D6" s="31"/>
      <c r="E6" s="31"/>
    </row>
    <row r="7" spans="1:5">
      <c r="A7" s="32"/>
      <c r="B7" s="32"/>
      <c r="C7" s="32"/>
      <c r="D7" s="32"/>
      <c r="E7" s="32"/>
    </row>
    <row r="8" spans="1:5">
      <c r="A8" s="33" t="s">
        <v>33</v>
      </c>
      <c r="B8" s="33" t="s">
        <v>34</v>
      </c>
      <c r="C8" s="33" t="s">
        <v>35</v>
      </c>
      <c r="D8" s="34" t="s">
        <v>36</v>
      </c>
      <c r="E8" s="33" t="s">
        <v>37</v>
      </c>
    </row>
    <row r="9" spans="1:5">
      <c r="A9" s="27" t="s">
        <v>20</v>
      </c>
      <c r="B9" s="27">
        <v>56708519619</v>
      </c>
      <c r="C9" s="27" t="s">
        <v>38</v>
      </c>
      <c r="D9" s="27">
        <v>2414</v>
      </c>
      <c r="E9" s="27" t="s">
        <v>21</v>
      </c>
    </row>
    <row r="10" spans="1:5">
      <c r="A10" s="27"/>
      <c r="B10" s="27" t="s">
        <v>39</v>
      </c>
      <c r="C10" s="27"/>
      <c r="D10" s="35">
        <v>2414</v>
      </c>
      <c r="E10" s="27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FACTURACION</vt:lpstr>
      <vt:lpstr>INGENIERIA</vt:lpstr>
      <vt:lpstr>BANCOS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2017-05-19T18:41:41Z</dcterms:created>
  <dcterms:modified xsi:type="dcterms:W3CDTF">2017-05-22T16:16:29Z</dcterms:modified>
</cp:coreProperties>
</file>