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2" r:id="rId1"/>
    <sheet name="INGENIERIA" sheetId="1" r:id="rId2"/>
    <sheet name="BANCOS" sheetId="3" r:id="rId3"/>
  </sheets>
  <calcPr calcId="124519"/>
  <fileRecoveryPr repairLoad="1"/>
</workbook>
</file>

<file path=xl/calcChain.xml><?xml version="1.0" encoding="utf-8"?>
<calcChain xmlns="http://schemas.openxmlformats.org/spreadsheetml/2006/main">
  <c r="D9" i="3"/>
  <c r="D10" s="1"/>
  <c r="G14" i="2"/>
  <c r="H14"/>
  <c r="I14"/>
  <c r="J14"/>
  <c r="K14"/>
  <c r="F14"/>
  <c r="K12"/>
  <c r="J12"/>
  <c r="I12"/>
  <c r="H12"/>
  <c r="G12"/>
  <c r="F12"/>
  <c r="D14"/>
  <c r="C14"/>
  <c r="W49" i="1"/>
</calcChain>
</file>

<file path=xl/sharedStrings.xml><?xml version="1.0" encoding="utf-8"?>
<sst xmlns="http://schemas.openxmlformats.org/spreadsheetml/2006/main" count="283" uniqueCount="178">
  <si>
    <t>CONTPAQ i</t>
  </si>
  <si>
    <t xml:space="preserve">      NÓMINAS</t>
  </si>
  <si>
    <t>011 INGENIERIA FISCAL LABORAL SC</t>
  </si>
  <si>
    <t>Lista de Raya (forma tabular)</t>
  </si>
  <si>
    <t>Periodo 12 al 12 Quincenal del 16/06/2017 al 30/06/2017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</si>
  <si>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</si>
  <si>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</si>
  <si>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</si>
  <si>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</si>
  <si>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</si>
  <si>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</si>
  <si>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</si>
  <si>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</si>
  <si>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</si>
  <si>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</si>
  <si>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</si>
  <si>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</si>
  <si>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</si>
  <si>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</si>
  <si>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Infonavit</t>
  </si>
  <si>
    <t>Préstamo FONACOT</t>
  </si>
  <si>
    <t>Ajuste al neto</t>
  </si>
  <si>
    <t>DESCUENTO UNIFORMES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</si>
  <si>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</si>
  <si>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</si>
  <si>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</si>
  <si>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</si>
  <si>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</si>
  <si>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</si>
  <si>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AME11</t>
  </si>
  <si>
    <t>Acosta Moreno Edgar Armando</t>
  </si>
  <si>
    <t>AVA19</t>
  </si>
  <si>
    <t>Armenta Vargas Adriana</t>
  </si>
  <si>
    <t>BCJ22</t>
  </si>
  <si>
    <t>Barcenas Colmenero Jorge Alejandro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</si>
  <si>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</si>
  <si>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</si>
  <si>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</si>
  <si>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</si>
  <si>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</si>
  <si>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</si>
  <si>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CMC03</t>
  </si>
  <si>
    <t>Castillo Martinez Cristian Daniel</t>
  </si>
  <si>
    <t>CDA15</t>
  </si>
  <si>
    <t>Catalan Durazno Alisandra</t>
  </si>
  <si>
    <t>0CH25</t>
  </si>
  <si>
    <t>Cedeño Hernandez Juana</t>
  </si>
  <si>
    <t>CAC18</t>
  </si>
  <si>
    <t>Chavez Adauto Claudia</t>
  </si>
  <si>
    <t>00002</t>
  </si>
  <si>
    <t>Chavez Perez Beatriz</t>
  </si>
  <si>
    <t>0CA07</t>
  </si>
  <si>
    <t>Colin Alvarez Othon</t>
  </si>
  <si>
    <t>DRJ17</t>
  </si>
  <si>
    <t>Dorantes Rivera Julio Emmanuel</t>
  </si>
  <si>
    <t>0EZ08</t>
  </si>
  <si>
    <t>Espindola Zarazua Maria Guadalupe</t>
  </si>
  <si>
    <t>00043</t>
  </si>
  <si>
    <t>Espinoza Alvarez Armando</t>
  </si>
  <si>
    <t>FC026</t>
  </si>
  <si>
    <t>Flores Catarino Josue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</si>
  <si>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</si>
  <si>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</si>
  <si>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</si>
  <si>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</si>
  <si>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</si>
  <si>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</si>
  <si>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</si>
  <si>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</si>
  <si>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</si>
  <si>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</si>
  <si>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0GO02</t>
  </si>
  <si>
    <t>Gonzalez Oregon Lizbeth</t>
  </si>
  <si>
    <t>0GS02</t>
  </si>
  <si>
    <t>Gonzalez Sanchez Michelle Estefan</t>
  </si>
  <si>
    <t>GSJ22</t>
  </si>
  <si>
    <t>Gonzalez Sotelo Judith</t>
  </si>
  <si>
    <t>GVJ02</t>
  </si>
  <si>
    <t>Guerrero Vega Javier</t>
  </si>
  <si>
    <t>HC018</t>
  </si>
  <si>
    <t>Hernandez Carpio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</si>
  <si>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</si>
  <si>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</si>
  <si>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</si>
  <si>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</si>
  <si>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</si>
  <si>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</si>
  <si>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</si>
  <si>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Jessenia</t>
  </si>
  <si>
    <t>JAM01</t>
  </si>
  <si>
    <t>Juarez Aguilar Miguel</t>
  </si>
  <si>
    <t>0JB01</t>
  </si>
  <si>
    <t>Juarez Bautista Juan Carlos</t>
  </si>
  <si>
    <t>0MC02</t>
  </si>
  <si>
    <t>Macin Calderon Yaneli</t>
  </si>
  <si>
    <t>MOA28</t>
  </si>
  <si>
    <t>Maldonado Ocampo Adrian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</si>
  <si>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</si>
  <si>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</si>
  <si>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</si>
  <si>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</si>
  <si>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</si>
  <si>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</si>
  <si>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</si>
  <si>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</si>
  <si>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</si>
  <si>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</si>
  <si>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</si>
  <si>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</si>
  <si>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MDK15</t>
  </si>
  <si>
    <t>Morales Diaz Karen Ixel</t>
  </si>
  <si>
    <t>OL001</t>
  </si>
  <si>
    <t>Olvera Landaverde Armando</t>
  </si>
  <si>
    <t>0OP01</t>
  </si>
  <si>
    <t>Ontiveros Pliego  Luis Gerardo</t>
  </si>
  <si>
    <t>OOE31</t>
  </si>
  <si>
    <t>Orozco Ortega Enaim</t>
  </si>
  <si>
    <t>OBB18</t>
  </si>
  <si>
    <t>Ortiz Bolaños Baneza Yudiht</t>
  </si>
  <si>
    <t>0PL01</t>
  </si>
  <si>
    <t>Pascual  Lopez Mayra Elizabeth</t>
  </si>
  <si>
    <t>PBC27</t>
  </si>
  <si>
    <t>Perez Banda Cristina</t>
  </si>
  <si>
    <t>PHJ18</t>
  </si>
  <si>
    <t>Perez Hernandez Juan</t>
  </si>
  <si>
    <t>QAE03</t>
  </si>
  <si>
    <t>Quillo Alvarez Eduardo</t>
  </si>
  <si>
    <t>RGA22</t>
  </si>
  <si>
    <t>Rivera Galvan Jose Alberto</t>
  </si>
  <si>
    <t>0RV28</t>
  </si>
  <si>
    <t>Romero Velazquez  Gustavo Emmanuel</t>
  </si>
  <si>
    <t>SAG03</t>
  </si>
  <si>
    <t>Sanchez Atanasio Gabriel</t>
  </si>
  <si>
    <t>0SM19</t>
  </si>
  <si>
    <t>Sanchez Morales Idalid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</si>
  <si>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</si>
  <si>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</si>
  <si>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</si>
  <si>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</si>
  <si>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</si>
  <si>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</si>
  <si>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</si>
  <si>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</si>
  <si>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</si>
  <si>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</si>
  <si>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</si>
  <si>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</si>
  <si>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</si>
  <si>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</si>
  <si>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</si>
  <si>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</si>
  <si>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</si>
  <si>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</si>
  <si>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</si>
  <si>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</si>
  <si>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</si>
  <si>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</si>
  <si>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</si>
  <si>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</si>
  <si>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</si>
  <si>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</si>
  <si>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FALTANTE POR DEPOSITAR</t>
  </si>
  <si>
    <t>DEPOSITO 2Q JUNIO</t>
  </si>
  <si>
    <t>FACTURA</t>
  </si>
  <si>
    <t>2% NOMINA</t>
  </si>
  <si>
    <t>7.5% COMISION</t>
  </si>
  <si>
    <t>SUBTOTAL</t>
  </si>
  <si>
    <t>IVA</t>
  </si>
  <si>
    <t>TOTAL</t>
  </si>
  <si>
    <t>Periodo 12 del 2017-06-16 al 2017-06-30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</si>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</sst>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4" fontId="21" fillId="0" borderId="1" xfId="0" applyNumberFormat="1" applyFont="1" applyBorder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0" fontId="0" fillId="0" borderId="0" xfId="0"/>
    <xf numFmtId="0" fontId="0" fillId="0" borderId="0" xfId="0"/>
    <xf numFmtId="165" fontId="0" fillId="0" borderId="0" xfId="0" applyNumberFormat="1"/>
    <xf numFmtId="0" fontId="2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Moneda" xfId="1" builtinId="4"/>
    <cellStyle name="Normal" xfId="0" builtinId="0"/>
    <cellStyle name="Normal 12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K14" sqref="K14"/>
    </sheetView>
  </sheetViews>
  <sheetFormatPr baseColWidth="10" defaultRowHeight="11.25"/>
  <cols>
    <col min="1" max="1" width="9" style="27" customWidth="1"/>
    <col min="2" max="2" width="28.28515625" style="26" customWidth="1"/>
    <col min="3" max="3" width="12.140625" style="26" customWidth="1"/>
    <col min="4" max="4" width="13.5703125" style="26" customWidth="1"/>
    <col min="5" max="5" width="11.42578125" style="26"/>
    <col min="6" max="6" width="14.7109375" style="26" customWidth="1"/>
    <col min="7" max="16384" width="11.42578125" style="26"/>
  </cols>
  <sheetData>
    <row r="1" spans="1:11" ht="18" customHeight="1">
      <c r="A1" s="28" t="s">
        <v>0</v>
      </c>
      <c r="B1" s="46" t="s">
        <v>160</v>
      </c>
    </row>
    <row r="2" spans="1:11" ht="24.95" customHeight="1">
      <c r="A2" s="29" t="s">
        <v>1</v>
      </c>
      <c r="B2" s="41" t="s">
        <v>2</v>
      </c>
    </row>
    <row r="3" spans="1:11" ht="15">
      <c r="B3" s="42" t="s">
        <v>3</v>
      </c>
      <c r="C3" s="32"/>
    </row>
    <row r="4" spans="1:11" ht="12.75">
      <c r="B4" s="43" t="s">
        <v>4</v>
      </c>
      <c r="C4" s="32"/>
    </row>
    <row r="5" spans="1:11">
      <c r="B5" s="31" t="s">
        <v>5</v>
      </c>
    </row>
    <row r="6" spans="1:11">
      <c r="B6" s="31" t="s">
        <v>6</v>
      </c>
    </row>
    <row r="7" spans="1:11" ht="15.75">
      <c r="F7" s="62" t="s">
        <v>163</v>
      </c>
      <c r="G7" s="62"/>
      <c r="H7" s="62"/>
      <c r="I7" s="62"/>
      <c r="J7" s="62"/>
      <c r="K7" s="62"/>
    </row>
    <row r="8" spans="1:11" s="30" customFormat="1" ht="23.25" thickBot="1">
      <c r="A8" s="33" t="s">
        <v>7</v>
      </c>
      <c r="B8" s="34" t="s">
        <v>8</v>
      </c>
      <c r="C8" s="34" t="s">
        <v>10</v>
      </c>
      <c r="D8" s="35" t="s">
        <v>13</v>
      </c>
      <c r="F8" s="49" t="s">
        <v>10</v>
      </c>
      <c r="G8" s="49" t="s">
        <v>164</v>
      </c>
      <c r="H8" s="49" t="s">
        <v>165</v>
      </c>
      <c r="I8" s="49" t="s">
        <v>166</v>
      </c>
      <c r="J8" s="49" t="s">
        <v>167</v>
      </c>
      <c r="K8" s="49" t="s">
        <v>168</v>
      </c>
    </row>
    <row r="9" spans="1:11" ht="12" thickTop="1">
      <c r="A9" s="37" t="s">
        <v>27</v>
      </c>
    </row>
    <row r="11" spans="1:11">
      <c r="A11" s="36" t="s">
        <v>28</v>
      </c>
    </row>
    <row r="12" spans="1:11">
      <c r="A12" s="27" t="s">
        <v>103</v>
      </c>
      <c r="B12" s="26" t="s">
        <v>104</v>
      </c>
      <c r="C12" s="38">
        <v>8000</v>
      </c>
      <c r="D12" s="38">
        <v>10500.05</v>
      </c>
      <c r="F12" s="50">
        <f>+C12</f>
        <v>8000</v>
      </c>
      <c r="G12" s="50">
        <f>+F12*2%</f>
        <v>160</v>
      </c>
      <c r="H12" s="50">
        <f>+F12*7.5%</f>
        <v>600</v>
      </c>
      <c r="I12" s="50">
        <f>SUM(F12:H12)</f>
        <v>8760</v>
      </c>
      <c r="J12" s="50">
        <f>+I12*16%</f>
        <v>1401.6000000000001</v>
      </c>
      <c r="K12" s="50">
        <f>+I12+J12</f>
        <v>10161.6</v>
      </c>
    </row>
    <row r="13" spans="1:11" s="32" customFormat="1">
      <c r="A13" s="39" t="s">
        <v>149</v>
      </c>
      <c r="C13" s="32" t="s">
        <v>150</v>
      </c>
      <c r="D13" s="32" t="s">
        <v>150</v>
      </c>
      <c r="F13" s="48" t="s">
        <v>150</v>
      </c>
      <c r="G13" s="48" t="s">
        <v>150</v>
      </c>
      <c r="H13" s="48" t="s">
        <v>150</v>
      </c>
      <c r="I13" s="48" t="s">
        <v>150</v>
      </c>
      <c r="J13" s="48" t="s">
        <v>150</v>
      </c>
      <c r="K13" s="48" t="s">
        <v>150</v>
      </c>
    </row>
    <row r="14" spans="1:11" ht="13.5" thickBot="1">
      <c r="C14" s="40">
        <f>+C12</f>
        <v>8000</v>
      </c>
      <c r="D14" s="40">
        <f>+D12</f>
        <v>10500.05</v>
      </c>
      <c r="F14" s="47">
        <f>+F12</f>
        <v>8000</v>
      </c>
      <c r="G14" s="47">
        <f t="shared" ref="G14:K14" si="0">+G12</f>
        <v>160</v>
      </c>
      <c r="H14" s="47">
        <f t="shared" si="0"/>
        <v>600</v>
      </c>
      <c r="I14" s="47">
        <f t="shared" si="0"/>
        <v>8760</v>
      </c>
      <c r="J14" s="47">
        <f t="shared" si="0"/>
        <v>1401.6000000000001</v>
      </c>
      <c r="K14" s="47">
        <f t="shared" si="0"/>
        <v>10161.6</v>
      </c>
    </row>
    <row r="15" spans="1:11" ht="12" thickTop="1"/>
  </sheetData>
  <mergeCells count="1">
    <mergeCell ref="F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6"/>
  <sheetViews>
    <sheetView workbookViewId="0">
      <pane xSplit="2" ySplit="11" topLeftCell="N27" activePane="bottomRight" state="frozen"/>
      <selection pane="topRight" activeCell="C1" sqref="C1"/>
      <selection pane="bottomLeft" activeCell="A12" sqref="A12"/>
      <selection pane="bottomRight" activeCell="V49" sqref="V49"/>
    </sheetView>
  </sheetViews>
  <sheetFormatPr baseColWidth="10" defaultRowHeight="11.25"/>
  <cols>
    <col min="1" max="1" width="9" style="2" customWidth="1"/>
    <col min="2" max="2" width="28.28515625" style="1" customWidth="1"/>
    <col min="3" max="3" width="12.5703125" style="1" customWidth="1"/>
    <col min="4" max="4" width="12.140625" style="1" customWidth="1"/>
    <col min="5" max="5" width="13.42578125" style="1" customWidth="1"/>
    <col min="6" max="6" width="13.140625" style="1" customWidth="1"/>
    <col min="7" max="7" width="13.5703125" style="1" customWidth="1"/>
    <col min="8" max="8" width="12.85546875" style="1" customWidth="1"/>
    <col min="9" max="9" width="13.28515625" style="1" customWidth="1"/>
    <col min="10" max="10" width="12.5703125" style="1" customWidth="1"/>
    <col min="11" max="11" width="11.7109375" style="1" customWidth="1"/>
    <col min="12" max="12" width="9.85546875" style="1" customWidth="1"/>
    <col min="13" max="13" width="10.85546875" style="1" customWidth="1"/>
    <col min="14" max="14" width="12" style="1" customWidth="1"/>
    <col min="15" max="15" width="11.140625" style="1" customWidth="1"/>
    <col min="16" max="16" width="12.5703125" style="1" customWidth="1"/>
    <col min="17" max="17" width="9.28515625" style="1" customWidth="1"/>
    <col min="18" max="18" width="11" style="1" customWidth="1"/>
    <col min="19" max="19" width="14.5703125" style="1" customWidth="1"/>
    <col min="20" max="20" width="13.5703125" style="1" customWidth="1"/>
    <col min="21" max="16384" width="11.42578125" style="1"/>
  </cols>
  <sheetData>
    <row r="1" spans="1:23" ht="18" customHeight="1">
      <c r="A1" s="3" t="s">
        <v>0</v>
      </c>
      <c r="B1" s="63" t="s">
        <v>160</v>
      </c>
      <c r="C1" s="64"/>
    </row>
    <row r="2" spans="1:23" ht="24.95" customHeight="1">
      <c r="A2" s="4" t="s">
        <v>1</v>
      </c>
      <c r="B2" s="21" t="s">
        <v>2</v>
      </c>
      <c r="C2" s="22"/>
    </row>
    <row r="3" spans="1:23" ht="15.75">
      <c r="B3" s="23" t="s">
        <v>3</v>
      </c>
      <c r="C3" s="24"/>
      <c r="D3" s="7"/>
    </row>
    <row r="4" spans="1:23" ht="15">
      <c r="B4" s="25" t="s">
        <v>4</v>
      </c>
      <c r="C4" s="24"/>
      <c r="D4" s="7"/>
    </row>
    <row r="5" spans="1:23">
      <c r="B5" s="6" t="s">
        <v>5</v>
      </c>
    </row>
    <row r="6" spans="1:23">
      <c r="B6" s="6" t="s">
        <v>6</v>
      </c>
    </row>
    <row r="8" spans="1:23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10" t="s">
        <v>25</v>
      </c>
      <c r="T8" s="11" t="s">
        <v>26</v>
      </c>
      <c r="V8" s="44" t="s">
        <v>162</v>
      </c>
      <c r="W8" s="45" t="s">
        <v>161</v>
      </c>
    </row>
    <row r="9" spans="1:23" ht="12" thickTop="1">
      <c r="A9" s="13" t="s">
        <v>27</v>
      </c>
    </row>
    <row r="11" spans="1:23">
      <c r="A11" s="12" t="s">
        <v>28</v>
      </c>
    </row>
    <row r="12" spans="1:23">
      <c r="A12" s="2" t="s">
        <v>29</v>
      </c>
      <c r="B12" s="1" t="s">
        <v>30</v>
      </c>
      <c r="C12" s="14">
        <v>3242.4</v>
      </c>
      <c r="D12" s="14">
        <v>0</v>
      </c>
      <c r="E12" s="14">
        <v>0</v>
      </c>
      <c r="F12" s="14">
        <v>0</v>
      </c>
      <c r="G12" s="14">
        <v>3242.4</v>
      </c>
      <c r="H12" s="14">
        <v>0</v>
      </c>
      <c r="I12" s="14">
        <v>0</v>
      </c>
      <c r="J12" s="14">
        <v>0</v>
      </c>
      <c r="K12" s="14">
        <v>123.63</v>
      </c>
      <c r="L12" s="14">
        <v>128.22</v>
      </c>
      <c r="M12" s="14">
        <v>0</v>
      </c>
      <c r="N12" s="14">
        <v>0</v>
      </c>
      <c r="O12" s="15">
        <v>-0.05</v>
      </c>
      <c r="P12" s="14">
        <v>0</v>
      </c>
      <c r="Q12" s="14">
        <v>0</v>
      </c>
      <c r="R12" s="14">
        <v>0</v>
      </c>
      <c r="S12" s="14">
        <v>251.8</v>
      </c>
      <c r="T12" s="14">
        <v>2990.6</v>
      </c>
    </row>
    <row r="13" spans="1:23">
      <c r="A13" s="2" t="s">
        <v>31</v>
      </c>
      <c r="B13" s="1" t="s">
        <v>32</v>
      </c>
      <c r="C13" s="14">
        <v>2600.04</v>
      </c>
      <c r="D13" s="14">
        <v>0</v>
      </c>
      <c r="E13" s="14">
        <v>0</v>
      </c>
      <c r="F13" s="14">
        <v>0</v>
      </c>
      <c r="G13" s="14">
        <v>2600.04</v>
      </c>
      <c r="H13" s="14">
        <v>0</v>
      </c>
      <c r="I13" s="14">
        <v>0</v>
      </c>
      <c r="J13" s="14">
        <v>0</v>
      </c>
      <c r="K13" s="14">
        <v>18.55</v>
      </c>
      <c r="L13" s="14">
        <v>64.53</v>
      </c>
      <c r="M13" s="14">
        <v>0</v>
      </c>
      <c r="N13" s="14">
        <v>0</v>
      </c>
      <c r="O13" s="15">
        <v>-0.04</v>
      </c>
      <c r="P13" s="14">
        <v>0</v>
      </c>
      <c r="Q13" s="14">
        <v>0</v>
      </c>
      <c r="R13" s="14">
        <v>0</v>
      </c>
      <c r="S13" s="14">
        <v>83.04</v>
      </c>
      <c r="T13" s="14">
        <v>2517</v>
      </c>
    </row>
    <row r="14" spans="1:23">
      <c r="A14" s="2" t="s">
        <v>33</v>
      </c>
      <c r="B14" s="1" t="s">
        <v>34</v>
      </c>
      <c r="C14" s="14">
        <v>3249.9</v>
      </c>
      <c r="D14" s="14">
        <v>0</v>
      </c>
      <c r="E14" s="14">
        <v>0</v>
      </c>
      <c r="F14" s="14">
        <v>0</v>
      </c>
      <c r="G14" s="14">
        <v>3249.9</v>
      </c>
      <c r="H14" s="14">
        <v>0</v>
      </c>
      <c r="I14" s="14">
        <v>0</v>
      </c>
      <c r="J14" s="14">
        <v>0</v>
      </c>
      <c r="K14" s="14">
        <v>124.45</v>
      </c>
      <c r="L14" s="14">
        <v>159.43</v>
      </c>
      <c r="M14" s="14">
        <v>0</v>
      </c>
      <c r="N14" s="14">
        <v>0</v>
      </c>
      <c r="O14" s="14">
        <v>0.02</v>
      </c>
      <c r="P14" s="14">
        <v>0</v>
      </c>
      <c r="Q14" s="14">
        <v>0</v>
      </c>
      <c r="R14" s="14">
        <v>0</v>
      </c>
      <c r="S14" s="14">
        <v>283.89999999999998</v>
      </c>
      <c r="T14" s="14">
        <v>2966</v>
      </c>
    </row>
    <row r="15" spans="1:23">
      <c r="A15" s="2" t="s">
        <v>35</v>
      </c>
      <c r="B15" s="1" t="s">
        <v>36</v>
      </c>
      <c r="C15" s="14">
        <v>3000</v>
      </c>
      <c r="D15" s="14">
        <v>300</v>
      </c>
      <c r="E15" s="14">
        <v>0</v>
      </c>
      <c r="F15" s="14">
        <v>0</v>
      </c>
      <c r="G15" s="14">
        <v>3300</v>
      </c>
      <c r="H15" s="14">
        <v>0</v>
      </c>
      <c r="I15" s="14">
        <v>0</v>
      </c>
      <c r="J15" s="14">
        <v>0</v>
      </c>
      <c r="K15" s="14">
        <v>129.9</v>
      </c>
      <c r="L15" s="14">
        <v>74.48</v>
      </c>
      <c r="M15" s="14">
        <v>0</v>
      </c>
      <c r="N15" s="14">
        <v>0</v>
      </c>
      <c r="O15" s="14">
        <v>0.02</v>
      </c>
      <c r="P15" s="14">
        <v>0</v>
      </c>
      <c r="Q15" s="14">
        <v>0</v>
      </c>
      <c r="R15" s="14">
        <v>0</v>
      </c>
      <c r="S15" s="14">
        <v>204.4</v>
      </c>
      <c r="T15" s="14">
        <v>3095.6</v>
      </c>
    </row>
    <row r="16" spans="1:23">
      <c r="A16" s="2" t="s">
        <v>37</v>
      </c>
      <c r="B16" s="1" t="s">
        <v>38</v>
      </c>
      <c r="C16" s="14">
        <v>16500</v>
      </c>
      <c r="D16" s="14">
        <v>0</v>
      </c>
      <c r="E16" s="14">
        <v>0</v>
      </c>
      <c r="F16" s="14">
        <v>0</v>
      </c>
      <c r="G16" s="14">
        <v>16500</v>
      </c>
      <c r="H16" s="14">
        <v>0</v>
      </c>
      <c r="I16" s="14">
        <v>0</v>
      </c>
      <c r="J16" s="14">
        <v>0</v>
      </c>
      <c r="K16" s="14">
        <v>3134.65</v>
      </c>
      <c r="L16" s="14">
        <v>498.15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3632.8</v>
      </c>
      <c r="T16" s="14">
        <v>12867.2</v>
      </c>
    </row>
    <row r="17" spans="1:20">
      <c r="A17" s="2" t="s">
        <v>39</v>
      </c>
      <c r="B17" s="1" t="s">
        <v>40</v>
      </c>
      <c r="C17" s="14">
        <v>3000</v>
      </c>
      <c r="D17" s="14">
        <v>0</v>
      </c>
      <c r="E17" s="14">
        <v>0</v>
      </c>
      <c r="F17" s="14">
        <v>0</v>
      </c>
      <c r="G17" s="14">
        <v>3000</v>
      </c>
      <c r="H17" s="14">
        <v>0</v>
      </c>
      <c r="I17" s="14">
        <v>0</v>
      </c>
      <c r="J17" s="14">
        <v>0</v>
      </c>
      <c r="K17" s="14">
        <v>76.98</v>
      </c>
      <c r="L17" s="14">
        <v>74.56</v>
      </c>
      <c r="M17" s="14">
        <v>0</v>
      </c>
      <c r="N17" s="14">
        <v>0</v>
      </c>
      <c r="O17" s="14">
        <v>0.06</v>
      </c>
      <c r="P17" s="14">
        <v>0</v>
      </c>
      <c r="Q17" s="14">
        <v>0</v>
      </c>
      <c r="R17" s="14">
        <v>0</v>
      </c>
      <c r="S17" s="14">
        <v>151.6</v>
      </c>
      <c r="T17" s="14">
        <v>2848.4</v>
      </c>
    </row>
    <row r="18" spans="1:20">
      <c r="A18" s="2" t="s">
        <v>41</v>
      </c>
      <c r="B18" s="1" t="s">
        <v>42</v>
      </c>
      <c r="C18" s="14">
        <v>12499.95</v>
      </c>
      <c r="D18" s="14">
        <v>0</v>
      </c>
      <c r="E18" s="14">
        <v>0</v>
      </c>
      <c r="F18" s="14">
        <v>0</v>
      </c>
      <c r="G18" s="14">
        <v>12499.95</v>
      </c>
      <c r="H18" s="14">
        <v>0</v>
      </c>
      <c r="I18" s="14">
        <v>0</v>
      </c>
      <c r="J18" s="14">
        <v>0</v>
      </c>
      <c r="K18" s="14">
        <v>2171.36</v>
      </c>
      <c r="L18" s="14">
        <v>348.96</v>
      </c>
      <c r="M18" s="14">
        <v>0</v>
      </c>
      <c r="N18" s="14">
        <v>0</v>
      </c>
      <c r="O18" s="14">
        <v>0.03</v>
      </c>
      <c r="P18" s="14">
        <v>0</v>
      </c>
      <c r="Q18" s="14">
        <v>0</v>
      </c>
      <c r="R18" s="14">
        <v>0</v>
      </c>
      <c r="S18" s="14">
        <v>2520.35</v>
      </c>
      <c r="T18" s="14">
        <v>9979.6</v>
      </c>
    </row>
    <row r="19" spans="1:20">
      <c r="A19" s="2" t="s">
        <v>43</v>
      </c>
      <c r="B19" s="1" t="s">
        <v>44</v>
      </c>
      <c r="C19" s="14">
        <v>2749.95</v>
      </c>
      <c r="D19" s="14">
        <v>0</v>
      </c>
      <c r="E19" s="14">
        <v>0</v>
      </c>
      <c r="F19" s="14">
        <v>0</v>
      </c>
      <c r="G19" s="14">
        <v>2749.95</v>
      </c>
      <c r="H19" s="14">
        <v>0</v>
      </c>
      <c r="I19" s="14">
        <v>0</v>
      </c>
      <c r="J19" s="14">
        <v>0</v>
      </c>
      <c r="K19" s="14">
        <v>49.78</v>
      </c>
      <c r="L19" s="14">
        <v>68.27</v>
      </c>
      <c r="M19" s="14">
        <v>0</v>
      </c>
      <c r="N19" s="14">
        <v>0</v>
      </c>
      <c r="O19" s="14">
        <v>0.1</v>
      </c>
      <c r="P19" s="14">
        <v>0</v>
      </c>
      <c r="Q19" s="14">
        <v>0</v>
      </c>
      <c r="R19" s="14">
        <v>0</v>
      </c>
      <c r="S19" s="14">
        <v>118.15</v>
      </c>
      <c r="T19" s="14">
        <v>2631.8</v>
      </c>
    </row>
    <row r="20" spans="1:20">
      <c r="A20" s="2" t="s">
        <v>45</v>
      </c>
      <c r="B20" s="1" t="s">
        <v>46</v>
      </c>
      <c r="C20" s="14">
        <v>5000.1000000000004</v>
      </c>
      <c r="D20" s="14">
        <v>0</v>
      </c>
      <c r="E20" s="14">
        <v>0</v>
      </c>
      <c r="F20" s="14">
        <v>0</v>
      </c>
      <c r="G20" s="14">
        <v>5000.1000000000004</v>
      </c>
      <c r="H20" s="14">
        <v>0</v>
      </c>
      <c r="I20" s="14">
        <v>0</v>
      </c>
      <c r="J20" s="14">
        <v>0</v>
      </c>
      <c r="K20" s="14">
        <v>523.55999999999995</v>
      </c>
      <c r="L20" s="14">
        <v>131.62</v>
      </c>
      <c r="M20" s="14">
        <v>0</v>
      </c>
      <c r="N20" s="14">
        <v>0</v>
      </c>
      <c r="O20" s="15">
        <v>-0.08</v>
      </c>
      <c r="P20" s="14">
        <v>0</v>
      </c>
      <c r="Q20" s="14">
        <v>0</v>
      </c>
      <c r="R20" s="14">
        <v>0</v>
      </c>
      <c r="S20" s="14">
        <v>655.1</v>
      </c>
      <c r="T20" s="14">
        <v>4345</v>
      </c>
    </row>
    <row r="21" spans="1:20">
      <c r="A21" s="2" t="s">
        <v>47</v>
      </c>
      <c r="B21" s="1" t="s">
        <v>48</v>
      </c>
      <c r="C21" s="14">
        <v>3000</v>
      </c>
      <c r="D21" s="14">
        <v>0</v>
      </c>
      <c r="E21" s="14">
        <v>0</v>
      </c>
      <c r="F21" s="14">
        <v>0</v>
      </c>
      <c r="G21" s="14">
        <v>3000</v>
      </c>
      <c r="H21" s="14">
        <v>0</v>
      </c>
      <c r="I21" s="14">
        <v>0</v>
      </c>
      <c r="J21" s="14">
        <v>0</v>
      </c>
      <c r="K21" s="14">
        <v>76.98</v>
      </c>
      <c r="L21" s="14">
        <v>121.19</v>
      </c>
      <c r="M21" s="14">
        <v>0</v>
      </c>
      <c r="N21" s="14">
        <v>0</v>
      </c>
      <c r="O21" s="14">
        <v>0.03</v>
      </c>
      <c r="P21" s="14">
        <v>0</v>
      </c>
      <c r="Q21" s="14">
        <v>0</v>
      </c>
      <c r="R21" s="14">
        <v>0</v>
      </c>
      <c r="S21" s="14">
        <v>198.2</v>
      </c>
      <c r="T21" s="14">
        <v>2801.8</v>
      </c>
    </row>
    <row r="22" spans="1:20">
      <c r="A22" s="2" t="s">
        <v>49</v>
      </c>
      <c r="B22" s="1" t="s">
        <v>50</v>
      </c>
      <c r="C22" s="14">
        <v>2530.0500000000002</v>
      </c>
      <c r="D22" s="14">
        <v>0</v>
      </c>
      <c r="E22" s="14">
        <v>0</v>
      </c>
      <c r="F22" s="14">
        <v>0</v>
      </c>
      <c r="G22" s="14">
        <v>2530.0500000000002</v>
      </c>
      <c r="H22" s="14">
        <v>0</v>
      </c>
      <c r="I22" s="14">
        <v>0</v>
      </c>
      <c r="J22" s="14">
        <v>0</v>
      </c>
      <c r="K22" s="14">
        <v>10.93</v>
      </c>
      <c r="L22" s="14">
        <v>63.14</v>
      </c>
      <c r="M22" s="14">
        <v>500</v>
      </c>
      <c r="N22" s="14">
        <v>0</v>
      </c>
      <c r="O22" s="15">
        <v>-0.02</v>
      </c>
      <c r="P22" s="14">
        <v>0</v>
      </c>
      <c r="Q22" s="14">
        <v>0</v>
      </c>
      <c r="R22" s="14">
        <v>0</v>
      </c>
      <c r="S22" s="14">
        <v>574.04999999999995</v>
      </c>
      <c r="T22" s="14">
        <v>1956</v>
      </c>
    </row>
    <row r="23" spans="1:20">
      <c r="A23" s="2" t="s">
        <v>51</v>
      </c>
      <c r="B23" s="1" t="s">
        <v>52</v>
      </c>
      <c r="C23" s="14">
        <v>7056</v>
      </c>
      <c r="D23" s="14">
        <v>0</v>
      </c>
      <c r="E23" s="14">
        <v>0</v>
      </c>
      <c r="F23" s="14">
        <v>0</v>
      </c>
      <c r="G23" s="14">
        <v>7056</v>
      </c>
      <c r="H23" s="14">
        <v>0</v>
      </c>
      <c r="I23" s="14">
        <v>0</v>
      </c>
      <c r="J23" s="14">
        <v>0</v>
      </c>
      <c r="K23" s="14">
        <v>959.9</v>
      </c>
      <c r="L23" s="14">
        <v>191.33</v>
      </c>
      <c r="M23" s="14">
        <v>0</v>
      </c>
      <c r="N23" s="14">
        <v>0</v>
      </c>
      <c r="O23" s="15">
        <v>-0.03</v>
      </c>
      <c r="P23" s="14">
        <v>0</v>
      </c>
      <c r="Q23" s="14">
        <v>0</v>
      </c>
      <c r="R23" s="14">
        <v>0</v>
      </c>
      <c r="S23" s="14">
        <v>1151.2</v>
      </c>
      <c r="T23" s="14">
        <v>5904.8</v>
      </c>
    </row>
    <row r="24" spans="1:20">
      <c r="A24" s="2" t="s">
        <v>53</v>
      </c>
      <c r="B24" s="1" t="s">
        <v>54</v>
      </c>
      <c r="C24" s="14">
        <v>6000</v>
      </c>
      <c r="D24" s="14">
        <v>0</v>
      </c>
      <c r="E24" s="14">
        <v>0</v>
      </c>
      <c r="F24" s="14">
        <v>0</v>
      </c>
      <c r="G24" s="14">
        <v>6000</v>
      </c>
      <c r="H24" s="14">
        <v>3533.51</v>
      </c>
      <c r="I24" s="14">
        <v>0</v>
      </c>
      <c r="J24" s="14">
        <v>0</v>
      </c>
      <c r="K24" s="14">
        <v>734.34</v>
      </c>
      <c r="L24" s="14">
        <v>160.44999999999999</v>
      </c>
      <c r="M24" s="14">
        <v>0</v>
      </c>
      <c r="N24" s="14">
        <v>0</v>
      </c>
      <c r="O24" s="14">
        <v>0.1</v>
      </c>
      <c r="P24" s="14">
        <v>0</v>
      </c>
      <c r="Q24" s="14">
        <v>0</v>
      </c>
      <c r="R24" s="14">
        <v>0</v>
      </c>
      <c r="S24" s="14">
        <v>4428.3999999999996</v>
      </c>
      <c r="T24" s="14">
        <v>1571.6</v>
      </c>
    </row>
    <row r="25" spans="1:20">
      <c r="A25" s="2" t="s">
        <v>55</v>
      </c>
      <c r="B25" s="1" t="s">
        <v>56</v>
      </c>
      <c r="C25" s="14">
        <v>3500.1</v>
      </c>
      <c r="D25" s="14">
        <v>0</v>
      </c>
      <c r="E25" s="14">
        <v>0</v>
      </c>
      <c r="F25" s="14">
        <v>0</v>
      </c>
      <c r="G25" s="14">
        <v>3500.1</v>
      </c>
      <c r="H25" s="14">
        <v>0</v>
      </c>
      <c r="I25" s="14">
        <v>344.96</v>
      </c>
      <c r="J25" s="14">
        <v>0</v>
      </c>
      <c r="K25" s="14">
        <v>151.66999999999999</v>
      </c>
      <c r="L25" s="14">
        <v>160.59</v>
      </c>
      <c r="M25" s="14">
        <v>0</v>
      </c>
      <c r="N25" s="14">
        <v>0</v>
      </c>
      <c r="O25" s="14">
        <v>0.08</v>
      </c>
      <c r="P25" s="14">
        <v>0</v>
      </c>
      <c r="Q25" s="14">
        <v>0</v>
      </c>
      <c r="R25" s="14">
        <v>0</v>
      </c>
      <c r="S25" s="14">
        <v>657.3</v>
      </c>
      <c r="T25" s="14">
        <v>2842.8</v>
      </c>
    </row>
    <row r="26" spans="1:20">
      <c r="A26" s="2" t="s">
        <v>57</v>
      </c>
      <c r="B26" s="1" t="s">
        <v>58</v>
      </c>
      <c r="C26" s="14">
        <v>10000.049999999999</v>
      </c>
      <c r="D26" s="14">
        <v>0</v>
      </c>
      <c r="E26" s="14">
        <v>0</v>
      </c>
      <c r="F26" s="14">
        <v>0</v>
      </c>
      <c r="G26" s="14">
        <v>10000.049999999999</v>
      </c>
      <c r="H26" s="14">
        <v>347.5</v>
      </c>
      <c r="I26" s="14">
        <v>0</v>
      </c>
      <c r="J26" s="14">
        <v>0</v>
      </c>
      <c r="K26" s="14">
        <v>1588.75</v>
      </c>
      <c r="L26" s="14">
        <v>771.98</v>
      </c>
      <c r="M26" s="14">
        <v>0</v>
      </c>
      <c r="N26" s="14">
        <v>0</v>
      </c>
      <c r="O26" s="14">
        <v>0.04</v>
      </c>
      <c r="P26" s="14">
        <v>0</v>
      </c>
      <c r="Q26" s="14">
        <v>500</v>
      </c>
      <c r="R26" s="14">
        <v>807.18</v>
      </c>
      <c r="S26" s="14">
        <v>4015.45</v>
      </c>
      <c r="T26" s="14">
        <v>5984.6</v>
      </c>
    </row>
    <row r="27" spans="1:20">
      <c r="A27" s="2" t="s">
        <v>59</v>
      </c>
      <c r="B27" s="1" t="s">
        <v>60</v>
      </c>
      <c r="C27" s="14">
        <v>2750.1</v>
      </c>
      <c r="D27" s="14">
        <v>0</v>
      </c>
      <c r="E27" s="14">
        <v>0</v>
      </c>
      <c r="F27" s="14">
        <v>0</v>
      </c>
      <c r="G27" s="14">
        <v>2750.1</v>
      </c>
      <c r="H27" s="14">
        <v>0</v>
      </c>
      <c r="I27" s="14">
        <v>0</v>
      </c>
      <c r="J27" s="14">
        <v>0</v>
      </c>
      <c r="K27" s="14">
        <v>49.79</v>
      </c>
      <c r="L27" s="14">
        <v>165.26</v>
      </c>
      <c r="M27" s="14">
        <v>0</v>
      </c>
      <c r="N27" s="14">
        <v>0</v>
      </c>
      <c r="O27" s="14">
        <v>0.05</v>
      </c>
      <c r="P27" s="14">
        <v>0</v>
      </c>
      <c r="Q27" s="14">
        <v>0</v>
      </c>
      <c r="R27" s="14">
        <v>0</v>
      </c>
      <c r="S27" s="14">
        <v>215.1</v>
      </c>
      <c r="T27" s="14">
        <v>2535</v>
      </c>
    </row>
    <row r="28" spans="1:20">
      <c r="A28" s="2" t="s">
        <v>61</v>
      </c>
      <c r="B28" s="1" t="s">
        <v>62</v>
      </c>
      <c r="C28" s="14">
        <v>3000</v>
      </c>
      <c r="D28" s="14">
        <v>0</v>
      </c>
      <c r="E28" s="14">
        <v>0</v>
      </c>
      <c r="F28" s="14">
        <v>0</v>
      </c>
      <c r="G28" s="14">
        <v>3000</v>
      </c>
      <c r="H28" s="14">
        <v>0</v>
      </c>
      <c r="I28" s="14">
        <v>0</v>
      </c>
      <c r="J28" s="14">
        <v>0</v>
      </c>
      <c r="K28" s="14">
        <v>76.98</v>
      </c>
      <c r="L28" s="14">
        <v>128.02000000000001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205</v>
      </c>
      <c r="T28" s="14">
        <v>2795</v>
      </c>
    </row>
    <row r="29" spans="1:20">
      <c r="A29" s="2" t="s">
        <v>63</v>
      </c>
      <c r="B29" s="1" t="s">
        <v>64</v>
      </c>
      <c r="C29" s="14">
        <v>4000.05</v>
      </c>
      <c r="D29" s="14">
        <v>1500</v>
      </c>
      <c r="E29" s="14">
        <v>0</v>
      </c>
      <c r="F29" s="14">
        <v>0</v>
      </c>
      <c r="G29" s="14">
        <v>5500.05</v>
      </c>
      <c r="H29" s="14">
        <v>0</v>
      </c>
      <c r="I29" s="14">
        <v>0</v>
      </c>
      <c r="J29" s="14">
        <v>0</v>
      </c>
      <c r="K29" s="14">
        <v>627.54999999999995</v>
      </c>
      <c r="L29" s="14">
        <v>102.43</v>
      </c>
      <c r="M29" s="14">
        <v>0</v>
      </c>
      <c r="N29" s="14">
        <v>0</v>
      </c>
      <c r="O29" s="14">
        <v>7.0000000000000007E-2</v>
      </c>
      <c r="P29" s="14">
        <v>0</v>
      </c>
      <c r="Q29" s="14">
        <v>0</v>
      </c>
      <c r="R29" s="14">
        <v>0</v>
      </c>
      <c r="S29" s="14">
        <v>730.05</v>
      </c>
      <c r="T29" s="14">
        <v>4770</v>
      </c>
    </row>
    <row r="30" spans="1:20">
      <c r="A30" s="2" t="s">
        <v>65</v>
      </c>
      <c r="B30" s="1" t="s">
        <v>66</v>
      </c>
      <c r="C30" s="14">
        <v>4999.95</v>
      </c>
      <c r="D30" s="14">
        <v>0</v>
      </c>
      <c r="E30" s="14">
        <v>0</v>
      </c>
      <c r="F30" s="14">
        <v>0</v>
      </c>
      <c r="G30" s="14">
        <v>4999.95</v>
      </c>
      <c r="H30" s="14">
        <v>0</v>
      </c>
      <c r="I30" s="14">
        <v>0</v>
      </c>
      <c r="J30" s="14">
        <v>0</v>
      </c>
      <c r="K30" s="14">
        <v>523.53</v>
      </c>
      <c r="L30" s="14">
        <v>131.43</v>
      </c>
      <c r="M30" s="14">
        <v>0</v>
      </c>
      <c r="N30" s="14">
        <v>0</v>
      </c>
      <c r="O30" s="14">
        <v>0.19</v>
      </c>
      <c r="P30" s="14">
        <v>0</v>
      </c>
      <c r="Q30" s="14">
        <v>0</v>
      </c>
      <c r="R30" s="14">
        <v>0</v>
      </c>
      <c r="S30" s="14">
        <v>655.15</v>
      </c>
      <c r="T30" s="14">
        <v>4344.8</v>
      </c>
    </row>
    <row r="31" spans="1:20">
      <c r="A31" s="2" t="s">
        <v>67</v>
      </c>
      <c r="B31" s="1" t="s">
        <v>68</v>
      </c>
      <c r="C31" s="14">
        <v>12499.95</v>
      </c>
      <c r="D31" s="14">
        <v>0</v>
      </c>
      <c r="E31" s="14">
        <v>0</v>
      </c>
      <c r="F31" s="14">
        <v>0</v>
      </c>
      <c r="G31" s="14">
        <v>12499.95</v>
      </c>
      <c r="H31" s="14">
        <v>0</v>
      </c>
      <c r="I31" s="14">
        <v>0</v>
      </c>
      <c r="J31" s="14">
        <v>0</v>
      </c>
      <c r="K31" s="14">
        <v>2171.36</v>
      </c>
      <c r="L31" s="14">
        <v>384.98</v>
      </c>
      <c r="M31" s="14">
        <v>0</v>
      </c>
      <c r="N31" s="14">
        <v>0</v>
      </c>
      <c r="O31" s="14">
        <v>0.01</v>
      </c>
      <c r="P31" s="14">
        <v>0</v>
      </c>
      <c r="Q31" s="14">
        <v>0</v>
      </c>
      <c r="R31" s="14">
        <v>0</v>
      </c>
      <c r="S31" s="14">
        <v>2556.35</v>
      </c>
      <c r="T31" s="14">
        <v>9943.6</v>
      </c>
    </row>
    <row r="32" spans="1:20">
      <c r="A32" s="2" t="s">
        <v>69</v>
      </c>
      <c r="B32" s="1" t="s">
        <v>70</v>
      </c>
      <c r="C32" s="14">
        <v>6000</v>
      </c>
      <c r="D32" s="14">
        <v>0</v>
      </c>
      <c r="E32" s="14">
        <v>0</v>
      </c>
      <c r="F32" s="14">
        <v>0</v>
      </c>
      <c r="G32" s="14">
        <v>6000</v>
      </c>
      <c r="H32" s="14">
        <v>1478.37</v>
      </c>
      <c r="I32" s="14">
        <v>0</v>
      </c>
      <c r="J32" s="14">
        <v>0</v>
      </c>
      <c r="K32" s="14">
        <v>734.34</v>
      </c>
      <c r="L32" s="14">
        <v>160.44999999999999</v>
      </c>
      <c r="M32" s="14">
        <v>0</v>
      </c>
      <c r="N32" s="14">
        <v>0</v>
      </c>
      <c r="O32" s="14">
        <v>0.04</v>
      </c>
      <c r="P32" s="14">
        <v>0</v>
      </c>
      <c r="Q32" s="14">
        <v>0</v>
      </c>
      <c r="R32" s="14">
        <v>0</v>
      </c>
      <c r="S32" s="14">
        <v>2373.1999999999998</v>
      </c>
      <c r="T32" s="14">
        <v>3626.8</v>
      </c>
    </row>
    <row r="33" spans="1:20">
      <c r="A33" s="2" t="s">
        <v>71</v>
      </c>
      <c r="B33" s="1" t="s">
        <v>72</v>
      </c>
      <c r="C33" s="14">
        <v>3000</v>
      </c>
      <c r="D33" s="14">
        <v>0</v>
      </c>
      <c r="E33" s="14">
        <v>0</v>
      </c>
      <c r="F33" s="14">
        <v>0</v>
      </c>
      <c r="G33" s="14">
        <v>3000</v>
      </c>
      <c r="H33" s="14">
        <v>0</v>
      </c>
      <c r="I33" s="14">
        <v>0</v>
      </c>
      <c r="J33" s="14">
        <v>0</v>
      </c>
      <c r="K33" s="14">
        <v>76.98</v>
      </c>
      <c r="L33" s="14">
        <v>178.82</v>
      </c>
      <c r="M33" s="14">
        <v>0</v>
      </c>
      <c r="N33" s="14">
        <v>0</v>
      </c>
      <c r="O33" s="14">
        <v>0</v>
      </c>
      <c r="P33" s="14">
        <v>0</v>
      </c>
      <c r="Q33" s="14">
        <v>500</v>
      </c>
      <c r="R33" s="14">
        <v>0</v>
      </c>
      <c r="S33" s="14">
        <v>755.8</v>
      </c>
      <c r="T33" s="14">
        <v>2244.1999999999998</v>
      </c>
    </row>
    <row r="34" spans="1:20">
      <c r="A34" s="2" t="s">
        <v>73</v>
      </c>
      <c r="B34" s="1" t="s">
        <v>74</v>
      </c>
      <c r="C34" s="14">
        <v>2800</v>
      </c>
      <c r="D34" s="14">
        <v>0</v>
      </c>
      <c r="E34" s="14">
        <v>0</v>
      </c>
      <c r="F34" s="14">
        <v>0</v>
      </c>
      <c r="G34" s="14">
        <v>2800</v>
      </c>
      <c r="H34" s="14">
        <v>0</v>
      </c>
      <c r="I34" s="14">
        <v>0</v>
      </c>
      <c r="J34" s="14">
        <v>0</v>
      </c>
      <c r="K34" s="14">
        <v>55.22</v>
      </c>
      <c r="L34" s="14">
        <v>281.39</v>
      </c>
      <c r="M34" s="14">
        <v>0</v>
      </c>
      <c r="N34" s="14">
        <v>0</v>
      </c>
      <c r="O34" s="15">
        <v>-0.01</v>
      </c>
      <c r="P34" s="14">
        <v>0</v>
      </c>
      <c r="Q34" s="14">
        <v>0</v>
      </c>
      <c r="R34" s="14">
        <v>0</v>
      </c>
      <c r="S34" s="14">
        <v>336.6</v>
      </c>
      <c r="T34" s="14">
        <v>2463.4</v>
      </c>
    </row>
    <row r="35" spans="1:20">
      <c r="A35" s="2" t="s">
        <v>75</v>
      </c>
      <c r="B35" s="1" t="s">
        <v>76</v>
      </c>
      <c r="C35" s="14">
        <v>4999.95</v>
      </c>
      <c r="D35" s="14">
        <v>0</v>
      </c>
      <c r="E35" s="14">
        <v>0</v>
      </c>
      <c r="F35" s="14">
        <v>0</v>
      </c>
      <c r="G35" s="14">
        <v>4999.95</v>
      </c>
      <c r="H35" s="14">
        <v>0</v>
      </c>
      <c r="I35" s="14">
        <v>0</v>
      </c>
      <c r="J35" s="14">
        <v>0</v>
      </c>
      <c r="K35" s="14">
        <v>523.53</v>
      </c>
      <c r="L35" s="14">
        <v>131.43</v>
      </c>
      <c r="M35" s="14">
        <v>0</v>
      </c>
      <c r="N35" s="14">
        <v>0</v>
      </c>
      <c r="O35" s="14">
        <v>0.19</v>
      </c>
      <c r="P35" s="14">
        <v>0</v>
      </c>
      <c r="Q35" s="14">
        <v>0</v>
      </c>
      <c r="R35" s="14">
        <v>0</v>
      </c>
      <c r="S35" s="14">
        <v>655.15</v>
      </c>
      <c r="T35" s="14">
        <v>4344.8</v>
      </c>
    </row>
    <row r="36" spans="1:20">
      <c r="A36" s="2" t="s">
        <v>77</v>
      </c>
      <c r="B36" s="1" t="s">
        <v>78</v>
      </c>
      <c r="C36" s="14">
        <v>7999.95</v>
      </c>
      <c r="D36" s="14">
        <v>0</v>
      </c>
      <c r="E36" s="14">
        <v>0</v>
      </c>
      <c r="F36" s="14">
        <v>0</v>
      </c>
      <c r="G36" s="14">
        <v>7999.95</v>
      </c>
      <c r="H36" s="14">
        <v>382.1</v>
      </c>
      <c r="I36" s="14">
        <v>0</v>
      </c>
      <c r="J36" s="14">
        <v>0</v>
      </c>
      <c r="K36" s="14">
        <v>1161.53</v>
      </c>
      <c r="L36" s="14">
        <v>218.45</v>
      </c>
      <c r="M36" s="14">
        <v>0</v>
      </c>
      <c r="N36" s="14">
        <v>0</v>
      </c>
      <c r="O36" s="14">
        <v>7.0000000000000007E-2</v>
      </c>
      <c r="P36" s="14">
        <v>0</v>
      </c>
      <c r="Q36" s="14">
        <v>0</v>
      </c>
      <c r="R36" s="14">
        <v>0</v>
      </c>
      <c r="S36" s="14">
        <v>1762.15</v>
      </c>
      <c r="T36" s="14">
        <v>6237.8</v>
      </c>
    </row>
    <row r="37" spans="1:20">
      <c r="A37" s="2" t="s">
        <v>79</v>
      </c>
      <c r="B37" s="1" t="s">
        <v>80</v>
      </c>
      <c r="C37" s="14">
        <v>2750.1</v>
      </c>
      <c r="D37" s="14">
        <v>0</v>
      </c>
      <c r="E37" s="14">
        <v>0</v>
      </c>
      <c r="F37" s="14">
        <v>0</v>
      </c>
      <c r="G37" s="14">
        <v>2750.1</v>
      </c>
      <c r="H37" s="14">
        <v>0</v>
      </c>
      <c r="I37" s="14">
        <v>0</v>
      </c>
      <c r="J37" s="14">
        <v>0</v>
      </c>
      <c r="K37" s="14">
        <v>49.79</v>
      </c>
      <c r="L37" s="14">
        <v>91.99</v>
      </c>
      <c r="M37" s="14">
        <v>0</v>
      </c>
      <c r="N37" s="14">
        <v>0</v>
      </c>
      <c r="O37" s="14">
        <v>0.12</v>
      </c>
      <c r="P37" s="14">
        <v>0</v>
      </c>
      <c r="Q37" s="14">
        <v>0</v>
      </c>
      <c r="R37" s="14">
        <v>0</v>
      </c>
      <c r="S37" s="14">
        <v>141.9</v>
      </c>
      <c r="T37" s="14">
        <v>2608.1999999999998</v>
      </c>
    </row>
    <row r="38" spans="1:20">
      <c r="A38" s="2" t="s">
        <v>81</v>
      </c>
      <c r="B38" s="1" t="s">
        <v>82</v>
      </c>
      <c r="C38" s="14">
        <v>4000.05</v>
      </c>
      <c r="D38" s="14">
        <v>0</v>
      </c>
      <c r="E38" s="14">
        <v>0</v>
      </c>
      <c r="F38" s="14">
        <v>0</v>
      </c>
      <c r="G38" s="14">
        <v>4000.05</v>
      </c>
      <c r="H38" s="14">
        <v>1157.97</v>
      </c>
      <c r="I38" s="14">
        <v>0</v>
      </c>
      <c r="J38" s="14">
        <v>0</v>
      </c>
      <c r="K38" s="14">
        <v>349.04</v>
      </c>
      <c r="L38" s="14">
        <v>106.15</v>
      </c>
      <c r="M38" s="14">
        <v>0</v>
      </c>
      <c r="N38" s="14">
        <v>0</v>
      </c>
      <c r="O38" s="14">
        <v>0.09</v>
      </c>
      <c r="P38" s="14">
        <v>0</v>
      </c>
      <c r="Q38" s="14">
        <v>0</v>
      </c>
      <c r="R38" s="14">
        <v>500</v>
      </c>
      <c r="S38" s="14">
        <v>2113.25</v>
      </c>
      <c r="T38" s="14">
        <v>1886.8</v>
      </c>
    </row>
    <row r="39" spans="1:20">
      <c r="A39" s="2" t="s">
        <v>83</v>
      </c>
      <c r="B39" s="1" t="s">
        <v>84</v>
      </c>
      <c r="C39" s="14">
        <v>3124.95</v>
      </c>
      <c r="D39" s="14">
        <v>1200</v>
      </c>
      <c r="E39" s="14">
        <v>0</v>
      </c>
      <c r="F39" s="14">
        <v>0</v>
      </c>
      <c r="G39" s="14">
        <v>4324.95</v>
      </c>
      <c r="H39" s="14">
        <v>0</v>
      </c>
      <c r="I39" s="14">
        <v>0</v>
      </c>
      <c r="J39" s="14">
        <v>0</v>
      </c>
      <c r="K39" s="14">
        <v>402.57</v>
      </c>
      <c r="L39" s="14">
        <v>212.16</v>
      </c>
      <c r="M39" s="14">
        <v>0</v>
      </c>
      <c r="N39" s="14">
        <v>0</v>
      </c>
      <c r="O39" s="14">
        <v>0.02</v>
      </c>
      <c r="P39" s="14">
        <v>0</v>
      </c>
      <c r="Q39" s="14">
        <v>0</v>
      </c>
      <c r="R39" s="14">
        <v>0</v>
      </c>
      <c r="S39" s="14">
        <v>614.75</v>
      </c>
      <c r="T39" s="14">
        <v>3710.2</v>
      </c>
    </row>
    <row r="40" spans="1:20">
      <c r="A40" s="2" t="s">
        <v>85</v>
      </c>
      <c r="B40" s="1" t="s">
        <v>86</v>
      </c>
      <c r="C40" s="14">
        <v>3000</v>
      </c>
      <c r="D40" s="14">
        <v>0</v>
      </c>
      <c r="E40" s="14">
        <v>0</v>
      </c>
      <c r="F40" s="14">
        <v>0</v>
      </c>
      <c r="G40" s="14">
        <v>3000</v>
      </c>
      <c r="H40" s="14">
        <v>0</v>
      </c>
      <c r="I40" s="14">
        <v>0</v>
      </c>
      <c r="J40" s="14">
        <v>0</v>
      </c>
      <c r="K40" s="14">
        <v>76.98</v>
      </c>
      <c r="L40" s="14">
        <v>96.77</v>
      </c>
      <c r="M40" s="14">
        <v>0</v>
      </c>
      <c r="N40" s="14">
        <v>0</v>
      </c>
      <c r="O40" s="14">
        <v>0.05</v>
      </c>
      <c r="P40" s="14">
        <v>0</v>
      </c>
      <c r="Q40" s="14">
        <v>0</v>
      </c>
      <c r="R40" s="14">
        <v>0</v>
      </c>
      <c r="S40" s="14">
        <v>173.8</v>
      </c>
      <c r="T40" s="14">
        <v>2826.2</v>
      </c>
    </row>
    <row r="41" spans="1:20">
      <c r="A41" s="2" t="s">
        <v>87</v>
      </c>
      <c r="B41" s="1" t="s">
        <v>88</v>
      </c>
      <c r="C41" s="14">
        <v>3000</v>
      </c>
      <c r="D41" s="14">
        <v>0</v>
      </c>
      <c r="E41" s="14">
        <v>0</v>
      </c>
      <c r="F41" s="14">
        <v>0</v>
      </c>
      <c r="G41" s="14">
        <v>3000</v>
      </c>
      <c r="H41" s="14">
        <v>0</v>
      </c>
      <c r="I41" s="14">
        <v>0</v>
      </c>
      <c r="J41" s="14">
        <v>0</v>
      </c>
      <c r="K41" s="14">
        <v>76.98</v>
      </c>
      <c r="L41" s="14">
        <v>74.48</v>
      </c>
      <c r="M41" s="14">
        <v>0</v>
      </c>
      <c r="N41" s="14">
        <v>0</v>
      </c>
      <c r="O41" s="15">
        <v>-0.06</v>
      </c>
      <c r="P41" s="14">
        <v>0</v>
      </c>
      <c r="Q41" s="14">
        <v>0</v>
      </c>
      <c r="R41" s="14">
        <v>0</v>
      </c>
      <c r="S41" s="14">
        <v>151.4</v>
      </c>
      <c r="T41" s="14">
        <v>2848.6</v>
      </c>
    </row>
    <row r="42" spans="1:20">
      <c r="A42" s="2" t="s">
        <v>89</v>
      </c>
      <c r="B42" s="1" t="s">
        <v>90</v>
      </c>
      <c r="C42" s="14">
        <v>3750</v>
      </c>
      <c r="D42" s="14">
        <v>0</v>
      </c>
      <c r="E42" s="14">
        <v>0</v>
      </c>
      <c r="F42" s="14">
        <v>0</v>
      </c>
      <c r="G42" s="14">
        <v>3750</v>
      </c>
      <c r="H42" s="14">
        <v>0</v>
      </c>
      <c r="I42" s="14">
        <v>0</v>
      </c>
      <c r="J42" s="14">
        <v>0</v>
      </c>
      <c r="K42" s="14">
        <v>309.02999999999997</v>
      </c>
      <c r="L42" s="14">
        <v>105.41</v>
      </c>
      <c r="M42" s="14">
        <v>0</v>
      </c>
      <c r="N42" s="14">
        <v>0</v>
      </c>
      <c r="O42" s="15">
        <v>-0.04</v>
      </c>
      <c r="P42" s="14">
        <v>0</v>
      </c>
      <c r="Q42" s="14">
        <v>0</v>
      </c>
      <c r="R42" s="14">
        <v>0</v>
      </c>
      <c r="S42" s="14">
        <v>414.4</v>
      </c>
      <c r="T42" s="14">
        <v>3335.6</v>
      </c>
    </row>
    <row r="43" spans="1:20">
      <c r="A43" s="2" t="s">
        <v>91</v>
      </c>
      <c r="B43" s="1" t="s">
        <v>92</v>
      </c>
      <c r="C43" s="14">
        <v>3250.05</v>
      </c>
      <c r="D43" s="14">
        <v>0</v>
      </c>
      <c r="E43" s="14">
        <v>0</v>
      </c>
      <c r="F43" s="14">
        <v>0</v>
      </c>
      <c r="G43" s="14">
        <v>3250.05</v>
      </c>
      <c r="H43" s="14">
        <v>1055.1300000000001</v>
      </c>
      <c r="I43" s="14">
        <v>0</v>
      </c>
      <c r="J43" s="14">
        <v>0</v>
      </c>
      <c r="K43" s="14">
        <v>124.46</v>
      </c>
      <c r="L43" s="14">
        <v>172.54</v>
      </c>
      <c r="M43" s="14">
        <v>0</v>
      </c>
      <c r="N43" s="14">
        <v>0</v>
      </c>
      <c r="O43" s="15">
        <v>-0.08</v>
      </c>
      <c r="P43" s="14">
        <v>0</v>
      </c>
      <c r="Q43" s="14">
        <v>0</v>
      </c>
      <c r="R43" s="14">
        <v>0</v>
      </c>
      <c r="S43" s="14">
        <v>1352.05</v>
      </c>
      <c r="T43" s="14">
        <v>1898</v>
      </c>
    </row>
    <row r="44" spans="1:20">
      <c r="A44" s="2" t="s">
        <v>93</v>
      </c>
      <c r="B44" s="1" t="s">
        <v>94</v>
      </c>
      <c r="C44" s="14">
        <v>3250.05</v>
      </c>
      <c r="D44" s="14">
        <v>700</v>
      </c>
      <c r="E44" s="14">
        <v>0</v>
      </c>
      <c r="F44" s="14">
        <v>0</v>
      </c>
      <c r="G44" s="14">
        <v>3950.05</v>
      </c>
      <c r="H44" s="14">
        <v>0</v>
      </c>
      <c r="I44" s="14">
        <v>0</v>
      </c>
      <c r="J44" s="14">
        <v>0</v>
      </c>
      <c r="K44" s="14">
        <v>341.04</v>
      </c>
      <c r="L44" s="14">
        <v>129.4</v>
      </c>
      <c r="M44" s="14">
        <v>0</v>
      </c>
      <c r="N44" s="14">
        <v>0</v>
      </c>
      <c r="O44" s="14">
        <v>0.01</v>
      </c>
      <c r="P44" s="14">
        <v>0</v>
      </c>
      <c r="Q44" s="14">
        <v>0</v>
      </c>
      <c r="R44" s="14">
        <v>0</v>
      </c>
      <c r="S44" s="14">
        <v>470.45</v>
      </c>
      <c r="T44" s="14">
        <v>3479.6</v>
      </c>
    </row>
    <row r="45" spans="1:20">
      <c r="A45" s="2" t="s">
        <v>95</v>
      </c>
      <c r="B45" s="1" t="s">
        <v>96</v>
      </c>
      <c r="C45" s="14">
        <v>7500</v>
      </c>
      <c r="D45" s="14">
        <v>9000</v>
      </c>
      <c r="E45" s="14">
        <v>0</v>
      </c>
      <c r="F45" s="14">
        <v>0</v>
      </c>
      <c r="G45" s="14">
        <v>16500</v>
      </c>
      <c r="H45" s="14">
        <v>2320.11</v>
      </c>
      <c r="I45" s="14">
        <v>0</v>
      </c>
      <c r="J45" s="14">
        <v>0</v>
      </c>
      <c r="K45" s="14">
        <v>3134.65</v>
      </c>
      <c r="L45" s="14">
        <v>203.95</v>
      </c>
      <c r="M45" s="14">
        <v>0</v>
      </c>
      <c r="N45" s="14">
        <v>3329.01</v>
      </c>
      <c r="O45" s="15">
        <v>-0.12</v>
      </c>
      <c r="P45" s="14">
        <v>0</v>
      </c>
      <c r="Q45" s="14">
        <v>0</v>
      </c>
      <c r="R45" s="14">
        <v>0</v>
      </c>
      <c r="S45" s="14">
        <v>8987.6</v>
      </c>
      <c r="T45" s="14">
        <v>7512.4</v>
      </c>
    </row>
    <row r="46" spans="1:20">
      <c r="A46" s="2" t="s">
        <v>97</v>
      </c>
      <c r="B46" s="1" t="s">
        <v>98</v>
      </c>
      <c r="C46" s="14">
        <v>4500</v>
      </c>
      <c r="D46" s="14">
        <v>2325</v>
      </c>
      <c r="E46" s="14">
        <v>0</v>
      </c>
      <c r="F46" s="14">
        <v>0</v>
      </c>
      <c r="G46" s="14">
        <v>6825</v>
      </c>
      <c r="H46" s="14">
        <v>924.44</v>
      </c>
      <c r="I46" s="14">
        <v>0</v>
      </c>
      <c r="J46" s="14">
        <v>0</v>
      </c>
      <c r="K46" s="14">
        <v>910.56</v>
      </c>
      <c r="L46" s="14">
        <v>224.59</v>
      </c>
      <c r="M46" s="14">
        <v>0</v>
      </c>
      <c r="N46" s="14">
        <v>0</v>
      </c>
      <c r="O46" s="14">
        <v>0.01</v>
      </c>
      <c r="P46" s="14">
        <v>0</v>
      </c>
      <c r="Q46" s="14">
        <v>0</v>
      </c>
      <c r="R46" s="14">
        <v>0</v>
      </c>
      <c r="S46" s="14">
        <v>2059.6</v>
      </c>
      <c r="T46" s="14">
        <v>4765.3999999999996</v>
      </c>
    </row>
    <row r="47" spans="1:20">
      <c r="A47" s="2" t="s">
        <v>99</v>
      </c>
      <c r="B47" s="1" t="s">
        <v>100</v>
      </c>
      <c r="C47" s="14">
        <v>1475.1</v>
      </c>
      <c r="D47" s="14">
        <v>0</v>
      </c>
      <c r="E47" s="14">
        <v>0</v>
      </c>
      <c r="F47" s="14">
        <v>0</v>
      </c>
      <c r="G47" s="14">
        <v>1475.1</v>
      </c>
      <c r="H47" s="14">
        <v>0</v>
      </c>
      <c r="I47" s="14">
        <v>0</v>
      </c>
      <c r="J47" s="15">
        <v>-117.2</v>
      </c>
      <c r="K47" s="14">
        <v>0</v>
      </c>
      <c r="L47" s="14">
        <v>79.67</v>
      </c>
      <c r="M47" s="14">
        <v>0</v>
      </c>
      <c r="N47" s="14">
        <v>0</v>
      </c>
      <c r="O47" s="14">
        <v>0.03</v>
      </c>
      <c r="P47" s="14">
        <v>0</v>
      </c>
      <c r="Q47" s="14">
        <v>0</v>
      </c>
      <c r="R47" s="14">
        <v>0</v>
      </c>
      <c r="S47" s="14">
        <v>-37.5</v>
      </c>
      <c r="T47" s="14">
        <v>1512.6</v>
      </c>
    </row>
    <row r="48" spans="1:20">
      <c r="A48" s="2" t="s">
        <v>101</v>
      </c>
      <c r="B48" s="1" t="s">
        <v>102</v>
      </c>
      <c r="C48" s="14">
        <v>2850</v>
      </c>
      <c r="D48" s="14">
        <v>0</v>
      </c>
      <c r="E48" s="14">
        <v>0</v>
      </c>
      <c r="F48" s="14">
        <v>0</v>
      </c>
      <c r="G48" s="14">
        <v>2850</v>
      </c>
      <c r="H48" s="14">
        <v>0</v>
      </c>
      <c r="I48" s="14">
        <v>0</v>
      </c>
      <c r="J48" s="14">
        <v>0</v>
      </c>
      <c r="K48" s="14">
        <v>60.66</v>
      </c>
      <c r="L48" s="14">
        <v>113.09</v>
      </c>
      <c r="M48" s="14">
        <v>0</v>
      </c>
      <c r="N48" s="14">
        <v>0</v>
      </c>
      <c r="O48" s="14">
        <v>0.05</v>
      </c>
      <c r="P48" s="14">
        <v>0</v>
      </c>
      <c r="Q48" s="14">
        <v>500</v>
      </c>
      <c r="R48" s="14">
        <v>0</v>
      </c>
      <c r="S48" s="14">
        <v>673.8</v>
      </c>
      <c r="T48" s="14">
        <v>2176.1999999999998</v>
      </c>
    </row>
    <row r="49" spans="1:23">
      <c r="A49" s="2" t="s">
        <v>103</v>
      </c>
      <c r="B49" s="1" t="s">
        <v>104</v>
      </c>
      <c r="C49" s="14">
        <v>2500.0500000000002</v>
      </c>
      <c r="D49" s="14">
        <v>8000</v>
      </c>
      <c r="E49" s="14">
        <v>0</v>
      </c>
      <c r="F49" s="14">
        <v>0</v>
      </c>
      <c r="G49" s="14">
        <v>10500.05</v>
      </c>
      <c r="H49" s="14">
        <v>0</v>
      </c>
      <c r="I49" s="14">
        <v>0</v>
      </c>
      <c r="J49" s="14">
        <v>0</v>
      </c>
      <c r="K49" s="14">
        <v>1700.98</v>
      </c>
      <c r="L49" s="14">
        <v>374.01</v>
      </c>
      <c r="M49" s="14">
        <v>0</v>
      </c>
      <c r="N49" s="14">
        <v>0</v>
      </c>
      <c r="O49" s="14">
        <v>0.06</v>
      </c>
      <c r="P49" s="14">
        <v>0</v>
      </c>
      <c r="Q49" s="14">
        <v>0</v>
      </c>
      <c r="R49" s="14">
        <v>0</v>
      </c>
      <c r="S49" s="14">
        <v>2075.0500000000002</v>
      </c>
      <c r="T49" s="14">
        <v>8425</v>
      </c>
      <c r="V49" s="38">
        <v>2118.4</v>
      </c>
      <c r="W49" s="38">
        <f>+T49-V49</f>
        <v>6306.6</v>
      </c>
    </row>
    <row r="50" spans="1:23">
      <c r="A50" s="2" t="s">
        <v>105</v>
      </c>
      <c r="B50" s="1" t="s">
        <v>106</v>
      </c>
      <c r="C50" s="14">
        <v>2749.95</v>
      </c>
      <c r="D50" s="14">
        <v>0</v>
      </c>
      <c r="E50" s="14">
        <v>0</v>
      </c>
      <c r="F50" s="14">
        <v>0</v>
      </c>
      <c r="G50" s="14">
        <v>2749.95</v>
      </c>
      <c r="H50" s="14">
        <v>0</v>
      </c>
      <c r="I50" s="14">
        <v>0</v>
      </c>
      <c r="J50" s="14">
        <v>0</v>
      </c>
      <c r="K50" s="14">
        <v>49.78</v>
      </c>
      <c r="L50" s="14">
        <v>169.33</v>
      </c>
      <c r="M50" s="14">
        <v>0</v>
      </c>
      <c r="N50" s="14">
        <v>0</v>
      </c>
      <c r="O50" s="14">
        <v>0.04</v>
      </c>
      <c r="P50" s="14">
        <v>0</v>
      </c>
      <c r="Q50" s="14">
        <v>0</v>
      </c>
      <c r="R50" s="14">
        <v>0</v>
      </c>
      <c r="S50" s="14">
        <v>219.15</v>
      </c>
      <c r="T50" s="14">
        <v>2530.8000000000002</v>
      </c>
    </row>
    <row r="51" spans="1:23">
      <c r="A51" s="2" t="s">
        <v>107</v>
      </c>
      <c r="B51" s="1" t="s">
        <v>108</v>
      </c>
      <c r="C51" s="14">
        <v>6000</v>
      </c>
      <c r="D51" s="14">
        <v>0</v>
      </c>
      <c r="E51" s="14">
        <v>0</v>
      </c>
      <c r="F51" s="14">
        <v>0</v>
      </c>
      <c r="G51" s="14">
        <v>6000</v>
      </c>
      <c r="H51" s="14">
        <v>1806.28</v>
      </c>
      <c r="I51" s="14">
        <v>0</v>
      </c>
      <c r="J51" s="14">
        <v>0</v>
      </c>
      <c r="K51" s="14">
        <v>734.34</v>
      </c>
      <c r="L51" s="14">
        <v>160.44999999999999</v>
      </c>
      <c r="M51" s="14">
        <v>0</v>
      </c>
      <c r="N51" s="14">
        <v>0</v>
      </c>
      <c r="O51" s="15">
        <v>-7.0000000000000007E-2</v>
      </c>
      <c r="P51" s="14">
        <v>0</v>
      </c>
      <c r="Q51" s="14">
        <v>0</v>
      </c>
      <c r="R51" s="14">
        <v>0</v>
      </c>
      <c r="S51" s="14">
        <v>2701</v>
      </c>
      <c r="T51" s="14">
        <v>3299</v>
      </c>
    </row>
    <row r="52" spans="1:23">
      <c r="A52" s="2" t="s">
        <v>109</v>
      </c>
      <c r="B52" s="1" t="s">
        <v>110</v>
      </c>
      <c r="C52" s="14">
        <v>3250.05</v>
      </c>
      <c r="D52" s="14">
        <v>0</v>
      </c>
      <c r="E52" s="14">
        <v>0</v>
      </c>
      <c r="F52" s="14">
        <v>0</v>
      </c>
      <c r="G52" s="14">
        <v>3250.05</v>
      </c>
      <c r="H52" s="14">
        <v>903.68</v>
      </c>
      <c r="I52" s="14">
        <v>0</v>
      </c>
      <c r="J52" s="14">
        <v>0</v>
      </c>
      <c r="K52" s="14">
        <v>124.46</v>
      </c>
      <c r="L52" s="14">
        <v>80.680000000000007</v>
      </c>
      <c r="M52" s="14">
        <v>0</v>
      </c>
      <c r="N52" s="14">
        <v>0</v>
      </c>
      <c r="O52" s="14">
        <v>0.03</v>
      </c>
      <c r="P52" s="14">
        <v>0</v>
      </c>
      <c r="Q52" s="14">
        <v>0</v>
      </c>
      <c r="R52" s="14">
        <v>0</v>
      </c>
      <c r="S52" s="14">
        <v>1108.8499999999999</v>
      </c>
      <c r="T52" s="14">
        <v>2141.1999999999998</v>
      </c>
    </row>
    <row r="53" spans="1:23">
      <c r="A53" s="2" t="s">
        <v>111</v>
      </c>
      <c r="B53" s="1" t="s">
        <v>112</v>
      </c>
      <c r="C53" s="14">
        <v>6000</v>
      </c>
      <c r="D53" s="14">
        <v>0</v>
      </c>
      <c r="E53" s="14">
        <v>0</v>
      </c>
      <c r="F53" s="14">
        <v>0</v>
      </c>
      <c r="G53" s="14">
        <v>6000</v>
      </c>
      <c r="H53" s="14">
        <v>0</v>
      </c>
      <c r="I53" s="14">
        <v>0</v>
      </c>
      <c r="J53" s="14">
        <v>0</v>
      </c>
      <c r="K53" s="14">
        <v>734.34</v>
      </c>
      <c r="L53" s="14">
        <v>357.99</v>
      </c>
      <c r="M53" s="14">
        <v>0</v>
      </c>
      <c r="N53" s="14">
        <v>0</v>
      </c>
      <c r="O53" s="15">
        <v>-0.13</v>
      </c>
      <c r="P53" s="14">
        <v>0</v>
      </c>
      <c r="Q53" s="14">
        <v>0</v>
      </c>
      <c r="R53" s="14">
        <v>0</v>
      </c>
      <c r="S53" s="14">
        <v>1092.2</v>
      </c>
      <c r="T53" s="14">
        <v>4907.8</v>
      </c>
    </row>
    <row r="54" spans="1:23">
      <c r="A54" s="2" t="s">
        <v>113</v>
      </c>
      <c r="B54" s="1" t="s">
        <v>114</v>
      </c>
      <c r="C54" s="14">
        <v>2600</v>
      </c>
      <c r="D54" s="14">
        <v>0</v>
      </c>
      <c r="E54" s="14">
        <v>0</v>
      </c>
      <c r="F54" s="14">
        <v>0</v>
      </c>
      <c r="G54" s="14">
        <v>2600</v>
      </c>
      <c r="H54" s="14">
        <v>0</v>
      </c>
      <c r="I54" s="14">
        <v>0</v>
      </c>
      <c r="J54" s="14">
        <v>0</v>
      </c>
      <c r="K54" s="14">
        <v>18.54</v>
      </c>
      <c r="L54" s="14">
        <v>67.239999999999995</v>
      </c>
      <c r="M54" s="14">
        <v>0</v>
      </c>
      <c r="N54" s="14">
        <v>0</v>
      </c>
      <c r="O54" s="14">
        <v>0.02</v>
      </c>
      <c r="P54" s="14">
        <v>0</v>
      </c>
      <c r="Q54" s="14">
        <v>0</v>
      </c>
      <c r="R54" s="14">
        <v>0</v>
      </c>
      <c r="S54" s="14">
        <v>85.8</v>
      </c>
      <c r="T54" s="14">
        <v>2514.1999999999998</v>
      </c>
    </row>
    <row r="55" spans="1:23">
      <c r="A55" s="2" t="s">
        <v>115</v>
      </c>
      <c r="B55" s="1" t="s">
        <v>116</v>
      </c>
      <c r="C55" s="14">
        <v>10000.049999999999</v>
      </c>
      <c r="D55" s="14">
        <v>0</v>
      </c>
      <c r="E55" s="14">
        <v>0</v>
      </c>
      <c r="F55" s="14">
        <v>0</v>
      </c>
      <c r="G55" s="14">
        <v>10000.049999999999</v>
      </c>
      <c r="H55" s="14">
        <v>0</v>
      </c>
      <c r="I55" s="14">
        <v>0</v>
      </c>
      <c r="J55" s="14">
        <v>0</v>
      </c>
      <c r="K55" s="14">
        <v>1588.75</v>
      </c>
      <c r="L55" s="14">
        <v>573.47</v>
      </c>
      <c r="M55" s="14">
        <v>0</v>
      </c>
      <c r="N55" s="14">
        <v>0</v>
      </c>
      <c r="O55" s="15">
        <v>-0.15</v>
      </c>
      <c r="P55" s="14">
        <v>0</v>
      </c>
      <c r="Q55" s="14">
        <v>0</v>
      </c>
      <c r="R55" s="14">
        <v>807.18</v>
      </c>
      <c r="S55" s="14">
        <v>2969.25</v>
      </c>
      <c r="T55" s="14">
        <v>7030.8</v>
      </c>
    </row>
    <row r="56" spans="1:23">
      <c r="A56" s="2" t="s">
        <v>117</v>
      </c>
      <c r="B56" s="1" t="s">
        <v>118</v>
      </c>
      <c r="C56" s="14">
        <v>3000</v>
      </c>
      <c r="D56" s="14">
        <v>0</v>
      </c>
      <c r="E56" s="14">
        <v>0</v>
      </c>
      <c r="F56" s="14">
        <v>0</v>
      </c>
      <c r="G56" s="14">
        <v>3000</v>
      </c>
      <c r="H56" s="14">
        <v>0</v>
      </c>
      <c r="I56" s="14">
        <v>0</v>
      </c>
      <c r="J56" s="14">
        <v>0</v>
      </c>
      <c r="K56" s="14">
        <v>76.98</v>
      </c>
      <c r="L56" s="14">
        <v>95.61</v>
      </c>
      <c r="M56" s="14">
        <v>0</v>
      </c>
      <c r="N56" s="14">
        <v>0</v>
      </c>
      <c r="O56" s="14">
        <v>0.01</v>
      </c>
      <c r="P56" s="14">
        <v>0</v>
      </c>
      <c r="Q56" s="14">
        <v>0</v>
      </c>
      <c r="R56" s="14">
        <v>0</v>
      </c>
      <c r="S56" s="14">
        <v>172.6</v>
      </c>
      <c r="T56" s="14">
        <v>2827.4</v>
      </c>
    </row>
    <row r="57" spans="1:23">
      <c r="A57" s="2" t="s">
        <v>119</v>
      </c>
      <c r="B57" s="1" t="s">
        <v>120</v>
      </c>
      <c r="C57" s="14">
        <v>4500</v>
      </c>
      <c r="D57" s="14">
        <v>0</v>
      </c>
      <c r="E57" s="14">
        <v>0</v>
      </c>
      <c r="F57" s="14">
        <v>0</v>
      </c>
      <c r="G57" s="14">
        <v>4500</v>
      </c>
      <c r="H57" s="14">
        <v>0</v>
      </c>
      <c r="I57" s="14">
        <v>0</v>
      </c>
      <c r="J57" s="14">
        <v>0</v>
      </c>
      <c r="K57" s="14">
        <v>433.94</v>
      </c>
      <c r="L57" s="14">
        <v>210.23</v>
      </c>
      <c r="M57" s="14">
        <v>0</v>
      </c>
      <c r="N57" s="14">
        <v>0</v>
      </c>
      <c r="O57" s="15">
        <v>-7.0000000000000007E-2</v>
      </c>
      <c r="P57" s="14">
        <v>66.099999999999994</v>
      </c>
      <c r="Q57" s="14">
        <v>0</v>
      </c>
      <c r="R57" s="14">
        <v>0</v>
      </c>
      <c r="S57" s="14">
        <v>710.2</v>
      </c>
      <c r="T57" s="14">
        <v>3789.8</v>
      </c>
    </row>
    <row r="58" spans="1:23">
      <c r="A58" s="2" t="s">
        <v>121</v>
      </c>
      <c r="B58" s="1" t="s">
        <v>122</v>
      </c>
      <c r="C58" s="14">
        <v>3249.9</v>
      </c>
      <c r="D58" s="14">
        <v>0</v>
      </c>
      <c r="E58" s="14">
        <v>0</v>
      </c>
      <c r="F58" s="14">
        <v>0</v>
      </c>
      <c r="G58" s="14">
        <v>3249.9</v>
      </c>
      <c r="H58" s="14">
        <v>0</v>
      </c>
      <c r="I58" s="14">
        <v>0</v>
      </c>
      <c r="J58" s="14">
        <v>0</v>
      </c>
      <c r="K58" s="14">
        <v>124.45</v>
      </c>
      <c r="L58" s="14">
        <v>118.03</v>
      </c>
      <c r="M58" s="14">
        <v>0</v>
      </c>
      <c r="N58" s="14">
        <v>0</v>
      </c>
      <c r="O58" s="14">
        <v>0.02</v>
      </c>
      <c r="P58" s="14">
        <v>0</v>
      </c>
      <c r="Q58" s="14">
        <v>0</v>
      </c>
      <c r="R58" s="14">
        <v>0</v>
      </c>
      <c r="S58" s="14">
        <v>242.5</v>
      </c>
      <c r="T58" s="14">
        <v>3007.4</v>
      </c>
    </row>
    <row r="59" spans="1:23">
      <c r="A59" s="2" t="s">
        <v>123</v>
      </c>
      <c r="B59" s="1" t="s">
        <v>124</v>
      </c>
      <c r="C59" s="14">
        <v>3499.95</v>
      </c>
      <c r="D59" s="14">
        <v>0</v>
      </c>
      <c r="E59" s="14">
        <v>0</v>
      </c>
      <c r="F59" s="14">
        <v>0</v>
      </c>
      <c r="G59" s="14">
        <v>3499.95</v>
      </c>
      <c r="H59" s="14">
        <v>0</v>
      </c>
      <c r="I59" s="14">
        <v>0</v>
      </c>
      <c r="J59" s="14">
        <v>0</v>
      </c>
      <c r="K59" s="14">
        <v>151.65</v>
      </c>
      <c r="L59" s="14">
        <v>87.92</v>
      </c>
      <c r="M59" s="14">
        <v>0</v>
      </c>
      <c r="N59" s="14">
        <v>0</v>
      </c>
      <c r="O59" s="15">
        <v>-0.02</v>
      </c>
      <c r="P59" s="14">
        <v>0</v>
      </c>
      <c r="Q59" s="14">
        <v>0</v>
      </c>
      <c r="R59" s="14">
        <v>0</v>
      </c>
      <c r="S59" s="14">
        <v>239.55</v>
      </c>
      <c r="T59" s="14">
        <v>3260.4</v>
      </c>
    </row>
    <row r="60" spans="1:23">
      <c r="A60" s="2" t="s">
        <v>125</v>
      </c>
      <c r="B60" s="1" t="s">
        <v>126</v>
      </c>
      <c r="C60" s="14">
        <v>3999</v>
      </c>
      <c r="D60" s="14">
        <v>0</v>
      </c>
      <c r="E60" s="14">
        <v>0</v>
      </c>
      <c r="F60" s="14">
        <v>0</v>
      </c>
      <c r="G60" s="14">
        <v>3999</v>
      </c>
      <c r="H60" s="14">
        <v>600</v>
      </c>
      <c r="I60" s="14">
        <v>0</v>
      </c>
      <c r="J60" s="14">
        <v>0</v>
      </c>
      <c r="K60" s="14">
        <v>348.87</v>
      </c>
      <c r="L60" s="14">
        <v>102.39</v>
      </c>
      <c r="M60" s="14">
        <v>0</v>
      </c>
      <c r="N60" s="14">
        <v>0</v>
      </c>
      <c r="O60" s="15">
        <v>-0.06</v>
      </c>
      <c r="P60" s="14">
        <v>0</v>
      </c>
      <c r="Q60" s="14">
        <v>0</v>
      </c>
      <c r="R60" s="14">
        <v>700</v>
      </c>
      <c r="S60" s="14">
        <v>1751.2</v>
      </c>
      <c r="T60" s="14">
        <v>2247.8000000000002</v>
      </c>
    </row>
    <row r="61" spans="1:23">
      <c r="A61" s="2" t="s">
        <v>127</v>
      </c>
      <c r="B61" s="1" t="s">
        <v>128</v>
      </c>
      <c r="C61" s="14">
        <v>3249.9</v>
      </c>
      <c r="D61" s="14">
        <v>2900</v>
      </c>
      <c r="E61" s="14">
        <v>0</v>
      </c>
      <c r="F61" s="14">
        <v>0</v>
      </c>
      <c r="G61" s="14">
        <v>6149.9</v>
      </c>
      <c r="H61" s="14">
        <v>0</v>
      </c>
      <c r="I61" s="14">
        <v>0</v>
      </c>
      <c r="J61" s="14">
        <v>0</v>
      </c>
      <c r="K61" s="14">
        <v>766.36</v>
      </c>
      <c r="L61" s="14">
        <v>152.05000000000001</v>
      </c>
      <c r="M61" s="14">
        <v>0</v>
      </c>
      <c r="N61" s="14">
        <v>0</v>
      </c>
      <c r="O61" s="14">
        <v>0.09</v>
      </c>
      <c r="P61" s="14">
        <v>0</v>
      </c>
      <c r="Q61" s="14">
        <v>0</v>
      </c>
      <c r="R61" s="14">
        <v>0</v>
      </c>
      <c r="S61" s="14">
        <v>918.5</v>
      </c>
      <c r="T61" s="14">
        <v>5231.3999999999996</v>
      </c>
    </row>
    <row r="62" spans="1:23">
      <c r="A62" s="2" t="s">
        <v>129</v>
      </c>
      <c r="B62" s="1" t="s">
        <v>130</v>
      </c>
      <c r="C62" s="14">
        <v>1866.76</v>
      </c>
      <c r="D62" s="14">
        <v>0</v>
      </c>
      <c r="E62" s="14">
        <v>0</v>
      </c>
      <c r="F62" s="14">
        <v>0</v>
      </c>
      <c r="G62" s="14">
        <v>1866.76</v>
      </c>
      <c r="H62" s="14">
        <v>0</v>
      </c>
      <c r="I62" s="14">
        <v>0</v>
      </c>
      <c r="J62" s="15">
        <v>-80.209999999999994</v>
      </c>
      <c r="K62" s="14">
        <v>0</v>
      </c>
      <c r="L62" s="14">
        <v>47.27</v>
      </c>
      <c r="M62" s="14">
        <v>0</v>
      </c>
      <c r="N62" s="14">
        <v>0</v>
      </c>
      <c r="O62" s="14">
        <v>0.1</v>
      </c>
      <c r="P62" s="14">
        <v>0</v>
      </c>
      <c r="Q62" s="14">
        <v>0</v>
      </c>
      <c r="R62" s="14">
        <v>0</v>
      </c>
      <c r="S62" s="14">
        <v>-32.840000000000003</v>
      </c>
      <c r="T62" s="14">
        <v>1899.6</v>
      </c>
    </row>
    <row r="63" spans="1:23">
      <c r="A63" s="2" t="s">
        <v>131</v>
      </c>
      <c r="B63" s="1" t="s">
        <v>132</v>
      </c>
      <c r="C63" s="14">
        <v>3000</v>
      </c>
      <c r="D63" s="14">
        <v>0</v>
      </c>
      <c r="E63" s="14">
        <v>0</v>
      </c>
      <c r="F63" s="14">
        <v>0</v>
      </c>
      <c r="G63" s="14">
        <v>3000</v>
      </c>
      <c r="H63" s="14">
        <v>350</v>
      </c>
      <c r="I63" s="14">
        <v>0</v>
      </c>
      <c r="J63" s="14">
        <v>0</v>
      </c>
      <c r="K63" s="14">
        <v>76.98</v>
      </c>
      <c r="L63" s="14">
        <v>74.48</v>
      </c>
      <c r="M63" s="14">
        <v>0</v>
      </c>
      <c r="N63" s="14">
        <v>0</v>
      </c>
      <c r="O63" s="14">
        <v>0.14000000000000001</v>
      </c>
      <c r="P63" s="14">
        <v>0</v>
      </c>
      <c r="Q63" s="14">
        <v>0</v>
      </c>
      <c r="R63" s="14">
        <v>0</v>
      </c>
      <c r="S63" s="14">
        <v>501.6</v>
      </c>
      <c r="T63" s="14">
        <v>2498.4</v>
      </c>
    </row>
    <row r="64" spans="1:23">
      <c r="A64" s="2" t="s">
        <v>133</v>
      </c>
      <c r="B64" s="1" t="s">
        <v>134</v>
      </c>
      <c r="C64" s="14">
        <v>6000</v>
      </c>
      <c r="D64" s="14">
        <v>0</v>
      </c>
      <c r="E64" s="14">
        <v>0</v>
      </c>
      <c r="F64" s="14">
        <v>0</v>
      </c>
      <c r="G64" s="14">
        <v>6000</v>
      </c>
      <c r="H64" s="14">
        <v>474.1</v>
      </c>
      <c r="I64" s="14">
        <v>0</v>
      </c>
      <c r="J64" s="14">
        <v>0</v>
      </c>
      <c r="K64" s="14">
        <v>734.34</v>
      </c>
      <c r="L64" s="14">
        <v>303.87</v>
      </c>
      <c r="M64" s="14">
        <v>0</v>
      </c>
      <c r="N64" s="14">
        <v>0</v>
      </c>
      <c r="O64" s="15">
        <v>-0.11</v>
      </c>
      <c r="P64" s="14">
        <v>0</v>
      </c>
      <c r="Q64" s="14">
        <v>0</v>
      </c>
      <c r="R64" s="14">
        <v>0</v>
      </c>
      <c r="S64" s="14">
        <v>1512.2</v>
      </c>
      <c r="T64" s="14">
        <v>4487.8</v>
      </c>
    </row>
    <row r="65" spans="1:20">
      <c r="A65" s="2" t="s">
        <v>135</v>
      </c>
      <c r="B65" s="1" t="s">
        <v>136</v>
      </c>
      <c r="C65" s="14">
        <v>2749.95</v>
      </c>
      <c r="D65" s="14">
        <v>5750</v>
      </c>
      <c r="E65" s="14">
        <v>0</v>
      </c>
      <c r="F65" s="14">
        <v>0</v>
      </c>
      <c r="G65" s="14">
        <v>8499.9500000000007</v>
      </c>
      <c r="H65" s="14">
        <v>0</v>
      </c>
      <c r="I65" s="14">
        <v>0</v>
      </c>
      <c r="J65" s="14">
        <v>0</v>
      </c>
      <c r="K65" s="14">
        <v>1268.33</v>
      </c>
      <c r="L65" s="14">
        <v>68.27</v>
      </c>
      <c r="M65" s="14">
        <v>0</v>
      </c>
      <c r="N65" s="14">
        <v>0</v>
      </c>
      <c r="O65" s="15">
        <v>-0.05</v>
      </c>
      <c r="P65" s="14">
        <v>0</v>
      </c>
      <c r="Q65" s="14">
        <v>0</v>
      </c>
      <c r="R65" s="14">
        <v>0</v>
      </c>
      <c r="S65" s="14">
        <v>1336.55</v>
      </c>
      <c r="T65" s="14">
        <v>7163.4</v>
      </c>
    </row>
    <row r="66" spans="1:20">
      <c r="A66" s="2" t="s">
        <v>137</v>
      </c>
      <c r="B66" s="1" t="s">
        <v>138</v>
      </c>
      <c r="C66" s="14">
        <v>2749.95</v>
      </c>
      <c r="D66" s="14">
        <v>0</v>
      </c>
      <c r="E66" s="14">
        <v>0</v>
      </c>
      <c r="F66" s="14">
        <v>0</v>
      </c>
      <c r="G66" s="14">
        <v>2749.95</v>
      </c>
      <c r="H66" s="14">
        <v>0</v>
      </c>
      <c r="I66" s="14">
        <v>0</v>
      </c>
      <c r="J66" s="14">
        <v>0</v>
      </c>
      <c r="K66" s="14">
        <v>49.78</v>
      </c>
      <c r="L66" s="14">
        <v>100.3</v>
      </c>
      <c r="M66" s="14">
        <v>0</v>
      </c>
      <c r="N66" s="14">
        <v>0</v>
      </c>
      <c r="O66" s="15">
        <v>-0.13</v>
      </c>
      <c r="P66" s="14">
        <v>0</v>
      </c>
      <c r="Q66" s="14">
        <v>0</v>
      </c>
      <c r="R66" s="14">
        <v>0</v>
      </c>
      <c r="S66" s="14">
        <v>149.94999999999999</v>
      </c>
      <c r="T66" s="14">
        <v>2600</v>
      </c>
    </row>
    <row r="67" spans="1:20">
      <c r="A67" s="2" t="s">
        <v>139</v>
      </c>
      <c r="B67" s="1" t="s">
        <v>140</v>
      </c>
      <c r="C67" s="14">
        <v>2800</v>
      </c>
      <c r="D67" s="14">
        <v>0</v>
      </c>
      <c r="E67" s="14">
        <v>2920.56</v>
      </c>
      <c r="F67" s="14">
        <v>300</v>
      </c>
      <c r="G67" s="14">
        <v>6020.56</v>
      </c>
      <c r="H67" s="14">
        <v>0</v>
      </c>
      <c r="I67" s="14">
        <v>0</v>
      </c>
      <c r="J67" s="14">
        <v>0</v>
      </c>
      <c r="K67" s="14">
        <v>674.65</v>
      </c>
      <c r="L67" s="14">
        <v>277.69</v>
      </c>
      <c r="M67" s="14">
        <v>0</v>
      </c>
      <c r="N67" s="14">
        <v>0</v>
      </c>
      <c r="O67" s="14">
        <v>0.02</v>
      </c>
      <c r="P67" s="14">
        <v>0</v>
      </c>
      <c r="Q67" s="14">
        <v>0</v>
      </c>
      <c r="R67" s="14">
        <v>0</v>
      </c>
      <c r="S67" s="14">
        <v>952.36</v>
      </c>
      <c r="T67" s="14">
        <v>5068.2</v>
      </c>
    </row>
    <row r="68" spans="1:20">
      <c r="A68" s="2" t="s">
        <v>141</v>
      </c>
      <c r="B68" s="1" t="s">
        <v>142</v>
      </c>
      <c r="C68" s="14">
        <v>6000</v>
      </c>
      <c r="D68" s="14">
        <v>0</v>
      </c>
      <c r="E68" s="14">
        <v>0</v>
      </c>
      <c r="F68" s="14">
        <v>0</v>
      </c>
      <c r="G68" s="14">
        <v>6000</v>
      </c>
      <c r="H68" s="14">
        <v>0</v>
      </c>
      <c r="I68" s="14">
        <v>0</v>
      </c>
      <c r="J68" s="14">
        <v>0</v>
      </c>
      <c r="K68" s="14">
        <v>734.34</v>
      </c>
      <c r="L68" s="14">
        <v>277.91000000000003</v>
      </c>
      <c r="M68" s="14">
        <v>0</v>
      </c>
      <c r="N68" s="14">
        <v>0</v>
      </c>
      <c r="O68" s="15">
        <v>-0.05</v>
      </c>
      <c r="P68" s="14">
        <v>0</v>
      </c>
      <c r="Q68" s="14">
        <v>0</v>
      </c>
      <c r="R68" s="14">
        <v>0</v>
      </c>
      <c r="S68" s="14">
        <v>1012.2</v>
      </c>
      <c r="T68" s="14">
        <v>4987.8</v>
      </c>
    </row>
    <row r="69" spans="1:20">
      <c r="A69" s="2" t="s">
        <v>143</v>
      </c>
      <c r="B69" s="1" t="s">
        <v>144</v>
      </c>
      <c r="C69" s="14">
        <v>3249.9</v>
      </c>
      <c r="D69" s="14">
        <v>0</v>
      </c>
      <c r="E69" s="14">
        <v>0</v>
      </c>
      <c r="F69" s="14">
        <v>0</v>
      </c>
      <c r="G69" s="14">
        <v>3249.9</v>
      </c>
      <c r="H69" s="14">
        <v>0</v>
      </c>
      <c r="I69" s="14">
        <v>0</v>
      </c>
      <c r="J69" s="14">
        <v>0</v>
      </c>
      <c r="K69" s="14">
        <v>124.45</v>
      </c>
      <c r="L69" s="14">
        <v>299.02999999999997</v>
      </c>
      <c r="M69" s="14">
        <v>0</v>
      </c>
      <c r="N69" s="14">
        <v>0</v>
      </c>
      <c r="O69" s="14">
        <v>0.02</v>
      </c>
      <c r="P69" s="14">
        <v>0</v>
      </c>
      <c r="Q69" s="14">
        <v>0</v>
      </c>
      <c r="R69" s="14">
        <v>0</v>
      </c>
      <c r="S69" s="14">
        <v>423.5</v>
      </c>
      <c r="T69" s="14">
        <v>2826.4</v>
      </c>
    </row>
    <row r="70" spans="1:20">
      <c r="A70" s="2" t="s">
        <v>145</v>
      </c>
      <c r="B70" s="1" t="s">
        <v>146</v>
      </c>
      <c r="C70" s="14">
        <v>7056</v>
      </c>
      <c r="D70" s="14">
        <v>0</v>
      </c>
      <c r="E70" s="14">
        <v>0</v>
      </c>
      <c r="F70" s="14">
        <v>0</v>
      </c>
      <c r="G70" s="14">
        <v>7056</v>
      </c>
      <c r="H70" s="14">
        <v>0</v>
      </c>
      <c r="I70" s="14">
        <v>0</v>
      </c>
      <c r="J70" s="14">
        <v>0</v>
      </c>
      <c r="K70" s="14">
        <v>959.9</v>
      </c>
      <c r="L70" s="14">
        <v>191.61</v>
      </c>
      <c r="M70" s="14">
        <v>0</v>
      </c>
      <c r="N70" s="14">
        <v>0</v>
      </c>
      <c r="O70" s="15">
        <v>-0.11</v>
      </c>
      <c r="P70" s="14">
        <v>0</v>
      </c>
      <c r="Q70" s="14">
        <v>0</v>
      </c>
      <c r="R70" s="14">
        <v>0</v>
      </c>
      <c r="S70" s="14">
        <v>1151.4000000000001</v>
      </c>
      <c r="T70" s="14">
        <v>5904.6</v>
      </c>
    </row>
    <row r="71" spans="1:20">
      <c r="A71" s="2" t="s">
        <v>147</v>
      </c>
      <c r="B71" s="1" t="s">
        <v>148</v>
      </c>
      <c r="C71" s="14">
        <v>20000.099999999999</v>
      </c>
      <c r="D71" s="14">
        <v>0</v>
      </c>
      <c r="E71" s="14">
        <v>0</v>
      </c>
      <c r="F71" s="14">
        <v>0</v>
      </c>
      <c r="G71" s="14">
        <v>20000.099999999999</v>
      </c>
      <c r="H71" s="14">
        <v>0</v>
      </c>
      <c r="I71" s="14">
        <v>0</v>
      </c>
      <c r="J71" s="14">
        <v>0</v>
      </c>
      <c r="K71" s="14">
        <v>4184.68</v>
      </c>
      <c r="L71" s="14">
        <v>771.98</v>
      </c>
      <c r="M71" s="14">
        <v>0</v>
      </c>
      <c r="N71" s="14">
        <v>0</v>
      </c>
      <c r="O71" s="14">
        <v>0.06</v>
      </c>
      <c r="P71" s="14">
        <v>0</v>
      </c>
      <c r="Q71" s="14">
        <v>1500</v>
      </c>
      <c r="R71" s="14">
        <v>827.58</v>
      </c>
      <c r="S71" s="14">
        <v>7284.3</v>
      </c>
      <c r="T71" s="14">
        <v>12715.8</v>
      </c>
    </row>
    <row r="72" spans="1:20" s="7" customFormat="1">
      <c r="A72" s="17" t="s">
        <v>149</v>
      </c>
      <c r="C72" s="7" t="s">
        <v>150</v>
      </c>
      <c r="D72" s="7" t="s">
        <v>150</v>
      </c>
      <c r="E72" s="7" t="s">
        <v>150</v>
      </c>
      <c r="F72" s="7" t="s">
        <v>150</v>
      </c>
      <c r="G72" s="7" t="s">
        <v>150</v>
      </c>
      <c r="H72" s="7" t="s">
        <v>150</v>
      </c>
      <c r="I72" s="7" t="s">
        <v>150</v>
      </c>
      <c r="J72" s="7" t="s">
        <v>150</v>
      </c>
      <c r="K72" s="7" t="s">
        <v>150</v>
      </c>
      <c r="L72" s="7" t="s">
        <v>150</v>
      </c>
      <c r="M72" s="7" t="s">
        <v>150</v>
      </c>
      <c r="N72" s="7" t="s">
        <v>150</v>
      </c>
      <c r="O72" s="7" t="s">
        <v>150</v>
      </c>
      <c r="P72" s="7" t="s">
        <v>150</v>
      </c>
      <c r="Q72" s="7" t="s">
        <v>150</v>
      </c>
      <c r="R72" s="7" t="s">
        <v>150</v>
      </c>
      <c r="S72" s="7" t="s">
        <v>150</v>
      </c>
      <c r="T72" s="7" t="s">
        <v>150</v>
      </c>
    </row>
    <row r="73" spans="1:20">
      <c r="C73" s="19">
        <v>288500.3</v>
      </c>
      <c r="D73" s="19">
        <v>31675</v>
      </c>
      <c r="E73" s="19">
        <v>2920.56</v>
      </c>
      <c r="F73" s="19">
        <v>300</v>
      </c>
      <c r="G73" s="19">
        <v>323395.86</v>
      </c>
      <c r="H73" s="19">
        <v>15333.19</v>
      </c>
      <c r="I73" s="19">
        <v>344.96</v>
      </c>
      <c r="J73" s="20">
        <v>-197.41</v>
      </c>
      <c r="K73" s="19">
        <v>37372.89</v>
      </c>
      <c r="L73" s="19">
        <v>11471.57</v>
      </c>
      <c r="M73" s="19">
        <v>500</v>
      </c>
      <c r="N73" s="19">
        <v>3329.01</v>
      </c>
      <c r="O73" s="19">
        <v>0.61</v>
      </c>
      <c r="P73" s="19">
        <v>66.099999999999994</v>
      </c>
      <c r="Q73" s="19">
        <v>3000</v>
      </c>
      <c r="R73" s="19">
        <v>3641.94</v>
      </c>
      <c r="S73" s="19">
        <v>74862.86</v>
      </c>
      <c r="T73" s="19">
        <v>248533</v>
      </c>
    </row>
    <row r="75" spans="1:20">
      <c r="A75" s="12" t="s">
        <v>151</v>
      </c>
    </row>
    <row r="76" spans="1:20">
      <c r="A76" s="2" t="s">
        <v>152</v>
      </c>
      <c r="B76" s="1" t="s">
        <v>153</v>
      </c>
      <c r="C76" s="14">
        <v>3898.95</v>
      </c>
      <c r="D76" s="14">
        <v>0</v>
      </c>
      <c r="E76" s="14">
        <v>0</v>
      </c>
      <c r="F76" s="14">
        <v>0</v>
      </c>
      <c r="G76" s="14">
        <v>3898.95</v>
      </c>
      <c r="H76" s="14">
        <v>0</v>
      </c>
      <c r="I76" s="14">
        <v>0</v>
      </c>
      <c r="J76" s="14">
        <v>0</v>
      </c>
      <c r="K76" s="14">
        <v>332.86</v>
      </c>
      <c r="L76" s="14">
        <v>99.8</v>
      </c>
      <c r="M76" s="14">
        <v>0</v>
      </c>
      <c r="N76" s="14">
        <v>0</v>
      </c>
      <c r="O76" s="14">
        <v>0.09</v>
      </c>
      <c r="P76" s="14">
        <v>0</v>
      </c>
      <c r="Q76" s="14">
        <v>0</v>
      </c>
      <c r="R76" s="14">
        <v>0</v>
      </c>
      <c r="S76" s="14">
        <v>432.75</v>
      </c>
      <c r="T76" s="14">
        <v>3466.2</v>
      </c>
    </row>
    <row r="77" spans="1:20">
      <c r="A77" s="2" t="s">
        <v>154</v>
      </c>
      <c r="B77" s="1" t="s">
        <v>155</v>
      </c>
      <c r="C77" s="14">
        <v>4834.05</v>
      </c>
      <c r="D77" s="14">
        <v>0</v>
      </c>
      <c r="E77" s="14">
        <v>0</v>
      </c>
      <c r="F77" s="14">
        <v>0</v>
      </c>
      <c r="G77" s="14">
        <v>4834.05</v>
      </c>
      <c r="H77" s="14">
        <v>0</v>
      </c>
      <c r="I77" s="14">
        <v>0</v>
      </c>
      <c r="J77" s="14">
        <v>0</v>
      </c>
      <c r="K77" s="14">
        <v>493.8</v>
      </c>
      <c r="L77" s="14">
        <v>127.91</v>
      </c>
      <c r="M77" s="14">
        <v>1100</v>
      </c>
      <c r="N77" s="14">
        <v>0</v>
      </c>
      <c r="O77" s="15">
        <v>-0.06</v>
      </c>
      <c r="P77" s="14">
        <v>0</v>
      </c>
      <c r="Q77" s="14">
        <v>0</v>
      </c>
      <c r="R77" s="14">
        <v>0</v>
      </c>
      <c r="S77" s="14">
        <v>1721.65</v>
      </c>
      <c r="T77" s="14">
        <v>3112.4</v>
      </c>
    </row>
    <row r="78" spans="1:20">
      <c r="A78" s="2" t="s">
        <v>156</v>
      </c>
      <c r="B78" s="1" t="s">
        <v>157</v>
      </c>
      <c r="C78" s="14">
        <v>2782.5</v>
      </c>
      <c r="D78" s="14">
        <v>500</v>
      </c>
      <c r="E78" s="14">
        <v>0</v>
      </c>
      <c r="F78" s="14">
        <v>0</v>
      </c>
      <c r="G78" s="14">
        <v>3282.5</v>
      </c>
      <c r="H78" s="14">
        <v>0</v>
      </c>
      <c r="I78" s="14">
        <v>0</v>
      </c>
      <c r="J78" s="14">
        <v>0</v>
      </c>
      <c r="K78" s="14">
        <v>127.99</v>
      </c>
      <c r="L78" s="14">
        <v>77.12</v>
      </c>
      <c r="M78" s="14">
        <v>0</v>
      </c>
      <c r="N78" s="14">
        <v>0</v>
      </c>
      <c r="O78" s="15">
        <v>-0.01</v>
      </c>
      <c r="P78" s="14">
        <v>0</v>
      </c>
      <c r="Q78" s="14">
        <v>0</v>
      </c>
      <c r="R78" s="14">
        <v>0</v>
      </c>
      <c r="S78" s="14">
        <v>205.1</v>
      </c>
      <c r="T78" s="14">
        <v>3077.4</v>
      </c>
    </row>
    <row r="79" spans="1:20" s="7" customFormat="1">
      <c r="A79" s="17" t="s">
        <v>149</v>
      </c>
      <c r="C79" s="7" t="s">
        <v>150</v>
      </c>
      <c r="D79" s="7" t="s">
        <v>150</v>
      </c>
      <c r="E79" s="7" t="s">
        <v>150</v>
      </c>
      <c r="F79" s="7" t="s">
        <v>150</v>
      </c>
      <c r="G79" s="7" t="s">
        <v>150</v>
      </c>
      <c r="H79" s="7" t="s">
        <v>150</v>
      </c>
      <c r="I79" s="7" t="s">
        <v>150</v>
      </c>
      <c r="J79" s="7" t="s">
        <v>150</v>
      </c>
      <c r="K79" s="7" t="s">
        <v>150</v>
      </c>
      <c r="L79" s="7" t="s">
        <v>150</v>
      </c>
      <c r="M79" s="7" t="s">
        <v>150</v>
      </c>
      <c r="N79" s="7" t="s">
        <v>150</v>
      </c>
      <c r="O79" s="7" t="s">
        <v>150</v>
      </c>
      <c r="P79" s="7" t="s">
        <v>150</v>
      </c>
      <c r="Q79" s="7" t="s">
        <v>150</v>
      </c>
      <c r="R79" s="7" t="s">
        <v>150</v>
      </c>
      <c r="S79" s="7" t="s">
        <v>150</v>
      </c>
      <c r="T79" s="7" t="s">
        <v>150</v>
      </c>
    </row>
    <row r="80" spans="1:20">
      <c r="C80" s="19">
        <v>11515.5</v>
      </c>
      <c r="D80" s="19">
        <v>500</v>
      </c>
      <c r="E80" s="19">
        <v>0</v>
      </c>
      <c r="F80" s="19">
        <v>0</v>
      </c>
      <c r="G80" s="19">
        <v>12015.5</v>
      </c>
      <c r="H80" s="19">
        <v>0</v>
      </c>
      <c r="I80" s="19">
        <v>0</v>
      </c>
      <c r="J80" s="19">
        <v>0</v>
      </c>
      <c r="K80" s="19">
        <v>954.65</v>
      </c>
      <c r="L80" s="19">
        <v>304.83</v>
      </c>
      <c r="M80" s="19">
        <v>1100</v>
      </c>
      <c r="N80" s="19">
        <v>0</v>
      </c>
      <c r="O80" s="19">
        <v>0.02</v>
      </c>
      <c r="P80" s="19">
        <v>0</v>
      </c>
      <c r="Q80" s="19">
        <v>0</v>
      </c>
      <c r="R80" s="19">
        <v>0</v>
      </c>
      <c r="S80" s="19">
        <v>2359.5</v>
      </c>
      <c r="T80" s="19">
        <v>9656</v>
      </c>
    </row>
    <row r="82" spans="1:20" s="7" customFormat="1">
      <c r="A82" s="16"/>
      <c r="C82" s="7" t="s">
        <v>158</v>
      </c>
      <c r="D82" s="7" t="s">
        <v>158</v>
      </c>
      <c r="E82" s="7" t="s">
        <v>158</v>
      </c>
      <c r="F82" s="7" t="s">
        <v>158</v>
      </c>
      <c r="G82" s="7" t="s">
        <v>158</v>
      </c>
      <c r="H82" s="7" t="s">
        <v>158</v>
      </c>
      <c r="I82" s="7" t="s">
        <v>158</v>
      </c>
      <c r="J82" s="7" t="s">
        <v>158</v>
      </c>
      <c r="K82" s="7" t="s">
        <v>158</v>
      </c>
      <c r="L82" s="7" t="s">
        <v>158</v>
      </c>
      <c r="M82" s="7" t="s">
        <v>158</v>
      </c>
      <c r="N82" s="7" t="s">
        <v>158</v>
      </c>
      <c r="O82" s="7" t="s">
        <v>158</v>
      </c>
      <c r="P82" s="7" t="s">
        <v>158</v>
      </c>
      <c r="Q82" s="7" t="s">
        <v>158</v>
      </c>
      <c r="R82" s="7" t="s">
        <v>158</v>
      </c>
      <c r="S82" s="7" t="s">
        <v>158</v>
      </c>
      <c r="T82" s="7" t="s">
        <v>158</v>
      </c>
    </row>
    <row r="83" spans="1:20">
      <c r="A83" s="17" t="s">
        <v>159</v>
      </c>
      <c r="B83" s="1" t="s">
        <v>160</v>
      </c>
      <c r="C83" s="19">
        <v>300015.8</v>
      </c>
      <c r="D83" s="19">
        <v>32175</v>
      </c>
      <c r="E83" s="19">
        <v>2920.56</v>
      </c>
      <c r="F83" s="19">
        <v>300</v>
      </c>
      <c r="G83" s="19">
        <v>335411.36</v>
      </c>
      <c r="H83" s="19">
        <v>15333.19</v>
      </c>
      <c r="I83" s="19">
        <v>344.96</v>
      </c>
      <c r="J83" s="20">
        <v>-197.41</v>
      </c>
      <c r="K83" s="19">
        <v>38327.54</v>
      </c>
      <c r="L83" s="19">
        <v>11776.4</v>
      </c>
      <c r="M83" s="19">
        <v>1600</v>
      </c>
      <c r="N83" s="19">
        <v>3329.01</v>
      </c>
      <c r="O83" s="19">
        <v>0.63</v>
      </c>
      <c r="P83" s="19">
        <v>66.099999999999994</v>
      </c>
      <c r="Q83" s="19">
        <v>3000</v>
      </c>
      <c r="R83" s="19">
        <v>3641.94</v>
      </c>
      <c r="S83" s="19">
        <v>77222.36</v>
      </c>
      <c r="T83" s="19">
        <v>258189</v>
      </c>
    </row>
    <row r="85" spans="1:20">
      <c r="C85" s="1" t="s">
        <v>160</v>
      </c>
      <c r="D85" s="1" t="s">
        <v>160</v>
      </c>
      <c r="E85" s="1" t="s">
        <v>160</v>
      </c>
      <c r="F85" s="1" t="s">
        <v>160</v>
      </c>
      <c r="G85" s="1" t="s">
        <v>160</v>
      </c>
      <c r="H85" s="1" t="s">
        <v>160</v>
      </c>
      <c r="I85" s="1" t="s">
        <v>160</v>
      </c>
      <c r="J85" s="1" t="s">
        <v>160</v>
      </c>
      <c r="K85" s="1" t="s">
        <v>160</v>
      </c>
      <c r="L85" s="1" t="s">
        <v>160</v>
      </c>
      <c r="M85" s="1" t="s">
        <v>160</v>
      </c>
      <c r="N85" s="1" t="s">
        <v>160</v>
      </c>
      <c r="O85" s="1" t="s">
        <v>160</v>
      </c>
      <c r="P85" s="1" t="s">
        <v>160</v>
      </c>
      <c r="Q85" s="1" t="s">
        <v>160</v>
      </c>
      <c r="R85" s="1" t="s">
        <v>160</v>
      </c>
      <c r="S85" s="1" t="s">
        <v>160</v>
      </c>
      <c r="T85" s="1" t="s">
        <v>160</v>
      </c>
    </row>
    <row r="86" spans="1:20">
      <c r="A86" s="2" t="s">
        <v>160</v>
      </c>
      <c r="B86" s="1" t="s">
        <v>160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10" sqref="E10"/>
    </sheetView>
  </sheetViews>
  <sheetFormatPr baseColWidth="10" defaultRowHeight="15"/>
  <cols>
    <col min="2" max="2" width="14.28515625" customWidth="1"/>
    <col min="3" max="3" width="18.85546875" bestFit="1" customWidth="1"/>
    <col min="5" max="5" width="27.42578125" bestFit="1" customWidth="1"/>
  </cols>
  <sheetData>
    <row r="1" spans="1:5">
      <c r="A1" s="52" t="s">
        <v>0</v>
      </c>
      <c r="B1" s="51"/>
      <c r="C1" s="51"/>
      <c r="D1" s="51"/>
      <c r="E1" s="51"/>
    </row>
    <row r="2" spans="1:5">
      <c r="A2" s="53" t="s">
        <v>1</v>
      </c>
      <c r="B2" s="51"/>
      <c r="C2" s="51"/>
      <c r="D2" s="51"/>
      <c r="E2" s="51"/>
    </row>
    <row r="3" spans="1:5" ht="19.5">
      <c r="A3" s="51" t="s">
        <v>2</v>
      </c>
      <c r="B3" s="51"/>
      <c r="C3" s="54"/>
      <c r="D3" s="51"/>
      <c r="E3" s="51"/>
    </row>
    <row r="4" spans="1:5">
      <c r="A4" s="51" t="s">
        <v>169</v>
      </c>
      <c r="B4" s="51"/>
      <c r="C4" s="51"/>
      <c r="D4" s="51"/>
      <c r="E4" s="51"/>
    </row>
    <row r="6" spans="1:5">
      <c r="A6" s="55"/>
      <c r="B6" s="55"/>
      <c r="C6" s="55"/>
      <c r="D6" s="55"/>
      <c r="E6" s="55"/>
    </row>
    <row r="7" spans="1:5">
      <c r="A7" s="56"/>
      <c r="B7" s="56"/>
      <c r="C7" s="56"/>
      <c r="D7" s="56"/>
      <c r="E7" s="56"/>
    </row>
    <row r="8" spans="1:5">
      <c r="A8" s="57" t="s">
        <v>170</v>
      </c>
      <c r="B8" s="57" t="s">
        <v>171</v>
      </c>
      <c r="C8" s="57" t="s">
        <v>172</v>
      </c>
      <c r="D8" s="58" t="s">
        <v>173</v>
      </c>
      <c r="E8" s="57" t="s">
        <v>174</v>
      </c>
    </row>
    <row r="9" spans="1:5">
      <c r="A9" s="59" t="s">
        <v>103</v>
      </c>
      <c r="B9" s="59">
        <v>56708845177</v>
      </c>
      <c r="C9" s="59" t="s">
        <v>175</v>
      </c>
      <c r="D9" s="59">
        <f>+INGENIERIA!W49</f>
        <v>6306.6</v>
      </c>
      <c r="E9" s="59" t="s">
        <v>104</v>
      </c>
    </row>
    <row r="10" spans="1:5">
      <c r="B10" s="60" t="s">
        <v>176</v>
      </c>
      <c r="C10" s="60"/>
      <c r="D10" s="61">
        <f>+D9</f>
        <v>6306.6</v>
      </c>
      <c r="E10" s="60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2017-06-29T23:57:05Z</dcterms:created>
  <dcterms:modified xsi:type="dcterms:W3CDTF">2017-06-30T14:44:51Z</dcterms:modified>
</cp:coreProperties>
</file>