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COMPLEMENTO" sheetId="1" r:id="rId2"/>
    <sheet name="BANCOS" sheetId="2" r:id="rId3"/>
  </sheets>
  <calcPr calcId="124519"/>
  <fileRecoveryPr repairLoad="1"/>
</workbook>
</file>

<file path=xl/calcChain.xml><?xml version="1.0" encoding="utf-8"?>
<calcChain xmlns="http://schemas.openxmlformats.org/spreadsheetml/2006/main">
  <c r="D9" i="2"/>
  <c r="D10" s="1"/>
  <c r="D13" s="1"/>
  <c r="D15" s="1"/>
  <c r="G14" i="3"/>
  <c r="H14"/>
  <c r="I14"/>
  <c r="J14"/>
  <c r="K14"/>
  <c r="F14"/>
  <c r="K12"/>
  <c r="J12"/>
  <c r="I12"/>
  <c r="H12"/>
  <c r="G12"/>
  <c r="F12"/>
  <c r="D14"/>
  <c r="C14"/>
  <c r="D12"/>
  <c r="X56" i="1"/>
</calcChain>
</file>

<file path=xl/sharedStrings.xml><?xml version="1.0" encoding="utf-8"?>
<sst xmlns="http://schemas.openxmlformats.org/spreadsheetml/2006/main" count="291" uniqueCount="175">
  <si>
    <t>CONTPAQ i</t>
  </si>
  <si>
    <t xml:space="preserve">      NÓMINAS</t>
  </si>
  <si>
    <t>011 INGENIERIA FISCAL LABORAL SC</t>
  </si>
  <si>
    <t>Lista de Raya (forma tabular)</t>
  </si>
  <si>
    <t>Periodo 17 al 17 Quincenal del 01/09/2017 al 15/09/2017</t>
  </si>
  <si>
    <t>Reg Pat IMSS: 00000000000,Z3422423106</t>
  </si>
  <si>
    <t xml:space="preserve">RFC: IFL -130502-TN8 </t>
  </si>
  <si>
    <t>Código</t>
  </si>
  <si>
    <t>Empleado</t>
  </si>
  <si>
    <t>Sueldo</t>
  </si>
  <si>
    <t>Horas extras</t>
  </si>
  <si>
    <t>Comisiones</t>
  </si>
  <si>
    <t>Compensación</t>
  </si>
  <si>
    <t>Prima de vacaciones a tiempo</t>
  </si>
  <si>
    <t>Pago dias quiant</t>
  </si>
  <si>
    <t>*TOTAL* *PERCEPCIONES*</t>
  </si>
  <si>
    <t>Seguro de vivienda Infonavit</t>
  </si>
  <si>
    <t>Préstamo Infonavit (vsm)</t>
  </si>
  <si>
    <t>Préstamo Infonavit (cf)</t>
  </si>
  <si>
    <t>I.S.R. Art142</t>
  </si>
  <si>
    <t>I.S.R. (sp)</t>
  </si>
  <si>
    <t>I.M.S.S.</t>
  </si>
  <si>
    <t>Préstamo Infonavit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</si>
  <si>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</si>
  <si>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</si>
  <si>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</si>
  <si>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</si>
  <si>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</si>
  <si>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</si>
  <si>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</si>
  <si>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AME11</t>
  </si>
  <si>
    <t>Acosta Moreno Edgar Armando</t>
  </si>
  <si>
    <t>ABA21</t>
  </si>
  <si>
    <t>Alvarez Balderas Abraham Adalberto</t>
  </si>
  <si>
    <t>AOE14</t>
  </si>
  <si>
    <t>Alvizar Organista Eduardo</t>
  </si>
  <si>
    <t>AVA19</t>
  </si>
  <si>
    <t>Armenta Vargas Adriana</t>
  </si>
  <si>
    <t>AHM29</t>
  </si>
  <si>
    <t>Asiain Hernandez Maria Guadalupe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</si>
  <si>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</si>
  <si>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</si>
  <si>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</si>
  <si>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</si>
  <si>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</si>
  <si>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</si>
  <si>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</si>
  <si>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</si>
  <si>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CDA15</t>
  </si>
  <si>
    <t>Catalan Durazno Alisandra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</si>
  <si>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</si>
  <si>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</si>
  <si>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</si>
  <si>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</si>
  <si>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</si>
  <si>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</si>
  <si>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</si>
  <si>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</si>
  <si>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COM16</t>
  </si>
  <si>
    <t>Cristobal Ortiz Mauricio</t>
  </si>
  <si>
    <t>0EZ08</t>
  </si>
  <si>
    <t>Espindola Zarazua Maria Guadalupe</t>
  </si>
  <si>
    <t>FC026</t>
  </si>
  <si>
    <t>Flores Catarino Josue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</si>
  <si>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</si>
  <si>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</si>
  <si>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</si>
  <si>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</si>
  <si>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</si>
  <si>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</si>
  <si>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</si>
  <si>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</si>
  <si>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</si>
  <si>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</si>
  <si>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</si>
  <si>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</si>
  <si>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</si>
  <si>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</si>
  <si>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GSJ22</t>
  </si>
  <si>
    <t>Gonzalez Sotelo Judith</t>
  </si>
  <si>
    <t>GVJ02</t>
  </si>
  <si>
    <t>Guerrero Vega Javier</t>
  </si>
  <si>
    <t>HC018</t>
  </si>
  <si>
    <t>Hernandez Carpio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</si>
  <si>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</si>
  <si>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</si>
  <si>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</si>
  <si>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</si>
  <si>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</si>
  <si>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</si>
  <si>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</si>
  <si>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Jessenia</t>
  </si>
  <si>
    <t>JAM01</t>
  </si>
  <si>
    <t>Juarez Aguilar Miguel</t>
  </si>
  <si>
    <t>0JB01</t>
  </si>
  <si>
    <t>Juarez Bautista Juan Carlos</t>
  </si>
  <si>
    <t>0MC02</t>
  </si>
  <si>
    <t>Macin Calderon Yaneli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</si>
  <si>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</si>
  <si>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</si>
  <si>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</si>
  <si>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</si>
  <si>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</si>
  <si>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</si>
  <si>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</si>
  <si>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</si>
  <si>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</si>
  <si>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</si>
  <si>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</si>
  <si>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</si>
  <si>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</si>
  <si>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</si>
  <si>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</si>
  <si>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</si>
  <si>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</si>
  <si>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</si>
  <si>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</si>
  <si>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</si>
  <si>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</si>
  <si>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</si>
  <si>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</si>
  <si>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</si>
  <si>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</si>
  <si>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</si>
  <si>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RGA22</t>
  </si>
  <si>
    <t>Rivera Galvan Jose Alberto</t>
  </si>
  <si>
    <t>SAG03</t>
  </si>
  <si>
    <t>Sanchez Atanasio Gabriel</t>
  </si>
  <si>
    <t>0SM19</t>
  </si>
  <si>
    <t>Sanchez Morales Idalid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</si>
  <si>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</si>
  <si>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</si>
  <si>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</si>
  <si>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</si>
  <si>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</si>
  <si>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</si>
  <si>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</si>
  <si>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</si>
  <si>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</si>
  <si>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</si>
  <si>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</si>
  <si>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</si>
  <si>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</si>
  <si>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</si>
  <si>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</si>
  <si>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</si>
  <si>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</si>
  <si>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</si>
  <si>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</si>
  <si>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</si>
  <si>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</si>
  <si>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</si>
  <si>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</si>
  <si>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</si>
  <si>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</si>
  <si>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</si>
  <si>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</si>
  <si>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</si>
  <si>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DEPOSITO REALIZADO</t>
  </si>
  <si>
    <t>POR DEPOSITAR</t>
  </si>
  <si>
    <t>FACTURA</t>
  </si>
  <si>
    <t>2% NOMINA</t>
  </si>
  <si>
    <t>7.5% COMISION</t>
  </si>
  <si>
    <t>SUBTOTAL</t>
  </si>
  <si>
    <t>IVA</t>
  </si>
  <si>
    <t>TOTAL</t>
  </si>
  <si>
    <t>Periodo 17 del 2017-09-01 al 2017-09-15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</si>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</sst>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21" fillId="0" borderId="0"/>
    <xf numFmtId="43" fontId="20" fillId="0" borderId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6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3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4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K14" sqref="K14"/>
    </sheetView>
  </sheetViews>
  <sheetFormatPr baseColWidth="10" defaultRowHeight="11.25"/>
  <cols>
    <col min="1" max="1" width="8.42578125" style="29" customWidth="1"/>
    <col min="2" max="2" width="27.28515625" style="28" customWidth="1"/>
    <col min="3" max="3" width="13.5703125" style="28" customWidth="1"/>
    <col min="4" max="4" width="15" style="28" bestFit="1" customWidth="1"/>
    <col min="5" max="5" width="11.42578125" style="28"/>
    <col min="6" max="6" width="15.140625" style="28" customWidth="1"/>
    <col min="7" max="16384" width="11.42578125" style="28"/>
  </cols>
  <sheetData>
    <row r="1" spans="1:11" ht="18" customHeight="1">
      <c r="A1" s="30" t="s">
        <v>0</v>
      </c>
      <c r="B1" s="48" t="s">
        <v>157</v>
      </c>
    </row>
    <row r="2" spans="1:11" ht="24.95" customHeight="1">
      <c r="A2" s="31" t="s">
        <v>1</v>
      </c>
      <c r="B2" s="45" t="s">
        <v>2</v>
      </c>
    </row>
    <row r="3" spans="1:11" ht="15">
      <c r="B3" s="47" t="s">
        <v>3</v>
      </c>
      <c r="C3" s="34"/>
    </row>
    <row r="4" spans="1:11" ht="12.75">
      <c r="B4" s="46" t="s">
        <v>4</v>
      </c>
      <c r="C4" s="34"/>
    </row>
    <row r="5" spans="1:11">
      <c r="B5" s="33" t="s">
        <v>5</v>
      </c>
    </row>
    <row r="6" spans="1:11">
      <c r="B6" s="33" t="s">
        <v>6</v>
      </c>
    </row>
    <row r="7" spans="1:11" ht="15.75">
      <c r="F7" s="65" t="s">
        <v>160</v>
      </c>
      <c r="G7" s="65"/>
      <c r="H7" s="65"/>
      <c r="I7" s="65"/>
      <c r="J7" s="65"/>
      <c r="K7" s="65"/>
    </row>
    <row r="8" spans="1:11" s="32" customFormat="1" ht="23.25" thickBot="1">
      <c r="A8" s="35" t="s">
        <v>7</v>
      </c>
      <c r="B8" s="36" t="s">
        <v>8</v>
      </c>
      <c r="C8" s="36" t="s">
        <v>11</v>
      </c>
      <c r="D8" s="37" t="s">
        <v>15</v>
      </c>
      <c r="F8" s="50" t="s">
        <v>15</v>
      </c>
      <c r="G8" s="50" t="s">
        <v>161</v>
      </c>
      <c r="H8" s="50" t="s">
        <v>162</v>
      </c>
      <c r="I8" s="50" t="s">
        <v>163</v>
      </c>
      <c r="J8" s="50" t="s">
        <v>164</v>
      </c>
      <c r="K8" s="50" t="s">
        <v>165</v>
      </c>
    </row>
    <row r="9" spans="1:11" ht="12" thickTop="1">
      <c r="A9" s="39" t="s">
        <v>28</v>
      </c>
    </row>
    <row r="11" spans="1:11">
      <c r="A11" s="38" t="s">
        <v>29</v>
      </c>
    </row>
    <row r="12" spans="1:11">
      <c r="A12" s="29" t="s">
        <v>118</v>
      </c>
      <c r="B12" s="28" t="s">
        <v>119</v>
      </c>
      <c r="C12" s="40">
        <v>3151</v>
      </c>
      <c r="D12" s="40">
        <f>+C12</f>
        <v>3151</v>
      </c>
      <c r="F12" s="51">
        <f>+D12</f>
        <v>3151</v>
      </c>
      <c r="G12" s="51">
        <f>+F12*2%</f>
        <v>63.02</v>
      </c>
      <c r="H12" s="51">
        <f>+F12*7.5%</f>
        <v>236.32499999999999</v>
      </c>
      <c r="I12" s="51">
        <f>SUM(F12:H12)</f>
        <v>3450.3449999999998</v>
      </c>
      <c r="J12" s="51">
        <f>+I12*16%</f>
        <v>552.05520000000001</v>
      </c>
      <c r="K12" s="51">
        <f>+I12+J12</f>
        <v>4002.4002</v>
      </c>
    </row>
    <row r="13" spans="1:11" s="34" customFormat="1">
      <c r="A13" s="41"/>
      <c r="C13" s="34" t="s">
        <v>155</v>
      </c>
      <c r="D13" s="34" t="s">
        <v>155</v>
      </c>
      <c r="F13" s="49" t="s">
        <v>155</v>
      </c>
      <c r="G13" s="49" t="s">
        <v>155</v>
      </c>
      <c r="H13" s="49" t="s">
        <v>155</v>
      </c>
      <c r="I13" s="49" t="s">
        <v>155</v>
      </c>
      <c r="J13" s="49" t="s">
        <v>155</v>
      </c>
      <c r="K13" s="49" t="s">
        <v>155</v>
      </c>
    </row>
    <row r="14" spans="1:11" ht="13.5" thickBot="1">
      <c r="A14" s="42" t="s">
        <v>156</v>
      </c>
      <c r="B14" s="28" t="s">
        <v>157</v>
      </c>
      <c r="C14" s="44">
        <f>+C12</f>
        <v>3151</v>
      </c>
      <c r="D14" s="44">
        <f>+D12</f>
        <v>3151</v>
      </c>
      <c r="F14" s="52">
        <f>+F12</f>
        <v>3151</v>
      </c>
      <c r="G14" s="52">
        <f t="shared" ref="G14:K14" si="0">+G12</f>
        <v>63.02</v>
      </c>
      <c r="H14" s="52">
        <f t="shared" si="0"/>
        <v>236.32499999999999</v>
      </c>
      <c r="I14" s="52">
        <f t="shared" si="0"/>
        <v>3450.3449999999998</v>
      </c>
      <c r="J14" s="52">
        <f t="shared" si="0"/>
        <v>552.05520000000001</v>
      </c>
      <c r="K14" s="52">
        <f t="shared" si="0"/>
        <v>4002.4002</v>
      </c>
    </row>
    <row r="15" spans="1:11" ht="12" thickTop="1"/>
    <row r="16" spans="1:11">
      <c r="C16" s="28" t="s">
        <v>157</v>
      </c>
      <c r="D16" s="28" t="s">
        <v>157</v>
      </c>
    </row>
    <row r="17" spans="1:4">
      <c r="A17" s="29" t="s">
        <v>157</v>
      </c>
      <c r="B17" s="28" t="s">
        <v>157</v>
      </c>
      <c r="C17" s="43"/>
      <c r="D17" s="43"/>
    </row>
  </sheetData>
  <mergeCells count="1">
    <mergeCell ref="F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4"/>
  <sheetViews>
    <sheetView workbookViewId="0">
      <pane xSplit="2" ySplit="11" topLeftCell="N51" activePane="bottomRight" state="frozen"/>
      <selection pane="topRight" activeCell="C1" sqref="C1"/>
      <selection pane="bottomLeft" activeCell="A12" sqref="A12"/>
      <selection pane="bottomRight" activeCell="X56" sqref="X56"/>
    </sheetView>
  </sheetViews>
  <sheetFormatPr baseColWidth="10" defaultRowHeight="11.25"/>
  <cols>
    <col min="1" max="1" width="8.42578125" style="2" customWidth="1"/>
    <col min="2" max="2" width="27.28515625" style="1" customWidth="1"/>
    <col min="3" max="3" width="11" style="1" customWidth="1"/>
    <col min="4" max="4" width="10.140625" style="1" customWidth="1"/>
    <col min="5" max="5" width="13.5703125" style="1" customWidth="1"/>
    <col min="6" max="6" width="14" style="1" customWidth="1"/>
    <col min="7" max="7" width="13.42578125" style="1" customWidth="1"/>
    <col min="8" max="8" width="9.42578125" style="1" customWidth="1"/>
    <col min="9" max="9" width="15" style="1" bestFit="1" customWidth="1"/>
    <col min="10" max="10" width="10.85546875" style="1" customWidth="1"/>
    <col min="11" max="11" width="11.42578125" style="1" customWidth="1"/>
    <col min="12" max="12" width="9.85546875" style="1" customWidth="1"/>
    <col min="13" max="13" width="10.42578125" style="1" customWidth="1"/>
    <col min="14" max="14" width="10.5703125" style="1" customWidth="1"/>
    <col min="15" max="15" width="9.7109375" style="1" customWidth="1"/>
    <col min="16" max="16" width="10.140625" style="1" customWidth="1"/>
    <col min="17" max="17" width="8" style="1" customWidth="1"/>
    <col min="18" max="18" width="9.140625" style="1" customWidth="1"/>
    <col min="19" max="19" width="10.28515625" style="1" customWidth="1"/>
    <col min="20" max="20" width="15" style="1" bestFit="1" customWidth="1"/>
    <col min="21" max="21" width="13" style="1" customWidth="1"/>
    <col min="22" max="16384" width="11.42578125" style="1"/>
  </cols>
  <sheetData>
    <row r="1" spans="1:24" ht="18" customHeight="1">
      <c r="A1" s="3" t="s">
        <v>0</v>
      </c>
      <c r="B1" s="66" t="s">
        <v>157</v>
      </c>
      <c r="C1" s="67"/>
      <c r="D1" s="67"/>
    </row>
    <row r="2" spans="1:24" ht="24.95" customHeight="1">
      <c r="A2" s="4" t="s">
        <v>1</v>
      </c>
      <c r="B2" s="21" t="s">
        <v>2</v>
      </c>
      <c r="C2" s="22"/>
      <c r="D2" s="22"/>
    </row>
    <row r="3" spans="1:24" ht="15.75">
      <c r="B3" s="23" t="s">
        <v>3</v>
      </c>
      <c r="C3" s="24"/>
      <c r="D3" s="24"/>
      <c r="E3" s="7"/>
    </row>
    <row r="4" spans="1:24" ht="15">
      <c r="B4" s="25" t="s">
        <v>4</v>
      </c>
      <c r="C4" s="24"/>
      <c r="D4" s="24"/>
      <c r="E4" s="7"/>
    </row>
    <row r="5" spans="1:24">
      <c r="B5" s="6" t="s">
        <v>5</v>
      </c>
    </row>
    <row r="6" spans="1:24">
      <c r="B6" s="6" t="s">
        <v>6</v>
      </c>
    </row>
    <row r="8" spans="1:24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11" t="s">
        <v>27</v>
      </c>
      <c r="W8" s="26" t="s">
        <v>158</v>
      </c>
      <c r="X8" s="27" t="s">
        <v>159</v>
      </c>
    </row>
    <row r="9" spans="1:24" ht="12" thickTop="1">
      <c r="A9" s="13" t="s">
        <v>28</v>
      </c>
    </row>
    <row r="11" spans="1:24">
      <c r="A11" s="12" t="s">
        <v>29</v>
      </c>
    </row>
    <row r="12" spans="1:24">
      <c r="A12" s="2" t="s">
        <v>30</v>
      </c>
      <c r="B12" s="1" t="s">
        <v>31</v>
      </c>
      <c r="C12" s="14">
        <v>3242.4</v>
      </c>
      <c r="D12" s="14">
        <v>0</v>
      </c>
      <c r="E12" s="14">
        <v>4000</v>
      </c>
      <c r="F12" s="14">
        <v>0</v>
      </c>
      <c r="G12" s="14">
        <v>0</v>
      </c>
      <c r="H12" s="14">
        <v>0</v>
      </c>
      <c r="I12" s="14">
        <v>7242.4</v>
      </c>
      <c r="J12" s="14">
        <v>0</v>
      </c>
      <c r="K12" s="14">
        <v>0</v>
      </c>
      <c r="L12" s="14">
        <v>0</v>
      </c>
      <c r="M12" s="14">
        <v>0</v>
      </c>
      <c r="N12" s="14">
        <v>999.71</v>
      </c>
      <c r="O12" s="14">
        <v>124.1</v>
      </c>
      <c r="P12" s="14">
        <v>0</v>
      </c>
      <c r="Q12" s="14">
        <v>0.19</v>
      </c>
      <c r="R12" s="14">
        <v>0</v>
      </c>
      <c r="S12" s="14">
        <v>0</v>
      </c>
      <c r="T12" s="14">
        <v>1124</v>
      </c>
      <c r="U12" s="14">
        <v>6118.4</v>
      </c>
    </row>
    <row r="13" spans="1:24">
      <c r="A13" s="2" t="s">
        <v>32</v>
      </c>
      <c r="B13" s="1" t="s">
        <v>33</v>
      </c>
      <c r="C13" s="14">
        <v>2749.95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2749.95</v>
      </c>
      <c r="J13" s="14">
        <v>0</v>
      </c>
      <c r="K13" s="14">
        <v>0</v>
      </c>
      <c r="L13" s="14">
        <v>0</v>
      </c>
      <c r="M13" s="14">
        <v>0</v>
      </c>
      <c r="N13" s="14">
        <v>49.78</v>
      </c>
      <c r="O13" s="14">
        <v>68.27</v>
      </c>
      <c r="P13" s="14">
        <v>0</v>
      </c>
      <c r="Q13" s="14">
        <v>0.1</v>
      </c>
      <c r="R13" s="14">
        <v>0</v>
      </c>
      <c r="S13" s="14">
        <v>0</v>
      </c>
      <c r="T13" s="14">
        <v>118.15</v>
      </c>
      <c r="U13" s="14">
        <v>2631.8</v>
      </c>
    </row>
    <row r="14" spans="1:24">
      <c r="A14" s="2" t="s">
        <v>34</v>
      </c>
      <c r="B14" s="1" t="s">
        <v>35</v>
      </c>
      <c r="C14" s="14">
        <v>3500.1</v>
      </c>
      <c r="D14" s="14">
        <v>0</v>
      </c>
      <c r="E14" s="14">
        <v>37577.24</v>
      </c>
      <c r="F14" s="14">
        <v>0</v>
      </c>
      <c r="G14" s="14">
        <v>0</v>
      </c>
      <c r="H14" s="14">
        <v>0</v>
      </c>
      <c r="I14" s="14">
        <v>41077.339999999997</v>
      </c>
      <c r="J14" s="14">
        <v>15</v>
      </c>
      <c r="K14" s="14">
        <v>6017.5</v>
      </c>
      <c r="L14" s="14">
        <v>0</v>
      </c>
      <c r="M14" s="14">
        <v>0</v>
      </c>
      <c r="N14" s="14">
        <v>10712.63</v>
      </c>
      <c r="O14" s="14">
        <v>87.94</v>
      </c>
      <c r="P14" s="14">
        <v>0</v>
      </c>
      <c r="Q14" s="14">
        <v>7.0000000000000007E-2</v>
      </c>
      <c r="R14" s="14">
        <v>0</v>
      </c>
      <c r="S14" s="14">
        <v>0</v>
      </c>
      <c r="T14" s="14">
        <v>16833.14</v>
      </c>
      <c r="U14" s="14">
        <v>24244.2</v>
      </c>
    </row>
    <row r="15" spans="1:24">
      <c r="A15" s="2" t="s">
        <v>36</v>
      </c>
      <c r="B15" s="1" t="s">
        <v>37</v>
      </c>
      <c r="C15" s="14">
        <v>3250.05</v>
      </c>
      <c r="D15" s="14">
        <v>0</v>
      </c>
      <c r="E15" s="14">
        <v>3517.5</v>
      </c>
      <c r="F15" s="14">
        <v>0</v>
      </c>
      <c r="G15" s="14">
        <v>0</v>
      </c>
      <c r="H15" s="14">
        <v>0</v>
      </c>
      <c r="I15" s="14">
        <v>6767.55</v>
      </c>
      <c r="J15" s="14">
        <v>0</v>
      </c>
      <c r="K15" s="14">
        <v>0</v>
      </c>
      <c r="L15" s="14">
        <v>0</v>
      </c>
      <c r="M15" s="14">
        <v>0</v>
      </c>
      <c r="N15" s="14">
        <v>898.29</v>
      </c>
      <c r="O15" s="14">
        <v>107.53</v>
      </c>
      <c r="P15" s="14">
        <v>0</v>
      </c>
      <c r="Q15" s="14">
        <v>0.13</v>
      </c>
      <c r="R15" s="14">
        <v>0</v>
      </c>
      <c r="S15" s="14">
        <v>0</v>
      </c>
      <c r="T15" s="14">
        <v>1005.95</v>
      </c>
      <c r="U15" s="14">
        <v>5761.6</v>
      </c>
    </row>
    <row r="16" spans="1:24">
      <c r="A16" s="2" t="s">
        <v>38</v>
      </c>
      <c r="B16" s="1" t="s">
        <v>39</v>
      </c>
      <c r="C16" s="14">
        <v>3000</v>
      </c>
      <c r="D16" s="14">
        <v>0</v>
      </c>
      <c r="E16" s="14">
        <v>667.06</v>
      </c>
      <c r="F16" s="14">
        <v>0</v>
      </c>
      <c r="G16" s="14">
        <v>0</v>
      </c>
      <c r="H16" s="14">
        <v>0</v>
      </c>
      <c r="I16" s="14">
        <v>3667.06</v>
      </c>
      <c r="J16" s="14">
        <v>0</v>
      </c>
      <c r="K16" s="14">
        <v>0</v>
      </c>
      <c r="L16" s="14">
        <v>0</v>
      </c>
      <c r="M16" s="14">
        <v>0</v>
      </c>
      <c r="N16" s="14">
        <v>295.76</v>
      </c>
      <c r="O16" s="14">
        <v>83.4</v>
      </c>
      <c r="P16" s="14">
        <v>0</v>
      </c>
      <c r="Q16" s="14">
        <v>0.1</v>
      </c>
      <c r="R16" s="14">
        <v>0</v>
      </c>
      <c r="S16" s="14">
        <v>0</v>
      </c>
      <c r="T16" s="14">
        <v>379.26</v>
      </c>
      <c r="U16" s="14">
        <v>3287.8</v>
      </c>
    </row>
    <row r="17" spans="1:21">
      <c r="A17" s="2" t="s">
        <v>40</v>
      </c>
      <c r="B17" s="1" t="s">
        <v>41</v>
      </c>
      <c r="C17" s="14">
        <v>3249.9</v>
      </c>
      <c r="D17" s="14">
        <v>0</v>
      </c>
      <c r="E17" s="14">
        <v>8014.97</v>
      </c>
      <c r="F17" s="14">
        <v>0</v>
      </c>
      <c r="G17" s="14">
        <v>0</v>
      </c>
      <c r="H17" s="14">
        <v>0</v>
      </c>
      <c r="I17" s="14">
        <v>11264.87</v>
      </c>
      <c r="J17" s="14">
        <v>0</v>
      </c>
      <c r="K17" s="14">
        <v>0</v>
      </c>
      <c r="L17" s="14">
        <v>0</v>
      </c>
      <c r="M17" s="14">
        <v>0</v>
      </c>
      <c r="N17" s="14">
        <v>1880.87</v>
      </c>
      <c r="O17" s="14">
        <v>171.9</v>
      </c>
      <c r="P17" s="14">
        <v>0</v>
      </c>
      <c r="Q17" s="14">
        <v>0.1</v>
      </c>
      <c r="R17" s="14">
        <v>0</v>
      </c>
      <c r="S17" s="14">
        <v>0</v>
      </c>
      <c r="T17" s="14">
        <v>2052.87</v>
      </c>
      <c r="U17" s="14">
        <v>9212</v>
      </c>
    </row>
    <row r="18" spans="1:21">
      <c r="A18" s="2" t="s">
        <v>42</v>
      </c>
      <c r="B18" s="1" t="s">
        <v>43</v>
      </c>
      <c r="C18" s="14">
        <v>3000</v>
      </c>
      <c r="D18" s="14">
        <v>450</v>
      </c>
      <c r="E18" s="14">
        <v>150</v>
      </c>
      <c r="F18" s="14">
        <v>0</v>
      </c>
      <c r="G18" s="14">
        <v>0</v>
      </c>
      <c r="H18" s="14">
        <v>0</v>
      </c>
      <c r="I18" s="14">
        <v>3600</v>
      </c>
      <c r="J18" s="14">
        <v>0</v>
      </c>
      <c r="K18" s="14">
        <v>0</v>
      </c>
      <c r="L18" s="14">
        <v>0</v>
      </c>
      <c r="M18" s="14">
        <v>0</v>
      </c>
      <c r="N18" s="14">
        <v>172.11</v>
      </c>
      <c r="O18" s="14">
        <v>77.92</v>
      </c>
      <c r="P18" s="14">
        <v>0</v>
      </c>
      <c r="Q18" s="15">
        <v>-0.03</v>
      </c>
      <c r="R18" s="14">
        <v>0</v>
      </c>
      <c r="S18" s="14">
        <v>0</v>
      </c>
      <c r="T18" s="14">
        <v>250</v>
      </c>
      <c r="U18" s="14">
        <v>3350</v>
      </c>
    </row>
    <row r="19" spans="1:21">
      <c r="A19" s="2" t="s">
        <v>44</v>
      </c>
      <c r="B19" s="1" t="s">
        <v>45</v>
      </c>
      <c r="C19" s="14">
        <v>16500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16500</v>
      </c>
      <c r="J19" s="14">
        <v>0</v>
      </c>
      <c r="K19" s="14">
        <v>0</v>
      </c>
      <c r="L19" s="14">
        <v>0</v>
      </c>
      <c r="M19" s="14">
        <v>0</v>
      </c>
      <c r="N19" s="14">
        <v>3134.65</v>
      </c>
      <c r="O19" s="14">
        <v>497.67</v>
      </c>
      <c r="P19" s="14">
        <v>0</v>
      </c>
      <c r="Q19" s="14">
        <v>0.08</v>
      </c>
      <c r="R19" s="14">
        <v>0</v>
      </c>
      <c r="S19" s="14">
        <v>0</v>
      </c>
      <c r="T19" s="14">
        <v>3632.4</v>
      </c>
      <c r="U19" s="14">
        <v>12867.6</v>
      </c>
    </row>
    <row r="20" spans="1:21">
      <c r="A20" s="2" t="s">
        <v>46</v>
      </c>
      <c r="B20" s="1" t="s">
        <v>47</v>
      </c>
      <c r="C20" s="14">
        <v>2800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2800</v>
      </c>
      <c r="J20" s="14">
        <v>0</v>
      </c>
      <c r="K20" s="14">
        <v>0</v>
      </c>
      <c r="L20" s="14">
        <v>0</v>
      </c>
      <c r="M20" s="14">
        <v>0</v>
      </c>
      <c r="N20" s="14">
        <v>55.22</v>
      </c>
      <c r="O20" s="14">
        <v>70.91</v>
      </c>
      <c r="P20" s="14">
        <v>0</v>
      </c>
      <c r="Q20" s="14">
        <v>7.0000000000000007E-2</v>
      </c>
      <c r="R20" s="14">
        <v>0</v>
      </c>
      <c r="S20" s="14">
        <v>300</v>
      </c>
      <c r="T20" s="14">
        <v>426.2</v>
      </c>
      <c r="U20" s="14">
        <v>2373.8000000000002</v>
      </c>
    </row>
    <row r="21" spans="1:21">
      <c r="A21" s="2" t="s">
        <v>48</v>
      </c>
      <c r="B21" s="1" t="s">
        <v>49</v>
      </c>
      <c r="C21" s="14">
        <v>2749.95</v>
      </c>
      <c r="D21" s="14">
        <v>0</v>
      </c>
      <c r="E21" s="14">
        <v>2000</v>
      </c>
      <c r="F21" s="14">
        <v>0</v>
      </c>
      <c r="G21" s="14">
        <v>0</v>
      </c>
      <c r="H21" s="14">
        <v>0</v>
      </c>
      <c r="I21" s="14">
        <v>4749.95</v>
      </c>
      <c r="J21" s="14">
        <v>0</v>
      </c>
      <c r="K21" s="14">
        <v>0</v>
      </c>
      <c r="L21" s="14">
        <v>0</v>
      </c>
      <c r="M21" s="14">
        <v>0</v>
      </c>
      <c r="N21" s="14">
        <v>478.73</v>
      </c>
      <c r="O21" s="14">
        <v>103.1</v>
      </c>
      <c r="P21" s="14">
        <v>0</v>
      </c>
      <c r="Q21" s="15">
        <v>-0.08</v>
      </c>
      <c r="R21" s="14">
        <v>0</v>
      </c>
      <c r="S21" s="14">
        <v>0</v>
      </c>
      <c r="T21" s="14">
        <v>581.75</v>
      </c>
      <c r="U21" s="14">
        <v>4168.2</v>
      </c>
    </row>
    <row r="22" spans="1:21">
      <c r="A22" s="2" t="s">
        <v>50</v>
      </c>
      <c r="B22" s="1" t="s">
        <v>51</v>
      </c>
      <c r="C22" s="14">
        <v>5000.1000000000004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5000.1000000000004</v>
      </c>
      <c r="J22" s="14">
        <v>0</v>
      </c>
      <c r="K22" s="14">
        <v>0</v>
      </c>
      <c r="L22" s="14">
        <v>0</v>
      </c>
      <c r="M22" s="14">
        <v>0</v>
      </c>
      <c r="N22" s="14">
        <v>523.55999999999995</v>
      </c>
      <c r="O22" s="14">
        <v>131.62</v>
      </c>
      <c r="P22" s="14">
        <v>0</v>
      </c>
      <c r="Q22" s="14">
        <v>0.12</v>
      </c>
      <c r="R22" s="14">
        <v>0</v>
      </c>
      <c r="S22" s="14">
        <v>0</v>
      </c>
      <c r="T22" s="14">
        <v>655.29999999999995</v>
      </c>
      <c r="U22" s="14">
        <v>4344.8</v>
      </c>
    </row>
    <row r="23" spans="1:21">
      <c r="A23" s="2" t="s">
        <v>52</v>
      </c>
      <c r="B23" s="1" t="s">
        <v>53</v>
      </c>
      <c r="C23" s="14">
        <v>3000</v>
      </c>
      <c r="D23" s="14">
        <v>0</v>
      </c>
      <c r="E23" s="14">
        <v>2500</v>
      </c>
      <c r="F23" s="14">
        <v>0</v>
      </c>
      <c r="G23" s="14">
        <v>0</v>
      </c>
      <c r="H23" s="14">
        <v>0</v>
      </c>
      <c r="I23" s="14">
        <v>5500</v>
      </c>
      <c r="J23" s="14">
        <v>0</v>
      </c>
      <c r="K23" s="14">
        <v>0</v>
      </c>
      <c r="L23" s="14">
        <v>0</v>
      </c>
      <c r="M23" s="14">
        <v>0</v>
      </c>
      <c r="N23" s="14">
        <v>627.54</v>
      </c>
      <c r="O23" s="14">
        <v>121.19</v>
      </c>
      <c r="P23" s="14">
        <v>0</v>
      </c>
      <c r="Q23" s="14">
        <v>7.0000000000000007E-2</v>
      </c>
      <c r="R23" s="14">
        <v>0</v>
      </c>
      <c r="S23" s="14">
        <v>0</v>
      </c>
      <c r="T23" s="14">
        <v>748.8</v>
      </c>
      <c r="U23" s="14">
        <v>4751.2</v>
      </c>
    </row>
    <row r="24" spans="1:21">
      <c r="A24" s="2" t="s">
        <v>54</v>
      </c>
      <c r="B24" s="1" t="s">
        <v>55</v>
      </c>
      <c r="C24" s="14">
        <v>2750.1</v>
      </c>
      <c r="D24" s="14">
        <v>0</v>
      </c>
      <c r="E24" s="14">
        <v>0</v>
      </c>
      <c r="F24" s="14">
        <v>0</v>
      </c>
      <c r="G24" s="14">
        <v>641.69000000000005</v>
      </c>
      <c r="H24" s="14">
        <v>0</v>
      </c>
      <c r="I24" s="14">
        <v>3391.79</v>
      </c>
      <c r="J24" s="14">
        <v>15</v>
      </c>
      <c r="K24" s="14">
        <v>0</v>
      </c>
      <c r="L24" s="14">
        <v>0</v>
      </c>
      <c r="M24" s="14">
        <v>0</v>
      </c>
      <c r="N24" s="14">
        <v>49.79</v>
      </c>
      <c r="O24" s="14">
        <v>71.5</v>
      </c>
      <c r="P24" s="14">
        <v>590.04</v>
      </c>
      <c r="Q24" s="14">
        <v>0.06</v>
      </c>
      <c r="R24" s="14">
        <v>0</v>
      </c>
      <c r="S24" s="14">
        <v>0</v>
      </c>
      <c r="T24" s="14">
        <v>726.39</v>
      </c>
      <c r="U24" s="14">
        <v>2665.4</v>
      </c>
    </row>
    <row r="25" spans="1:21">
      <c r="A25" s="2" t="s">
        <v>56</v>
      </c>
      <c r="B25" s="1" t="s">
        <v>57</v>
      </c>
      <c r="C25" s="14">
        <v>7056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7056</v>
      </c>
      <c r="J25" s="14">
        <v>0</v>
      </c>
      <c r="K25" s="14">
        <v>0</v>
      </c>
      <c r="L25" s="14">
        <v>0</v>
      </c>
      <c r="M25" s="14">
        <v>0</v>
      </c>
      <c r="N25" s="14">
        <v>959.9</v>
      </c>
      <c r="O25" s="14">
        <v>191.33</v>
      </c>
      <c r="P25" s="14">
        <v>0</v>
      </c>
      <c r="Q25" s="15">
        <v>-0.03</v>
      </c>
      <c r="R25" s="14">
        <v>0</v>
      </c>
      <c r="S25" s="14">
        <v>0</v>
      </c>
      <c r="T25" s="14">
        <v>1151.2</v>
      </c>
      <c r="U25" s="14">
        <v>5904.8</v>
      </c>
    </row>
    <row r="26" spans="1:21">
      <c r="A26" s="2" t="s">
        <v>58</v>
      </c>
      <c r="B26" s="1" t="s">
        <v>59</v>
      </c>
      <c r="C26" s="14">
        <v>3000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3000</v>
      </c>
      <c r="J26" s="14">
        <v>0</v>
      </c>
      <c r="K26" s="14">
        <v>0</v>
      </c>
      <c r="L26" s="14">
        <v>0</v>
      </c>
      <c r="M26" s="14">
        <v>0</v>
      </c>
      <c r="N26" s="14">
        <v>76.98</v>
      </c>
      <c r="O26" s="14">
        <v>74.48</v>
      </c>
      <c r="P26" s="14">
        <v>0</v>
      </c>
      <c r="Q26" s="15">
        <v>-0.06</v>
      </c>
      <c r="R26" s="14">
        <v>0</v>
      </c>
      <c r="S26" s="14">
        <v>0</v>
      </c>
      <c r="T26" s="14">
        <v>151.4</v>
      </c>
      <c r="U26" s="14">
        <v>2848.6</v>
      </c>
    </row>
    <row r="27" spans="1:21">
      <c r="A27" s="2" t="s">
        <v>60</v>
      </c>
      <c r="B27" s="1" t="s">
        <v>61</v>
      </c>
      <c r="C27" s="14">
        <v>3500.1</v>
      </c>
      <c r="D27" s="14">
        <v>0</v>
      </c>
      <c r="E27" s="14">
        <v>7284.83</v>
      </c>
      <c r="F27" s="14">
        <v>0</v>
      </c>
      <c r="G27" s="14">
        <v>0</v>
      </c>
      <c r="H27" s="14">
        <v>0</v>
      </c>
      <c r="I27" s="14">
        <v>10784.93</v>
      </c>
      <c r="J27" s="14">
        <v>15</v>
      </c>
      <c r="K27" s="14">
        <v>0</v>
      </c>
      <c r="L27" s="14">
        <v>344.96</v>
      </c>
      <c r="M27" s="14">
        <v>0</v>
      </c>
      <c r="N27" s="14">
        <v>1767.99</v>
      </c>
      <c r="O27" s="14">
        <v>203.04</v>
      </c>
      <c r="P27" s="14">
        <v>0</v>
      </c>
      <c r="Q27" s="14">
        <v>0.14000000000000001</v>
      </c>
      <c r="R27" s="14">
        <v>0</v>
      </c>
      <c r="S27" s="14">
        <v>0</v>
      </c>
      <c r="T27" s="14">
        <v>2331.13</v>
      </c>
      <c r="U27" s="14">
        <v>8453.7999999999993</v>
      </c>
    </row>
    <row r="28" spans="1:21">
      <c r="A28" s="2" t="s">
        <v>62</v>
      </c>
      <c r="B28" s="1" t="s">
        <v>63</v>
      </c>
      <c r="C28" s="14">
        <v>2750.1</v>
      </c>
      <c r="D28" s="14">
        <v>0</v>
      </c>
      <c r="E28" s="14">
        <v>6942.56</v>
      </c>
      <c r="F28" s="14">
        <v>0</v>
      </c>
      <c r="G28" s="14">
        <v>0</v>
      </c>
      <c r="H28" s="14">
        <v>0</v>
      </c>
      <c r="I28" s="14">
        <v>9692.66</v>
      </c>
      <c r="J28" s="14">
        <v>0</v>
      </c>
      <c r="K28" s="14">
        <v>0</v>
      </c>
      <c r="L28" s="14">
        <v>0</v>
      </c>
      <c r="M28" s="14">
        <v>0</v>
      </c>
      <c r="N28" s="14">
        <v>1523.09</v>
      </c>
      <c r="O28" s="14">
        <v>151.85</v>
      </c>
      <c r="P28" s="14">
        <v>0</v>
      </c>
      <c r="Q28" s="14">
        <v>0.12</v>
      </c>
      <c r="R28" s="14">
        <v>0</v>
      </c>
      <c r="S28" s="14">
        <v>0</v>
      </c>
      <c r="T28" s="14">
        <v>1675.06</v>
      </c>
      <c r="U28" s="14">
        <v>8017.6</v>
      </c>
    </row>
    <row r="29" spans="1:21">
      <c r="A29" s="2" t="s">
        <v>64</v>
      </c>
      <c r="B29" s="1" t="s">
        <v>65</v>
      </c>
      <c r="C29" s="14">
        <v>3000</v>
      </c>
      <c r="D29" s="14">
        <v>0</v>
      </c>
      <c r="E29" s="14">
        <v>4000</v>
      </c>
      <c r="F29" s="14">
        <v>0</v>
      </c>
      <c r="G29" s="14">
        <v>0</v>
      </c>
      <c r="H29" s="14">
        <v>0</v>
      </c>
      <c r="I29" s="14">
        <v>7000</v>
      </c>
      <c r="J29" s="14">
        <v>0</v>
      </c>
      <c r="K29" s="14">
        <v>0</v>
      </c>
      <c r="L29" s="14">
        <v>0</v>
      </c>
      <c r="M29" s="14">
        <v>0</v>
      </c>
      <c r="N29" s="14">
        <v>947.94</v>
      </c>
      <c r="O29" s="14">
        <v>120.42</v>
      </c>
      <c r="P29" s="14">
        <v>0</v>
      </c>
      <c r="Q29" s="14">
        <v>0.04</v>
      </c>
      <c r="R29" s="14">
        <v>0</v>
      </c>
      <c r="S29" s="14">
        <v>0</v>
      </c>
      <c r="T29" s="14">
        <v>1068.4000000000001</v>
      </c>
      <c r="U29" s="14">
        <v>5931.6</v>
      </c>
    </row>
    <row r="30" spans="1:21">
      <c r="A30" s="2" t="s">
        <v>66</v>
      </c>
      <c r="B30" s="1" t="s">
        <v>67</v>
      </c>
      <c r="C30" s="14">
        <v>4000.05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4000.05</v>
      </c>
      <c r="J30" s="14">
        <v>0</v>
      </c>
      <c r="K30" s="14">
        <v>0</v>
      </c>
      <c r="L30" s="14">
        <v>0</v>
      </c>
      <c r="M30" s="14">
        <v>0</v>
      </c>
      <c r="N30" s="14">
        <v>349.04</v>
      </c>
      <c r="O30" s="14">
        <v>102.43</v>
      </c>
      <c r="P30" s="14">
        <v>0</v>
      </c>
      <c r="Q30" s="15">
        <v>-0.02</v>
      </c>
      <c r="R30" s="14">
        <v>0</v>
      </c>
      <c r="S30" s="14">
        <v>0</v>
      </c>
      <c r="T30" s="14">
        <v>451.45</v>
      </c>
      <c r="U30" s="14">
        <v>3548.6</v>
      </c>
    </row>
    <row r="31" spans="1:21">
      <c r="A31" s="2" t="s">
        <v>68</v>
      </c>
      <c r="B31" s="1" t="s">
        <v>69</v>
      </c>
      <c r="C31" s="14">
        <v>4999.95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4999.95</v>
      </c>
      <c r="J31" s="14">
        <v>0</v>
      </c>
      <c r="K31" s="14">
        <v>0</v>
      </c>
      <c r="L31" s="14">
        <v>0</v>
      </c>
      <c r="M31" s="14">
        <v>0</v>
      </c>
      <c r="N31" s="14">
        <v>523.53</v>
      </c>
      <c r="O31" s="14">
        <v>131.43</v>
      </c>
      <c r="P31" s="14">
        <v>0</v>
      </c>
      <c r="Q31" s="15">
        <v>-0.01</v>
      </c>
      <c r="R31" s="14">
        <v>0</v>
      </c>
      <c r="S31" s="14">
        <v>0</v>
      </c>
      <c r="T31" s="14">
        <v>654.95000000000005</v>
      </c>
      <c r="U31" s="14">
        <v>4345</v>
      </c>
    </row>
    <row r="32" spans="1:21">
      <c r="A32" s="2" t="s">
        <v>70</v>
      </c>
      <c r="B32" s="1" t="s">
        <v>71</v>
      </c>
      <c r="C32" s="14">
        <v>12499.95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12499.95</v>
      </c>
      <c r="J32" s="14">
        <v>0</v>
      </c>
      <c r="K32" s="14">
        <v>0</v>
      </c>
      <c r="L32" s="14">
        <v>0</v>
      </c>
      <c r="M32" s="14">
        <v>0</v>
      </c>
      <c r="N32" s="14">
        <v>2171.36</v>
      </c>
      <c r="O32" s="14">
        <v>350.86</v>
      </c>
      <c r="P32" s="14">
        <v>0</v>
      </c>
      <c r="Q32" s="14">
        <v>0.13</v>
      </c>
      <c r="R32" s="14">
        <v>0</v>
      </c>
      <c r="S32" s="14">
        <v>0</v>
      </c>
      <c r="T32" s="14">
        <v>2522.35</v>
      </c>
      <c r="U32" s="14">
        <v>9977.6</v>
      </c>
    </row>
    <row r="33" spans="1:21">
      <c r="A33" s="2" t="s">
        <v>72</v>
      </c>
      <c r="B33" s="1" t="s">
        <v>73</v>
      </c>
      <c r="C33" s="14">
        <v>6000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6000</v>
      </c>
      <c r="J33" s="14">
        <v>15</v>
      </c>
      <c r="K33" s="14">
        <v>1478.37</v>
      </c>
      <c r="L33" s="14">
        <v>0</v>
      </c>
      <c r="M33" s="14">
        <v>0</v>
      </c>
      <c r="N33" s="14">
        <v>734.34</v>
      </c>
      <c r="O33" s="14">
        <v>160.66999999999999</v>
      </c>
      <c r="P33" s="14">
        <v>0</v>
      </c>
      <c r="Q33" s="14">
        <v>0.02</v>
      </c>
      <c r="R33" s="14">
        <v>0</v>
      </c>
      <c r="S33" s="14">
        <v>0</v>
      </c>
      <c r="T33" s="14">
        <v>2388.4</v>
      </c>
      <c r="U33" s="14">
        <v>3611.6</v>
      </c>
    </row>
    <row r="34" spans="1:21">
      <c r="A34" s="2" t="s">
        <v>74</v>
      </c>
      <c r="B34" s="1" t="s">
        <v>75</v>
      </c>
      <c r="C34" s="14">
        <v>2800</v>
      </c>
      <c r="D34" s="14">
        <v>0</v>
      </c>
      <c r="E34" s="14">
        <v>4070</v>
      </c>
      <c r="F34" s="14">
        <v>0</v>
      </c>
      <c r="G34" s="14">
        <v>0</v>
      </c>
      <c r="H34" s="14">
        <v>0</v>
      </c>
      <c r="I34" s="14">
        <v>6870</v>
      </c>
      <c r="J34" s="14">
        <v>0</v>
      </c>
      <c r="K34" s="14">
        <v>0</v>
      </c>
      <c r="L34" s="14">
        <v>0</v>
      </c>
      <c r="M34" s="14">
        <v>0</v>
      </c>
      <c r="N34" s="14">
        <v>920.17</v>
      </c>
      <c r="O34" s="14">
        <v>130.74</v>
      </c>
      <c r="P34" s="14">
        <v>0</v>
      </c>
      <c r="Q34" s="14">
        <v>0.09</v>
      </c>
      <c r="R34" s="14">
        <v>500</v>
      </c>
      <c r="S34" s="14">
        <v>0</v>
      </c>
      <c r="T34" s="14">
        <v>1551</v>
      </c>
      <c r="U34" s="14">
        <v>5319</v>
      </c>
    </row>
    <row r="35" spans="1:21">
      <c r="A35" s="2" t="s">
        <v>76</v>
      </c>
      <c r="B35" s="1" t="s">
        <v>77</v>
      </c>
      <c r="C35" s="14">
        <v>3000</v>
      </c>
      <c r="D35" s="14">
        <v>0</v>
      </c>
      <c r="E35" s="14">
        <v>8870.82</v>
      </c>
      <c r="F35" s="14">
        <v>0</v>
      </c>
      <c r="G35" s="14">
        <v>0</v>
      </c>
      <c r="H35" s="14">
        <v>0</v>
      </c>
      <c r="I35" s="14">
        <v>11870.82</v>
      </c>
      <c r="J35" s="14">
        <v>0</v>
      </c>
      <c r="K35" s="14">
        <v>0</v>
      </c>
      <c r="L35" s="14">
        <v>0</v>
      </c>
      <c r="M35" s="14">
        <v>0</v>
      </c>
      <c r="N35" s="14">
        <v>2023.39</v>
      </c>
      <c r="O35" s="14">
        <v>259.57</v>
      </c>
      <c r="P35" s="14">
        <v>0</v>
      </c>
      <c r="Q35" s="14">
        <v>0.06</v>
      </c>
      <c r="R35" s="14">
        <v>0</v>
      </c>
      <c r="S35" s="14">
        <v>0</v>
      </c>
      <c r="T35" s="14">
        <v>2283.02</v>
      </c>
      <c r="U35" s="14">
        <v>9587.7999999999993</v>
      </c>
    </row>
    <row r="36" spans="1:21">
      <c r="A36" s="2" t="s">
        <v>78</v>
      </c>
      <c r="B36" s="1" t="s">
        <v>79</v>
      </c>
      <c r="C36" s="14">
        <v>4999.95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4999.95</v>
      </c>
      <c r="J36" s="14">
        <v>0</v>
      </c>
      <c r="K36" s="14">
        <v>0</v>
      </c>
      <c r="L36" s="14">
        <v>0</v>
      </c>
      <c r="M36" s="14">
        <v>0</v>
      </c>
      <c r="N36" s="14">
        <v>523.53</v>
      </c>
      <c r="O36" s="14">
        <v>131.43</v>
      </c>
      <c r="P36" s="14">
        <v>0</v>
      </c>
      <c r="Q36" s="15">
        <v>-0.01</v>
      </c>
      <c r="R36" s="14">
        <v>0</v>
      </c>
      <c r="S36" s="14">
        <v>0</v>
      </c>
      <c r="T36" s="14">
        <v>654.95000000000005</v>
      </c>
      <c r="U36" s="14">
        <v>4345</v>
      </c>
    </row>
    <row r="37" spans="1:21">
      <c r="A37" s="2" t="s">
        <v>80</v>
      </c>
      <c r="B37" s="1" t="s">
        <v>81</v>
      </c>
      <c r="C37" s="14">
        <v>7999.95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7999.95</v>
      </c>
      <c r="J37" s="14">
        <v>15</v>
      </c>
      <c r="K37" s="14">
        <v>382.1</v>
      </c>
      <c r="L37" s="14">
        <v>0</v>
      </c>
      <c r="M37" s="14">
        <v>0</v>
      </c>
      <c r="N37" s="14">
        <v>1161.53</v>
      </c>
      <c r="O37" s="14">
        <v>218.45</v>
      </c>
      <c r="P37" s="14">
        <v>0</v>
      </c>
      <c r="Q37" s="14">
        <v>7.0000000000000007E-2</v>
      </c>
      <c r="R37" s="14">
        <v>0</v>
      </c>
      <c r="S37" s="14">
        <v>0</v>
      </c>
      <c r="T37" s="14">
        <v>1777.15</v>
      </c>
      <c r="U37" s="14">
        <v>6222.8</v>
      </c>
    </row>
    <row r="38" spans="1:21">
      <c r="A38" s="2" t="s">
        <v>82</v>
      </c>
      <c r="B38" s="1" t="s">
        <v>83</v>
      </c>
      <c r="C38" s="14">
        <v>2566.7600000000002</v>
      </c>
      <c r="D38" s="14">
        <v>0</v>
      </c>
      <c r="E38" s="14">
        <v>6078.8</v>
      </c>
      <c r="F38" s="14">
        <v>0</v>
      </c>
      <c r="G38" s="14">
        <v>0</v>
      </c>
      <c r="H38" s="14">
        <v>0</v>
      </c>
      <c r="I38" s="14">
        <v>8645.56</v>
      </c>
      <c r="J38" s="14">
        <v>0</v>
      </c>
      <c r="K38" s="14">
        <v>0</v>
      </c>
      <c r="L38" s="14">
        <v>0</v>
      </c>
      <c r="M38" s="14">
        <v>0</v>
      </c>
      <c r="N38" s="14">
        <v>1299.43</v>
      </c>
      <c r="O38" s="14">
        <v>101.51</v>
      </c>
      <c r="P38" s="14">
        <v>0</v>
      </c>
      <c r="Q38" s="14">
        <v>0.02</v>
      </c>
      <c r="R38" s="14">
        <v>0</v>
      </c>
      <c r="S38" s="14">
        <v>0</v>
      </c>
      <c r="T38" s="14">
        <v>1400.96</v>
      </c>
      <c r="U38" s="14">
        <v>7244.6</v>
      </c>
    </row>
    <row r="39" spans="1:21">
      <c r="A39" s="2" t="s">
        <v>84</v>
      </c>
      <c r="B39" s="1" t="s">
        <v>85</v>
      </c>
      <c r="C39" s="14">
        <v>4000.05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4000.05</v>
      </c>
      <c r="J39" s="14">
        <v>15</v>
      </c>
      <c r="K39" s="14">
        <v>1157.97</v>
      </c>
      <c r="L39" s="14">
        <v>0</v>
      </c>
      <c r="M39" s="14">
        <v>0</v>
      </c>
      <c r="N39" s="14">
        <v>349.04</v>
      </c>
      <c r="O39" s="14">
        <v>102.74</v>
      </c>
      <c r="P39" s="14">
        <v>0</v>
      </c>
      <c r="Q39" s="14">
        <v>0.1</v>
      </c>
      <c r="R39" s="14">
        <v>0</v>
      </c>
      <c r="S39" s="14">
        <v>0</v>
      </c>
      <c r="T39" s="14">
        <v>1624.85</v>
      </c>
      <c r="U39" s="14">
        <v>2375.1999999999998</v>
      </c>
    </row>
    <row r="40" spans="1:21">
      <c r="A40" s="2" t="s">
        <v>86</v>
      </c>
      <c r="B40" s="1" t="s">
        <v>87</v>
      </c>
      <c r="C40" s="14">
        <v>3124.95</v>
      </c>
      <c r="D40" s="14">
        <v>0</v>
      </c>
      <c r="E40" s="14">
        <v>13300</v>
      </c>
      <c r="F40" s="14">
        <v>0</v>
      </c>
      <c r="G40" s="14">
        <v>0</v>
      </c>
      <c r="H40" s="14">
        <v>0</v>
      </c>
      <c r="I40" s="14">
        <v>16424.95</v>
      </c>
      <c r="J40" s="14">
        <v>0</v>
      </c>
      <c r="K40" s="14">
        <v>0</v>
      </c>
      <c r="L40" s="14">
        <v>0</v>
      </c>
      <c r="M40" s="14">
        <v>0</v>
      </c>
      <c r="N40" s="14">
        <v>3112.14</v>
      </c>
      <c r="O40" s="14">
        <v>218.71</v>
      </c>
      <c r="P40" s="14">
        <v>0</v>
      </c>
      <c r="Q40" s="15">
        <v>-0.1</v>
      </c>
      <c r="R40" s="14">
        <v>0</v>
      </c>
      <c r="S40" s="14">
        <v>0</v>
      </c>
      <c r="T40" s="14">
        <v>3330.75</v>
      </c>
      <c r="U40" s="14">
        <v>13094.2</v>
      </c>
    </row>
    <row r="41" spans="1:21">
      <c r="A41" s="2" t="s">
        <v>88</v>
      </c>
      <c r="B41" s="1" t="s">
        <v>89</v>
      </c>
      <c r="C41" s="14">
        <v>3000</v>
      </c>
      <c r="D41" s="14">
        <v>0</v>
      </c>
      <c r="E41" s="14">
        <v>1306</v>
      </c>
      <c r="F41" s="14">
        <v>0</v>
      </c>
      <c r="G41" s="14">
        <v>0</v>
      </c>
      <c r="H41" s="14">
        <v>0</v>
      </c>
      <c r="I41" s="14">
        <v>4306</v>
      </c>
      <c r="J41" s="14">
        <v>0</v>
      </c>
      <c r="K41" s="14">
        <v>0</v>
      </c>
      <c r="L41" s="14">
        <v>0</v>
      </c>
      <c r="M41" s="14">
        <v>0</v>
      </c>
      <c r="N41" s="14">
        <v>399.18</v>
      </c>
      <c r="O41" s="14">
        <v>96.43</v>
      </c>
      <c r="P41" s="14">
        <v>0</v>
      </c>
      <c r="Q41" s="15">
        <v>-0.01</v>
      </c>
      <c r="R41" s="14">
        <v>0</v>
      </c>
      <c r="S41" s="14">
        <v>0</v>
      </c>
      <c r="T41" s="14">
        <v>495.6</v>
      </c>
      <c r="U41" s="14">
        <v>3810.4</v>
      </c>
    </row>
    <row r="42" spans="1:21">
      <c r="A42" s="2" t="s">
        <v>90</v>
      </c>
      <c r="B42" s="1" t="s">
        <v>91</v>
      </c>
      <c r="C42" s="14">
        <v>3000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3000</v>
      </c>
      <c r="J42" s="14">
        <v>0</v>
      </c>
      <c r="K42" s="14">
        <v>0</v>
      </c>
      <c r="L42" s="14">
        <v>0</v>
      </c>
      <c r="M42" s="14">
        <v>0</v>
      </c>
      <c r="N42" s="14">
        <v>76.98</v>
      </c>
      <c r="O42" s="14">
        <v>74.48</v>
      </c>
      <c r="P42" s="14">
        <v>0</v>
      </c>
      <c r="Q42" s="15">
        <v>-0.06</v>
      </c>
      <c r="R42" s="14">
        <v>0</v>
      </c>
      <c r="S42" s="14">
        <v>0</v>
      </c>
      <c r="T42" s="14">
        <v>151.4</v>
      </c>
      <c r="U42" s="14">
        <v>2848.6</v>
      </c>
    </row>
    <row r="43" spans="1:21">
      <c r="A43" s="2" t="s">
        <v>92</v>
      </c>
      <c r="B43" s="1" t="s">
        <v>93</v>
      </c>
      <c r="C43" s="14">
        <v>3750</v>
      </c>
      <c r="D43" s="14">
        <v>0</v>
      </c>
      <c r="E43" s="14">
        <v>7051</v>
      </c>
      <c r="F43" s="14">
        <v>0</v>
      </c>
      <c r="G43" s="14">
        <v>0</v>
      </c>
      <c r="H43" s="14">
        <v>0</v>
      </c>
      <c r="I43" s="14">
        <v>10801</v>
      </c>
      <c r="J43" s="14">
        <v>0</v>
      </c>
      <c r="K43" s="14">
        <v>0</v>
      </c>
      <c r="L43" s="14">
        <v>0</v>
      </c>
      <c r="M43" s="14">
        <v>0</v>
      </c>
      <c r="N43" s="14">
        <v>1771.77</v>
      </c>
      <c r="O43" s="14">
        <v>178.36</v>
      </c>
      <c r="P43" s="14">
        <v>0</v>
      </c>
      <c r="Q43" s="14">
        <v>7.0000000000000007E-2</v>
      </c>
      <c r="R43" s="14">
        <v>0</v>
      </c>
      <c r="S43" s="14">
        <v>0</v>
      </c>
      <c r="T43" s="14">
        <v>1950.2</v>
      </c>
      <c r="U43" s="14">
        <v>8850.7999999999993</v>
      </c>
    </row>
    <row r="44" spans="1:21">
      <c r="A44" s="2" t="s">
        <v>94</v>
      </c>
      <c r="B44" s="1" t="s">
        <v>95</v>
      </c>
      <c r="C44" s="14">
        <v>3250.05</v>
      </c>
      <c r="D44" s="14">
        <v>0</v>
      </c>
      <c r="E44" s="14">
        <v>7051</v>
      </c>
      <c r="F44" s="14">
        <v>0</v>
      </c>
      <c r="G44" s="14">
        <v>0</v>
      </c>
      <c r="H44" s="14">
        <v>0</v>
      </c>
      <c r="I44" s="14">
        <v>10301.049999999999</v>
      </c>
      <c r="J44" s="14">
        <v>15</v>
      </c>
      <c r="K44" s="14">
        <v>1055.1300000000001</v>
      </c>
      <c r="L44" s="14">
        <v>0</v>
      </c>
      <c r="M44" s="14">
        <v>0</v>
      </c>
      <c r="N44" s="14">
        <v>1654.18</v>
      </c>
      <c r="O44" s="14">
        <v>164.11</v>
      </c>
      <c r="P44" s="14">
        <v>0</v>
      </c>
      <c r="Q44" s="14">
        <v>0.03</v>
      </c>
      <c r="R44" s="14">
        <v>0</v>
      </c>
      <c r="S44" s="14">
        <v>0</v>
      </c>
      <c r="T44" s="14">
        <v>2888.45</v>
      </c>
      <c r="U44" s="14">
        <v>7412.6</v>
      </c>
    </row>
    <row r="45" spans="1:21">
      <c r="A45" s="2" t="s">
        <v>96</v>
      </c>
      <c r="B45" s="1" t="s">
        <v>97</v>
      </c>
      <c r="C45" s="14">
        <v>3250.05</v>
      </c>
      <c r="D45" s="14">
        <v>0</v>
      </c>
      <c r="E45" s="14">
        <v>3517.5</v>
      </c>
      <c r="F45" s="14">
        <v>0</v>
      </c>
      <c r="G45" s="14">
        <v>0</v>
      </c>
      <c r="H45" s="14">
        <v>0</v>
      </c>
      <c r="I45" s="14">
        <v>6767.55</v>
      </c>
      <c r="J45" s="14">
        <v>0</v>
      </c>
      <c r="K45" s="14">
        <v>0</v>
      </c>
      <c r="L45" s="14">
        <v>0</v>
      </c>
      <c r="M45" s="14">
        <v>0</v>
      </c>
      <c r="N45" s="14">
        <v>898.29</v>
      </c>
      <c r="O45" s="14">
        <v>134.63</v>
      </c>
      <c r="P45" s="14">
        <v>0</v>
      </c>
      <c r="Q45" s="15">
        <v>-0.17</v>
      </c>
      <c r="R45" s="14">
        <v>0</v>
      </c>
      <c r="S45" s="14">
        <v>0</v>
      </c>
      <c r="T45" s="14">
        <v>1032.75</v>
      </c>
      <c r="U45" s="14">
        <v>5734.8</v>
      </c>
    </row>
    <row r="46" spans="1:21">
      <c r="A46" s="2" t="s">
        <v>98</v>
      </c>
      <c r="B46" s="1" t="s">
        <v>99</v>
      </c>
      <c r="C46" s="14">
        <v>4500</v>
      </c>
      <c r="D46" s="14">
        <v>0</v>
      </c>
      <c r="E46" s="14">
        <v>2475</v>
      </c>
      <c r="F46" s="14">
        <v>0</v>
      </c>
      <c r="G46" s="14">
        <v>0</v>
      </c>
      <c r="H46" s="14">
        <v>0</v>
      </c>
      <c r="I46" s="14">
        <v>6975</v>
      </c>
      <c r="J46" s="14">
        <v>15</v>
      </c>
      <c r="K46" s="14">
        <v>924.44</v>
      </c>
      <c r="L46" s="14">
        <v>0</v>
      </c>
      <c r="M46" s="14">
        <v>0</v>
      </c>
      <c r="N46" s="14">
        <v>942.6</v>
      </c>
      <c r="O46" s="14">
        <v>176.69</v>
      </c>
      <c r="P46" s="14">
        <v>0</v>
      </c>
      <c r="Q46" s="15">
        <v>-0.13</v>
      </c>
      <c r="R46" s="14">
        <v>0</v>
      </c>
      <c r="S46" s="14">
        <v>0</v>
      </c>
      <c r="T46" s="14">
        <v>2058.6</v>
      </c>
      <c r="U46" s="14">
        <v>4916.3999999999996</v>
      </c>
    </row>
    <row r="47" spans="1:21">
      <c r="A47" s="2" t="s">
        <v>100</v>
      </c>
      <c r="B47" s="1" t="s">
        <v>101</v>
      </c>
      <c r="C47" s="14">
        <v>1475.1</v>
      </c>
      <c r="D47" s="14">
        <v>0</v>
      </c>
      <c r="E47" s="14">
        <v>2000</v>
      </c>
      <c r="F47" s="14">
        <v>0</v>
      </c>
      <c r="G47" s="14">
        <v>0</v>
      </c>
      <c r="H47" s="14">
        <v>0</v>
      </c>
      <c r="I47" s="14">
        <v>3475.1</v>
      </c>
      <c r="J47" s="14">
        <v>0</v>
      </c>
      <c r="K47" s="14">
        <v>0</v>
      </c>
      <c r="L47" s="14">
        <v>0</v>
      </c>
      <c r="M47" s="14">
        <v>0</v>
      </c>
      <c r="N47" s="14">
        <v>148.94999999999999</v>
      </c>
      <c r="O47" s="14">
        <v>75.86</v>
      </c>
      <c r="P47" s="14">
        <v>0</v>
      </c>
      <c r="Q47" s="14">
        <v>0.09</v>
      </c>
      <c r="R47" s="14">
        <v>0</v>
      </c>
      <c r="S47" s="14">
        <v>0</v>
      </c>
      <c r="T47" s="14">
        <v>224.9</v>
      </c>
      <c r="U47" s="14">
        <v>3250.2</v>
      </c>
    </row>
    <row r="48" spans="1:21">
      <c r="A48" s="2" t="s">
        <v>102</v>
      </c>
      <c r="B48" s="1" t="s">
        <v>103</v>
      </c>
      <c r="C48" s="14">
        <v>2850</v>
      </c>
      <c r="D48" s="14">
        <v>0</v>
      </c>
      <c r="E48" s="14">
        <v>6354.07</v>
      </c>
      <c r="F48" s="14">
        <v>0</v>
      </c>
      <c r="G48" s="14">
        <v>0</v>
      </c>
      <c r="H48" s="14">
        <v>0</v>
      </c>
      <c r="I48" s="14">
        <v>9204.07</v>
      </c>
      <c r="J48" s="14">
        <v>0</v>
      </c>
      <c r="K48" s="14">
        <v>0</v>
      </c>
      <c r="L48" s="14">
        <v>0</v>
      </c>
      <c r="M48" s="14">
        <v>0</v>
      </c>
      <c r="N48" s="14">
        <v>1418.73</v>
      </c>
      <c r="O48" s="14">
        <v>135.54</v>
      </c>
      <c r="P48" s="14">
        <v>0</v>
      </c>
      <c r="Q48" s="14">
        <v>0</v>
      </c>
      <c r="R48" s="14">
        <v>500</v>
      </c>
      <c r="S48" s="14">
        <v>0</v>
      </c>
      <c r="T48" s="14">
        <v>2054.27</v>
      </c>
      <c r="U48" s="14">
        <v>7149.8</v>
      </c>
    </row>
    <row r="49" spans="1:24">
      <c r="A49" s="2" t="s">
        <v>104</v>
      </c>
      <c r="B49" s="1" t="s">
        <v>105</v>
      </c>
      <c r="C49" s="14">
        <v>2750.1</v>
      </c>
      <c r="D49" s="14">
        <v>412.51</v>
      </c>
      <c r="E49" s="14">
        <v>150</v>
      </c>
      <c r="F49" s="14">
        <v>0</v>
      </c>
      <c r="G49" s="14">
        <v>0</v>
      </c>
      <c r="H49" s="14">
        <v>0</v>
      </c>
      <c r="I49" s="14">
        <v>3312.61</v>
      </c>
      <c r="J49" s="14">
        <v>0</v>
      </c>
      <c r="K49" s="14">
        <v>0</v>
      </c>
      <c r="L49" s="14">
        <v>0</v>
      </c>
      <c r="M49" s="14">
        <v>0</v>
      </c>
      <c r="N49" s="14">
        <v>123.79</v>
      </c>
      <c r="O49" s="14">
        <v>74.48</v>
      </c>
      <c r="P49" s="14">
        <v>0</v>
      </c>
      <c r="Q49" s="15">
        <v>-0.06</v>
      </c>
      <c r="R49" s="14">
        <v>0</v>
      </c>
      <c r="S49" s="14">
        <v>0</v>
      </c>
      <c r="T49" s="14">
        <v>198.21</v>
      </c>
      <c r="U49" s="14">
        <v>3114.4</v>
      </c>
    </row>
    <row r="50" spans="1:24">
      <c r="A50" s="2" t="s">
        <v>106</v>
      </c>
      <c r="B50" s="1" t="s">
        <v>107</v>
      </c>
      <c r="C50" s="14">
        <v>2333.38</v>
      </c>
      <c r="D50" s="14">
        <v>0</v>
      </c>
      <c r="E50" s="14">
        <v>16206.69</v>
      </c>
      <c r="F50" s="14">
        <v>0</v>
      </c>
      <c r="G50" s="14">
        <v>0</v>
      </c>
      <c r="H50" s="14">
        <v>0</v>
      </c>
      <c r="I50" s="14">
        <v>18540.07</v>
      </c>
      <c r="J50" s="14">
        <v>0</v>
      </c>
      <c r="K50" s="14">
        <v>0</v>
      </c>
      <c r="L50" s="14">
        <v>0</v>
      </c>
      <c r="M50" s="14">
        <v>0</v>
      </c>
      <c r="N50" s="14">
        <v>3746.67</v>
      </c>
      <c r="O50" s="14">
        <v>343.5</v>
      </c>
      <c r="P50" s="14">
        <v>0</v>
      </c>
      <c r="Q50" s="14">
        <v>0.1</v>
      </c>
      <c r="R50" s="14">
        <v>0</v>
      </c>
      <c r="S50" s="14">
        <v>0</v>
      </c>
      <c r="T50" s="14">
        <v>4090.27</v>
      </c>
      <c r="U50" s="14">
        <v>14449.8</v>
      </c>
    </row>
    <row r="51" spans="1:24">
      <c r="A51" s="2" t="s">
        <v>108</v>
      </c>
      <c r="B51" s="1" t="s">
        <v>109</v>
      </c>
      <c r="C51" s="14">
        <v>2749.95</v>
      </c>
      <c r="D51" s="14">
        <v>0</v>
      </c>
      <c r="E51" s="14">
        <v>3265</v>
      </c>
      <c r="F51" s="14">
        <v>0</v>
      </c>
      <c r="G51" s="14">
        <v>0</v>
      </c>
      <c r="H51" s="14">
        <v>0</v>
      </c>
      <c r="I51" s="14">
        <v>6014.95</v>
      </c>
      <c r="J51" s="14">
        <v>0</v>
      </c>
      <c r="K51" s="14">
        <v>0</v>
      </c>
      <c r="L51" s="14">
        <v>0</v>
      </c>
      <c r="M51" s="14">
        <v>0</v>
      </c>
      <c r="N51" s="14">
        <v>737.53</v>
      </c>
      <c r="O51" s="14">
        <v>166.36</v>
      </c>
      <c r="P51" s="14">
        <v>0</v>
      </c>
      <c r="Q51" s="15">
        <v>-0.14000000000000001</v>
      </c>
      <c r="R51" s="14">
        <v>0</v>
      </c>
      <c r="S51" s="14">
        <v>0</v>
      </c>
      <c r="T51" s="14">
        <v>903.75</v>
      </c>
      <c r="U51" s="14">
        <v>5111.2</v>
      </c>
    </row>
    <row r="52" spans="1:24">
      <c r="A52" s="2" t="s">
        <v>110</v>
      </c>
      <c r="B52" s="1" t="s">
        <v>111</v>
      </c>
      <c r="C52" s="14">
        <v>6000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6000</v>
      </c>
      <c r="J52" s="14">
        <v>15</v>
      </c>
      <c r="K52" s="14">
        <v>1925</v>
      </c>
      <c r="L52" s="14">
        <v>0</v>
      </c>
      <c r="M52" s="14">
        <v>0</v>
      </c>
      <c r="N52" s="14">
        <v>734.34</v>
      </c>
      <c r="O52" s="14">
        <v>160.44999999999999</v>
      </c>
      <c r="P52" s="14">
        <v>0</v>
      </c>
      <c r="Q52" s="14">
        <v>0.01</v>
      </c>
      <c r="R52" s="14">
        <v>0</v>
      </c>
      <c r="S52" s="14">
        <v>0</v>
      </c>
      <c r="T52" s="14">
        <v>2834.8</v>
      </c>
      <c r="U52" s="14">
        <v>3165.2</v>
      </c>
    </row>
    <row r="53" spans="1:24">
      <c r="A53" s="2" t="s">
        <v>112</v>
      </c>
      <c r="B53" s="1" t="s">
        <v>113</v>
      </c>
      <c r="C53" s="14">
        <v>6000</v>
      </c>
      <c r="D53" s="14">
        <v>0</v>
      </c>
      <c r="E53" s="14">
        <v>9064.68</v>
      </c>
      <c r="F53" s="14">
        <v>0</v>
      </c>
      <c r="G53" s="14">
        <v>0</v>
      </c>
      <c r="H53" s="14">
        <v>0</v>
      </c>
      <c r="I53" s="14">
        <v>15064.68</v>
      </c>
      <c r="J53" s="14">
        <v>0</v>
      </c>
      <c r="K53" s="14">
        <v>0</v>
      </c>
      <c r="L53" s="14">
        <v>0</v>
      </c>
      <c r="M53" s="14">
        <v>0</v>
      </c>
      <c r="N53" s="14">
        <v>2774.58</v>
      </c>
      <c r="O53" s="14">
        <v>328.76</v>
      </c>
      <c r="P53" s="14">
        <v>0</v>
      </c>
      <c r="Q53" s="14">
        <v>0.14000000000000001</v>
      </c>
      <c r="R53" s="14">
        <v>0</v>
      </c>
      <c r="S53" s="14">
        <v>0</v>
      </c>
      <c r="T53" s="14">
        <v>3103.48</v>
      </c>
      <c r="U53" s="14">
        <v>11961.2</v>
      </c>
    </row>
    <row r="54" spans="1:24">
      <c r="A54" s="2" t="s">
        <v>114</v>
      </c>
      <c r="B54" s="1" t="s">
        <v>115</v>
      </c>
      <c r="C54" s="14">
        <v>3000</v>
      </c>
      <c r="D54" s="14">
        <v>0</v>
      </c>
      <c r="E54" s="14">
        <v>1306</v>
      </c>
      <c r="F54" s="14">
        <v>0</v>
      </c>
      <c r="G54" s="14">
        <v>0</v>
      </c>
      <c r="H54" s="14">
        <v>0</v>
      </c>
      <c r="I54" s="14">
        <v>4306</v>
      </c>
      <c r="J54" s="14">
        <v>0</v>
      </c>
      <c r="K54" s="14">
        <v>0</v>
      </c>
      <c r="L54" s="14">
        <v>0</v>
      </c>
      <c r="M54" s="14">
        <v>0</v>
      </c>
      <c r="N54" s="14">
        <v>399.18</v>
      </c>
      <c r="O54" s="14">
        <v>96.3</v>
      </c>
      <c r="P54" s="14">
        <v>0</v>
      </c>
      <c r="Q54" s="14">
        <v>0.12</v>
      </c>
      <c r="R54" s="14">
        <v>0</v>
      </c>
      <c r="S54" s="14">
        <v>0</v>
      </c>
      <c r="T54" s="14">
        <v>495.6</v>
      </c>
      <c r="U54" s="14">
        <v>3810.4</v>
      </c>
    </row>
    <row r="55" spans="1:24">
      <c r="A55" s="2" t="s">
        <v>116</v>
      </c>
      <c r="B55" s="1" t="s">
        <v>117</v>
      </c>
      <c r="C55" s="14">
        <v>3249.9</v>
      </c>
      <c r="D55" s="14">
        <v>0</v>
      </c>
      <c r="E55" s="14">
        <v>1250</v>
      </c>
      <c r="F55" s="14">
        <v>0</v>
      </c>
      <c r="G55" s="14">
        <v>0</v>
      </c>
      <c r="H55" s="14">
        <v>0</v>
      </c>
      <c r="I55" s="14">
        <v>4499.8999999999996</v>
      </c>
      <c r="J55" s="14">
        <v>0</v>
      </c>
      <c r="K55" s="14">
        <v>0</v>
      </c>
      <c r="L55" s="14">
        <v>0</v>
      </c>
      <c r="M55" s="14">
        <v>0</v>
      </c>
      <c r="N55" s="14">
        <v>433.92</v>
      </c>
      <c r="O55" s="14">
        <v>125.04</v>
      </c>
      <c r="P55" s="14">
        <v>0</v>
      </c>
      <c r="Q55" s="14">
        <v>0.14000000000000001</v>
      </c>
      <c r="R55" s="14">
        <v>0</v>
      </c>
      <c r="S55" s="14">
        <v>0</v>
      </c>
      <c r="T55" s="14">
        <v>559.1</v>
      </c>
      <c r="U55" s="14">
        <v>3940.8</v>
      </c>
    </row>
    <row r="56" spans="1:24">
      <c r="A56" s="2" t="s">
        <v>118</v>
      </c>
      <c r="B56" s="1" t="s">
        <v>119</v>
      </c>
      <c r="C56" s="14">
        <v>3499.95</v>
      </c>
      <c r="D56" s="14">
        <v>0</v>
      </c>
      <c r="E56" s="14">
        <v>3151</v>
      </c>
      <c r="F56" s="14">
        <v>0</v>
      </c>
      <c r="G56" s="14">
        <v>0</v>
      </c>
      <c r="H56" s="14">
        <v>0</v>
      </c>
      <c r="I56" s="14">
        <v>6650.95</v>
      </c>
      <c r="J56" s="14">
        <v>0</v>
      </c>
      <c r="K56" s="14">
        <v>0</v>
      </c>
      <c r="L56" s="14">
        <v>0</v>
      </c>
      <c r="M56" s="14">
        <v>0</v>
      </c>
      <c r="N56" s="14">
        <v>873.38</v>
      </c>
      <c r="O56" s="14">
        <v>108.91</v>
      </c>
      <c r="P56" s="14">
        <v>0</v>
      </c>
      <c r="Q56" s="15">
        <v>-0.14000000000000001</v>
      </c>
      <c r="R56" s="14">
        <v>0</v>
      </c>
      <c r="S56" s="14">
        <v>0</v>
      </c>
      <c r="T56" s="14">
        <v>982.15</v>
      </c>
      <c r="U56" s="14">
        <v>5668.8</v>
      </c>
      <c r="W56" s="40">
        <v>3239.4</v>
      </c>
      <c r="X56" s="40">
        <f>+U56-W56</f>
        <v>2429.4</v>
      </c>
    </row>
    <row r="57" spans="1:24">
      <c r="A57" s="2" t="s">
        <v>120</v>
      </c>
      <c r="B57" s="1" t="s">
        <v>121</v>
      </c>
      <c r="C57" s="14">
        <v>3999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3999</v>
      </c>
      <c r="J57" s="14">
        <v>15</v>
      </c>
      <c r="K57" s="14">
        <v>667</v>
      </c>
      <c r="L57" s="14">
        <v>0</v>
      </c>
      <c r="M57" s="14">
        <v>0</v>
      </c>
      <c r="N57" s="14">
        <v>348.87</v>
      </c>
      <c r="O57" s="14">
        <v>102.39</v>
      </c>
      <c r="P57" s="14">
        <v>0</v>
      </c>
      <c r="Q57" s="14">
        <v>0.14000000000000001</v>
      </c>
      <c r="R57" s="14">
        <v>0</v>
      </c>
      <c r="S57" s="14">
        <v>0</v>
      </c>
      <c r="T57" s="14">
        <v>1133.4000000000001</v>
      </c>
      <c r="U57" s="14">
        <v>2865.6</v>
      </c>
    </row>
    <row r="58" spans="1:24">
      <c r="A58" s="2" t="s">
        <v>122</v>
      </c>
      <c r="B58" s="1" t="s">
        <v>123</v>
      </c>
      <c r="C58" s="14">
        <v>3249.9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3249.9</v>
      </c>
      <c r="J58" s="14">
        <v>15</v>
      </c>
      <c r="K58" s="14">
        <v>0</v>
      </c>
      <c r="L58" s="14">
        <v>842.66</v>
      </c>
      <c r="M58" s="14">
        <v>0</v>
      </c>
      <c r="N58" s="14">
        <v>124.45</v>
      </c>
      <c r="O58" s="14">
        <v>80.67</v>
      </c>
      <c r="P58" s="14">
        <v>0</v>
      </c>
      <c r="Q58" s="14">
        <v>0.12</v>
      </c>
      <c r="R58" s="14">
        <v>0</v>
      </c>
      <c r="S58" s="14">
        <v>0</v>
      </c>
      <c r="T58" s="14">
        <v>1062.9000000000001</v>
      </c>
      <c r="U58" s="14">
        <v>2187</v>
      </c>
    </row>
    <row r="59" spans="1:24">
      <c r="A59" s="2" t="s">
        <v>124</v>
      </c>
      <c r="B59" s="1" t="s">
        <v>125</v>
      </c>
      <c r="C59" s="14">
        <v>3249.9</v>
      </c>
      <c r="D59" s="14">
        <v>0</v>
      </c>
      <c r="E59" s="14">
        <v>1000</v>
      </c>
      <c r="F59" s="14">
        <v>0</v>
      </c>
      <c r="G59" s="14">
        <v>0</v>
      </c>
      <c r="H59" s="14">
        <v>0</v>
      </c>
      <c r="I59" s="14">
        <v>4249.8999999999996</v>
      </c>
      <c r="J59" s="14">
        <v>0</v>
      </c>
      <c r="K59" s="14">
        <v>0</v>
      </c>
      <c r="L59" s="14">
        <v>0</v>
      </c>
      <c r="M59" s="14">
        <v>0</v>
      </c>
      <c r="N59" s="14">
        <v>389.12</v>
      </c>
      <c r="O59" s="14">
        <v>140.69</v>
      </c>
      <c r="P59" s="14">
        <v>0</v>
      </c>
      <c r="Q59" s="14">
        <v>0.09</v>
      </c>
      <c r="R59" s="14">
        <v>0</v>
      </c>
      <c r="S59" s="14">
        <v>0</v>
      </c>
      <c r="T59" s="14">
        <v>529.9</v>
      </c>
      <c r="U59" s="14">
        <v>3720</v>
      </c>
    </row>
    <row r="60" spans="1:24">
      <c r="A60" s="2" t="s">
        <v>126</v>
      </c>
      <c r="B60" s="1" t="s">
        <v>127</v>
      </c>
      <c r="C60" s="14">
        <v>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3000</v>
      </c>
      <c r="J60" s="14">
        <v>15</v>
      </c>
      <c r="K60" s="14">
        <v>420</v>
      </c>
      <c r="L60" s="14">
        <v>0</v>
      </c>
      <c r="M60" s="14">
        <v>0</v>
      </c>
      <c r="N60" s="14">
        <v>76.98</v>
      </c>
      <c r="O60" s="14">
        <v>74.48</v>
      </c>
      <c r="P60" s="14">
        <v>0</v>
      </c>
      <c r="Q60" s="14">
        <v>0.14000000000000001</v>
      </c>
      <c r="R60" s="14">
        <v>0</v>
      </c>
      <c r="S60" s="14">
        <v>0</v>
      </c>
      <c r="T60" s="14">
        <v>586.6</v>
      </c>
      <c r="U60" s="14">
        <v>2413.4</v>
      </c>
    </row>
    <row r="61" spans="1:24">
      <c r="A61" s="2" t="s">
        <v>128</v>
      </c>
      <c r="B61" s="1" t="s">
        <v>129</v>
      </c>
      <c r="C61" s="14">
        <v>6000</v>
      </c>
      <c r="D61" s="14">
        <v>0</v>
      </c>
      <c r="E61" s="14">
        <v>12963.76</v>
      </c>
      <c r="F61" s="14">
        <v>0</v>
      </c>
      <c r="G61" s="14">
        <v>0</v>
      </c>
      <c r="H61" s="14">
        <v>0</v>
      </c>
      <c r="I61" s="14">
        <v>18963.759999999998</v>
      </c>
      <c r="J61" s="14">
        <v>15</v>
      </c>
      <c r="K61" s="14">
        <v>474.1</v>
      </c>
      <c r="L61" s="14">
        <v>0</v>
      </c>
      <c r="M61" s="14">
        <v>0</v>
      </c>
      <c r="N61" s="14">
        <v>3873.78</v>
      </c>
      <c r="O61" s="14">
        <v>367.14</v>
      </c>
      <c r="P61" s="14">
        <v>0</v>
      </c>
      <c r="Q61" s="15">
        <v>-0.06</v>
      </c>
      <c r="R61" s="14">
        <v>0</v>
      </c>
      <c r="S61" s="14">
        <v>0</v>
      </c>
      <c r="T61" s="14">
        <v>4729.96</v>
      </c>
      <c r="U61" s="14">
        <v>14233.8</v>
      </c>
    </row>
    <row r="62" spans="1:24">
      <c r="A62" s="2" t="s">
        <v>130</v>
      </c>
      <c r="B62" s="1" t="s">
        <v>131</v>
      </c>
      <c r="C62" s="14">
        <v>3000</v>
      </c>
      <c r="D62" s="14">
        <v>0</v>
      </c>
      <c r="E62" s="14">
        <v>0</v>
      </c>
      <c r="F62" s="14">
        <v>0</v>
      </c>
      <c r="G62" s="14">
        <v>0</v>
      </c>
      <c r="H62" s="14">
        <v>400</v>
      </c>
      <c r="I62" s="14">
        <v>3400</v>
      </c>
      <c r="J62" s="14">
        <v>0</v>
      </c>
      <c r="K62" s="14">
        <v>0</v>
      </c>
      <c r="L62" s="14">
        <v>0</v>
      </c>
      <c r="M62" s="14">
        <v>0</v>
      </c>
      <c r="N62" s="14">
        <v>140.78</v>
      </c>
      <c r="O62" s="14">
        <v>74.48</v>
      </c>
      <c r="P62" s="14">
        <v>0</v>
      </c>
      <c r="Q62" s="15">
        <v>-0.06</v>
      </c>
      <c r="R62" s="14">
        <v>0</v>
      </c>
      <c r="S62" s="14">
        <v>0</v>
      </c>
      <c r="T62" s="14">
        <v>215.2</v>
      </c>
      <c r="U62" s="14">
        <v>3184.8</v>
      </c>
    </row>
    <row r="63" spans="1:24">
      <c r="A63" s="2" t="s">
        <v>132</v>
      </c>
      <c r="B63" s="1" t="s">
        <v>133</v>
      </c>
      <c r="C63" s="14">
        <v>2749.95</v>
      </c>
      <c r="D63" s="14">
        <v>0</v>
      </c>
      <c r="E63" s="14">
        <v>6078.8</v>
      </c>
      <c r="F63" s="14">
        <v>0</v>
      </c>
      <c r="G63" s="14">
        <v>0</v>
      </c>
      <c r="H63" s="14">
        <v>0</v>
      </c>
      <c r="I63" s="14">
        <v>8828.75</v>
      </c>
      <c r="J63" s="14">
        <v>0</v>
      </c>
      <c r="K63" s="14">
        <v>0</v>
      </c>
      <c r="L63" s="14">
        <v>0</v>
      </c>
      <c r="M63" s="14">
        <v>0</v>
      </c>
      <c r="N63" s="14">
        <v>1338.56</v>
      </c>
      <c r="O63" s="14">
        <v>108.15</v>
      </c>
      <c r="P63" s="14">
        <v>0</v>
      </c>
      <c r="Q63" s="15">
        <v>-0.16</v>
      </c>
      <c r="R63" s="14">
        <v>0</v>
      </c>
      <c r="S63" s="14">
        <v>0</v>
      </c>
      <c r="T63" s="14">
        <v>1446.55</v>
      </c>
      <c r="U63" s="14">
        <v>7382.2</v>
      </c>
    </row>
    <row r="64" spans="1:24">
      <c r="A64" s="2" t="s">
        <v>134</v>
      </c>
      <c r="B64" s="1" t="s">
        <v>135</v>
      </c>
      <c r="C64" s="14">
        <v>2749.95</v>
      </c>
      <c r="D64" s="14">
        <v>0</v>
      </c>
      <c r="E64" s="14">
        <v>3265</v>
      </c>
      <c r="F64" s="14">
        <v>0</v>
      </c>
      <c r="G64" s="14">
        <v>0</v>
      </c>
      <c r="H64" s="14">
        <v>0</v>
      </c>
      <c r="I64" s="14">
        <v>6014.95</v>
      </c>
      <c r="J64" s="14">
        <v>0</v>
      </c>
      <c r="K64" s="14">
        <v>0</v>
      </c>
      <c r="L64" s="14">
        <v>0</v>
      </c>
      <c r="M64" s="14">
        <v>0</v>
      </c>
      <c r="N64" s="14">
        <v>737.53</v>
      </c>
      <c r="O64" s="14">
        <v>122.68</v>
      </c>
      <c r="P64" s="14">
        <v>0</v>
      </c>
      <c r="Q64" s="15">
        <v>-0.06</v>
      </c>
      <c r="R64" s="14">
        <v>0</v>
      </c>
      <c r="S64" s="14">
        <v>0</v>
      </c>
      <c r="T64" s="14">
        <v>860.15</v>
      </c>
      <c r="U64" s="14">
        <v>5154.8</v>
      </c>
    </row>
    <row r="65" spans="1:21">
      <c r="A65" s="2" t="s">
        <v>136</v>
      </c>
      <c r="B65" s="1" t="s">
        <v>137</v>
      </c>
      <c r="C65" s="14">
        <v>3000</v>
      </c>
      <c r="D65" s="14">
        <v>0</v>
      </c>
      <c r="E65" s="14">
        <v>8870.82</v>
      </c>
      <c r="F65" s="14">
        <v>0</v>
      </c>
      <c r="G65" s="14">
        <v>0</v>
      </c>
      <c r="H65" s="14">
        <v>0</v>
      </c>
      <c r="I65" s="14">
        <v>11870.82</v>
      </c>
      <c r="J65" s="14">
        <v>0</v>
      </c>
      <c r="K65" s="14">
        <v>0</v>
      </c>
      <c r="L65" s="14">
        <v>0</v>
      </c>
      <c r="M65" s="14">
        <v>0</v>
      </c>
      <c r="N65" s="14">
        <v>2023.39</v>
      </c>
      <c r="O65" s="14">
        <v>249.49</v>
      </c>
      <c r="P65" s="14">
        <v>0</v>
      </c>
      <c r="Q65" s="15">
        <v>-0.06</v>
      </c>
      <c r="R65" s="14">
        <v>800</v>
      </c>
      <c r="S65" s="14">
        <v>0</v>
      </c>
      <c r="T65" s="14">
        <v>3072.82</v>
      </c>
      <c r="U65" s="14">
        <v>8798</v>
      </c>
    </row>
    <row r="66" spans="1:21">
      <c r="A66" s="2" t="s">
        <v>138</v>
      </c>
      <c r="B66" s="1" t="s">
        <v>139</v>
      </c>
      <c r="C66" s="14">
        <v>6000</v>
      </c>
      <c r="D66" s="14">
        <v>0</v>
      </c>
      <c r="E66" s="14">
        <v>6530</v>
      </c>
      <c r="F66" s="14">
        <v>0</v>
      </c>
      <c r="G66" s="14">
        <v>0</v>
      </c>
      <c r="H66" s="14">
        <v>0</v>
      </c>
      <c r="I66" s="14">
        <v>12530</v>
      </c>
      <c r="J66" s="14">
        <v>0</v>
      </c>
      <c r="K66" s="14">
        <v>0</v>
      </c>
      <c r="L66" s="14">
        <v>0</v>
      </c>
      <c r="M66" s="14">
        <v>0</v>
      </c>
      <c r="N66" s="14">
        <v>2178.4299999999998</v>
      </c>
      <c r="O66" s="14">
        <v>279.27999999999997</v>
      </c>
      <c r="P66" s="14">
        <v>0</v>
      </c>
      <c r="Q66" s="14">
        <v>0.09</v>
      </c>
      <c r="R66" s="14">
        <v>0</v>
      </c>
      <c r="S66" s="14">
        <v>0</v>
      </c>
      <c r="T66" s="14">
        <v>2457.8000000000002</v>
      </c>
      <c r="U66" s="14">
        <v>10072.200000000001</v>
      </c>
    </row>
    <row r="67" spans="1:21">
      <c r="A67" s="2" t="s">
        <v>140</v>
      </c>
      <c r="B67" s="1" t="s">
        <v>141</v>
      </c>
      <c r="C67" s="14">
        <v>3249.9</v>
      </c>
      <c r="D67" s="14">
        <v>0</v>
      </c>
      <c r="E67" s="14">
        <v>14800</v>
      </c>
      <c r="F67" s="14">
        <v>0</v>
      </c>
      <c r="G67" s="14">
        <v>0</v>
      </c>
      <c r="H67" s="14">
        <v>0</v>
      </c>
      <c r="I67" s="14">
        <v>18049.900000000001</v>
      </c>
      <c r="J67" s="14">
        <v>0</v>
      </c>
      <c r="K67" s="14">
        <v>0</v>
      </c>
      <c r="L67" s="14">
        <v>0</v>
      </c>
      <c r="M67" s="14">
        <v>0</v>
      </c>
      <c r="N67" s="14">
        <v>3599.62</v>
      </c>
      <c r="O67" s="14">
        <v>283.94</v>
      </c>
      <c r="P67" s="14">
        <v>0</v>
      </c>
      <c r="Q67" s="15">
        <v>-0.06</v>
      </c>
      <c r="R67" s="14">
        <v>0</v>
      </c>
      <c r="S67" s="14">
        <v>0</v>
      </c>
      <c r="T67" s="14">
        <v>3883.5</v>
      </c>
      <c r="U67" s="14">
        <v>14166.4</v>
      </c>
    </row>
    <row r="68" spans="1:21">
      <c r="A68" s="2" t="s">
        <v>142</v>
      </c>
      <c r="B68" s="1" t="s">
        <v>143</v>
      </c>
      <c r="C68" s="14">
        <v>7056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7056</v>
      </c>
      <c r="J68" s="14">
        <v>0</v>
      </c>
      <c r="K68" s="14">
        <v>0</v>
      </c>
      <c r="L68" s="14">
        <v>0</v>
      </c>
      <c r="M68" s="14">
        <v>0</v>
      </c>
      <c r="N68" s="14">
        <v>959.9</v>
      </c>
      <c r="O68" s="14">
        <v>191.61</v>
      </c>
      <c r="P68" s="14">
        <v>0</v>
      </c>
      <c r="Q68" s="14">
        <v>0.09</v>
      </c>
      <c r="R68" s="14">
        <v>0</v>
      </c>
      <c r="S68" s="14">
        <v>0</v>
      </c>
      <c r="T68" s="14">
        <v>1151.5999999999999</v>
      </c>
      <c r="U68" s="14">
        <v>5904.4</v>
      </c>
    </row>
    <row r="69" spans="1:21">
      <c r="A69" s="2" t="s">
        <v>144</v>
      </c>
      <c r="B69" s="1" t="s">
        <v>145</v>
      </c>
      <c r="C69" s="14">
        <v>20000.099999999999</v>
      </c>
      <c r="D69" s="14">
        <v>0</v>
      </c>
      <c r="E69" s="14">
        <v>82413.350000000006</v>
      </c>
      <c r="F69" s="14">
        <v>0</v>
      </c>
      <c r="G69" s="14">
        <v>0</v>
      </c>
      <c r="H69" s="14">
        <v>0</v>
      </c>
      <c r="I69" s="14">
        <v>102413.45</v>
      </c>
      <c r="J69" s="14">
        <v>0</v>
      </c>
      <c r="K69" s="14">
        <v>0</v>
      </c>
      <c r="L69" s="14">
        <v>0</v>
      </c>
      <c r="M69" s="14">
        <v>0</v>
      </c>
      <c r="N69" s="14">
        <v>31566.080000000002</v>
      </c>
      <c r="O69" s="14">
        <v>771.98</v>
      </c>
      <c r="P69" s="14">
        <v>0</v>
      </c>
      <c r="Q69" s="14">
        <v>0.01</v>
      </c>
      <c r="R69" s="14">
        <v>1500</v>
      </c>
      <c r="S69" s="14">
        <v>827.58</v>
      </c>
      <c r="T69" s="14">
        <v>34665.65</v>
      </c>
      <c r="U69" s="14">
        <v>67747.8</v>
      </c>
    </row>
    <row r="70" spans="1:21" s="7" customFormat="1">
      <c r="A70" s="17" t="s">
        <v>146</v>
      </c>
      <c r="C70" s="7" t="s">
        <v>147</v>
      </c>
      <c r="D70" s="7" t="s">
        <v>147</v>
      </c>
      <c r="E70" s="7" t="s">
        <v>147</v>
      </c>
      <c r="F70" s="7" t="s">
        <v>147</v>
      </c>
      <c r="G70" s="7" t="s">
        <v>147</v>
      </c>
      <c r="H70" s="7" t="s">
        <v>147</v>
      </c>
      <c r="I70" s="7" t="s">
        <v>147</v>
      </c>
      <c r="J70" s="7" t="s">
        <v>147</v>
      </c>
      <c r="K70" s="7" t="s">
        <v>147</v>
      </c>
      <c r="L70" s="7" t="s">
        <v>147</v>
      </c>
      <c r="M70" s="7" t="s">
        <v>147</v>
      </c>
      <c r="N70" s="7" t="s">
        <v>147</v>
      </c>
      <c r="O70" s="7" t="s">
        <v>147</v>
      </c>
      <c r="P70" s="7" t="s">
        <v>147</v>
      </c>
      <c r="Q70" s="7" t="s">
        <v>147</v>
      </c>
      <c r="R70" s="7" t="s">
        <v>147</v>
      </c>
      <c r="S70" s="7" t="s">
        <v>147</v>
      </c>
      <c r="T70" s="7" t="s">
        <v>147</v>
      </c>
      <c r="U70" s="7" t="s">
        <v>147</v>
      </c>
    </row>
    <row r="71" spans="1:21">
      <c r="C71" s="19">
        <v>252053.54</v>
      </c>
      <c r="D71" s="19">
        <v>862.51</v>
      </c>
      <c r="E71" s="19">
        <v>309043.45</v>
      </c>
      <c r="F71" s="19">
        <v>0</v>
      </c>
      <c r="G71" s="19">
        <v>641.69000000000005</v>
      </c>
      <c r="H71" s="19">
        <v>400</v>
      </c>
      <c r="I71" s="19">
        <v>563001.18999999994</v>
      </c>
      <c r="J71" s="19">
        <v>195</v>
      </c>
      <c r="K71" s="19">
        <v>14501.61</v>
      </c>
      <c r="L71" s="19">
        <v>1187.6199999999999</v>
      </c>
      <c r="M71" s="19">
        <v>0</v>
      </c>
      <c r="N71" s="19">
        <v>102813.6</v>
      </c>
      <c r="O71" s="19">
        <v>9653.59</v>
      </c>
      <c r="P71" s="19">
        <v>590.04</v>
      </c>
      <c r="Q71" s="19">
        <v>1.75</v>
      </c>
      <c r="R71" s="19">
        <v>3300</v>
      </c>
      <c r="S71" s="19">
        <v>1127.58</v>
      </c>
      <c r="T71" s="19">
        <v>133370.79</v>
      </c>
      <c r="U71" s="19">
        <v>429630.4</v>
      </c>
    </row>
    <row r="73" spans="1:21">
      <c r="A73" s="12" t="s">
        <v>148</v>
      </c>
    </row>
    <row r="74" spans="1:21">
      <c r="A74" s="2" t="s">
        <v>149</v>
      </c>
      <c r="B74" s="1" t="s">
        <v>150</v>
      </c>
      <c r="C74" s="14">
        <v>3898.95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3898.95</v>
      </c>
      <c r="J74" s="14">
        <v>0</v>
      </c>
      <c r="K74" s="14">
        <v>0</v>
      </c>
      <c r="L74" s="14">
        <v>0</v>
      </c>
      <c r="M74" s="14">
        <v>0</v>
      </c>
      <c r="N74" s="14">
        <v>332.86</v>
      </c>
      <c r="O74" s="14">
        <v>99.8</v>
      </c>
      <c r="P74" s="14">
        <v>0</v>
      </c>
      <c r="Q74" s="15">
        <v>-0.11</v>
      </c>
      <c r="R74" s="14">
        <v>0</v>
      </c>
      <c r="S74" s="14">
        <v>0</v>
      </c>
      <c r="T74" s="14">
        <v>432.55</v>
      </c>
      <c r="U74" s="14">
        <v>3466.4</v>
      </c>
    </row>
    <row r="75" spans="1:21">
      <c r="A75" s="2" t="s">
        <v>151</v>
      </c>
      <c r="B75" s="1" t="s">
        <v>152</v>
      </c>
      <c r="C75" s="14">
        <v>4834.05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4834.05</v>
      </c>
      <c r="J75" s="14">
        <v>15</v>
      </c>
      <c r="K75" s="14">
        <v>0</v>
      </c>
      <c r="L75" s="14">
        <v>0</v>
      </c>
      <c r="M75" s="14">
        <v>0</v>
      </c>
      <c r="N75" s="14">
        <v>493.8</v>
      </c>
      <c r="O75" s="14">
        <v>127.91</v>
      </c>
      <c r="P75" s="14">
        <v>1274.73</v>
      </c>
      <c r="Q75" s="14">
        <v>0.01</v>
      </c>
      <c r="R75" s="14">
        <v>0</v>
      </c>
      <c r="S75" s="14">
        <v>0</v>
      </c>
      <c r="T75" s="14">
        <v>1911.45</v>
      </c>
      <c r="U75" s="14">
        <v>2922.6</v>
      </c>
    </row>
    <row r="76" spans="1:21">
      <c r="A76" s="2" t="s">
        <v>153</v>
      </c>
      <c r="B76" s="1" t="s">
        <v>154</v>
      </c>
      <c r="C76" s="14">
        <v>2782.5</v>
      </c>
      <c r="D76" s="14">
        <v>0</v>
      </c>
      <c r="E76" s="14">
        <v>0</v>
      </c>
      <c r="F76" s="14">
        <v>51.68</v>
      </c>
      <c r="G76" s="14">
        <v>742</v>
      </c>
      <c r="H76" s="14">
        <v>0</v>
      </c>
      <c r="I76" s="14">
        <v>3576.18</v>
      </c>
      <c r="J76" s="14">
        <v>0</v>
      </c>
      <c r="K76" s="14">
        <v>0</v>
      </c>
      <c r="L76" s="14">
        <v>0</v>
      </c>
      <c r="M76" s="14">
        <v>38.26</v>
      </c>
      <c r="N76" s="14">
        <v>58.94</v>
      </c>
      <c r="O76" s="14">
        <v>69.72</v>
      </c>
      <c r="P76" s="14">
        <v>0</v>
      </c>
      <c r="Q76" s="14">
        <v>0.06</v>
      </c>
      <c r="R76" s="14">
        <v>0</v>
      </c>
      <c r="S76" s="14">
        <v>0</v>
      </c>
      <c r="T76" s="14">
        <v>166.98</v>
      </c>
      <c r="U76" s="14">
        <v>3409.2</v>
      </c>
    </row>
    <row r="77" spans="1:21" s="7" customFormat="1">
      <c r="A77" s="17" t="s">
        <v>146</v>
      </c>
      <c r="C77" s="7" t="s">
        <v>147</v>
      </c>
      <c r="D77" s="7" t="s">
        <v>147</v>
      </c>
      <c r="E77" s="7" t="s">
        <v>147</v>
      </c>
      <c r="F77" s="7" t="s">
        <v>147</v>
      </c>
      <c r="G77" s="7" t="s">
        <v>147</v>
      </c>
      <c r="H77" s="7" t="s">
        <v>147</v>
      </c>
      <c r="I77" s="7" t="s">
        <v>147</v>
      </c>
      <c r="J77" s="7" t="s">
        <v>147</v>
      </c>
      <c r="K77" s="7" t="s">
        <v>147</v>
      </c>
      <c r="L77" s="7" t="s">
        <v>147</v>
      </c>
      <c r="M77" s="7" t="s">
        <v>147</v>
      </c>
      <c r="N77" s="7" t="s">
        <v>147</v>
      </c>
      <c r="O77" s="7" t="s">
        <v>147</v>
      </c>
      <c r="P77" s="7" t="s">
        <v>147</v>
      </c>
      <c r="Q77" s="7" t="s">
        <v>147</v>
      </c>
      <c r="R77" s="7" t="s">
        <v>147</v>
      </c>
      <c r="S77" s="7" t="s">
        <v>147</v>
      </c>
      <c r="T77" s="7" t="s">
        <v>147</v>
      </c>
      <c r="U77" s="7" t="s">
        <v>147</v>
      </c>
    </row>
    <row r="78" spans="1:21">
      <c r="C78" s="19">
        <v>11515.5</v>
      </c>
      <c r="D78" s="19">
        <v>0</v>
      </c>
      <c r="E78" s="19">
        <v>0</v>
      </c>
      <c r="F78" s="19">
        <v>51.68</v>
      </c>
      <c r="G78" s="19">
        <v>742</v>
      </c>
      <c r="H78" s="19">
        <v>0</v>
      </c>
      <c r="I78" s="19">
        <v>12309.18</v>
      </c>
      <c r="J78" s="19">
        <v>15</v>
      </c>
      <c r="K78" s="19">
        <v>0</v>
      </c>
      <c r="L78" s="19">
        <v>0</v>
      </c>
      <c r="M78" s="19">
        <v>38.26</v>
      </c>
      <c r="N78" s="19">
        <v>885.6</v>
      </c>
      <c r="O78" s="19">
        <v>297.43</v>
      </c>
      <c r="P78" s="19">
        <v>1274.73</v>
      </c>
      <c r="Q78" s="20">
        <v>-0.04</v>
      </c>
      <c r="R78" s="19">
        <v>0</v>
      </c>
      <c r="S78" s="19">
        <v>0</v>
      </c>
      <c r="T78" s="19">
        <v>2510.98</v>
      </c>
      <c r="U78" s="19">
        <v>9798.2000000000007</v>
      </c>
    </row>
    <row r="80" spans="1:21" s="7" customFormat="1">
      <c r="A80" s="16"/>
      <c r="C80" s="7" t="s">
        <v>155</v>
      </c>
      <c r="D80" s="7" t="s">
        <v>155</v>
      </c>
      <c r="E80" s="7" t="s">
        <v>155</v>
      </c>
      <c r="F80" s="7" t="s">
        <v>155</v>
      </c>
      <c r="G80" s="7" t="s">
        <v>155</v>
      </c>
      <c r="H80" s="7" t="s">
        <v>155</v>
      </c>
      <c r="I80" s="7" t="s">
        <v>155</v>
      </c>
      <c r="J80" s="7" t="s">
        <v>155</v>
      </c>
      <c r="K80" s="7" t="s">
        <v>155</v>
      </c>
      <c r="L80" s="7" t="s">
        <v>155</v>
      </c>
      <c r="M80" s="7" t="s">
        <v>155</v>
      </c>
      <c r="N80" s="7" t="s">
        <v>155</v>
      </c>
      <c r="O80" s="7" t="s">
        <v>155</v>
      </c>
      <c r="P80" s="7" t="s">
        <v>155</v>
      </c>
      <c r="Q80" s="7" t="s">
        <v>155</v>
      </c>
      <c r="R80" s="7" t="s">
        <v>155</v>
      </c>
      <c r="S80" s="7" t="s">
        <v>155</v>
      </c>
      <c r="T80" s="7" t="s">
        <v>155</v>
      </c>
      <c r="U80" s="7" t="s">
        <v>155</v>
      </c>
    </row>
    <row r="81" spans="1:21">
      <c r="A81" s="17" t="s">
        <v>156</v>
      </c>
      <c r="B81" s="1" t="s">
        <v>157</v>
      </c>
      <c r="C81" s="19">
        <v>263569.03999999998</v>
      </c>
      <c r="D81" s="19">
        <v>862.51</v>
      </c>
      <c r="E81" s="19">
        <v>309043.45</v>
      </c>
      <c r="F81" s="19">
        <v>51.68</v>
      </c>
      <c r="G81" s="19">
        <v>1383.69</v>
      </c>
      <c r="H81" s="19">
        <v>400</v>
      </c>
      <c r="I81" s="19">
        <v>575310.37</v>
      </c>
      <c r="J81" s="19">
        <v>210</v>
      </c>
      <c r="K81" s="19">
        <v>14501.61</v>
      </c>
      <c r="L81" s="19">
        <v>1187.6199999999999</v>
      </c>
      <c r="M81" s="19">
        <v>38.26</v>
      </c>
      <c r="N81" s="19">
        <v>103699.2</v>
      </c>
      <c r="O81" s="19">
        <v>9951.02</v>
      </c>
      <c r="P81" s="19">
        <v>1864.77</v>
      </c>
      <c r="Q81" s="19">
        <v>1.71</v>
      </c>
      <c r="R81" s="19">
        <v>3300</v>
      </c>
      <c r="S81" s="19">
        <v>1127.58</v>
      </c>
      <c r="T81" s="19">
        <v>135881.76999999999</v>
      </c>
      <c r="U81" s="19">
        <v>439428.6</v>
      </c>
    </row>
    <row r="83" spans="1:21">
      <c r="C83" s="1" t="s">
        <v>157</v>
      </c>
      <c r="D83" s="1" t="s">
        <v>157</v>
      </c>
      <c r="E83" s="1" t="s">
        <v>157</v>
      </c>
      <c r="F83" s="1" t="s">
        <v>157</v>
      </c>
      <c r="G83" s="1" t="s">
        <v>157</v>
      </c>
      <c r="H83" s="1" t="s">
        <v>157</v>
      </c>
      <c r="I83" s="1" t="s">
        <v>157</v>
      </c>
      <c r="J83" s="1" t="s">
        <v>157</v>
      </c>
      <c r="K83" s="1" t="s">
        <v>157</v>
      </c>
      <c r="L83" s="1" t="s">
        <v>157</v>
      </c>
      <c r="M83" s="1" t="s">
        <v>157</v>
      </c>
      <c r="N83" s="1" t="s">
        <v>157</v>
      </c>
      <c r="O83" s="1" t="s">
        <v>157</v>
      </c>
      <c r="P83" s="1" t="s">
        <v>157</v>
      </c>
      <c r="Q83" s="1" t="s">
        <v>157</v>
      </c>
      <c r="R83" s="1" t="s">
        <v>157</v>
      </c>
      <c r="S83" s="1" t="s">
        <v>157</v>
      </c>
      <c r="T83" s="1" t="s">
        <v>157</v>
      </c>
      <c r="U83" s="1" t="s">
        <v>157</v>
      </c>
    </row>
    <row r="84" spans="1:21">
      <c r="A84" s="2" t="s">
        <v>157</v>
      </c>
      <c r="B84" s="1" t="s">
        <v>157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9" sqref="B9"/>
    </sheetView>
  </sheetViews>
  <sheetFormatPr baseColWidth="10" defaultRowHeight="15"/>
  <cols>
    <col min="2" max="2" width="15.42578125" customWidth="1"/>
    <col min="3" max="3" width="18.7109375" customWidth="1"/>
    <col min="4" max="4" width="12.5703125" bestFit="1" customWidth="1"/>
    <col min="5" max="5" width="34.28515625" bestFit="1" customWidth="1"/>
  </cols>
  <sheetData>
    <row r="1" spans="1:10">
      <c r="A1" s="54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9.5">
      <c r="A3" s="53" t="s">
        <v>2</v>
      </c>
      <c r="B3" s="53"/>
      <c r="C3" s="56"/>
      <c r="D3" s="53"/>
      <c r="E3" s="53"/>
      <c r="F3" s="53"/>
      <c r="G3" s="53"/>
      <c r="H3" s="53"/>
      <c r="I3" s="53"/>
      <c r="J3" s="53"/>
    </row>
    <row r="4" spans="1:10">
      <c r="A4" s="53" t="s">
        <v>166</v>
      </c>
      <c r="B4" s="53"/>
      <c r="C4" s="53"/>
      <c r="D4" s="53"/>
      <c r="E4" s="53"/>
      <c r="F4" s="53"/>
      <c r="G4" s="53"/>
      <c r="H4" s="53"/>
      <c r="I4" s="53"/>
      <c r="J4" s="53"/>
    </row>
    <row r="6" spans="1:10">
      <c r="A6" s="57"/>
      <c r="B6" s="57"/>
      <c r="C6" s="57"/>
      <c r="D6" s="57"/>
      <c r="E6" s="57"/>
      <c r="F6" s="57"/>
      <c r="G6" s="57"/>
      <c r="H6" s="57"/>
      <c r="I6" s="53"/>
      <c r="J6" s="53"/>
    </row>
    <row r="7" spans="1:10">
      <c r="A7" s="58"/>
      <c r="B7" s="58"/>
      <c r="C7" s="58"/>
      <c r="D7" s="58"/>
      <c r="E7" s="58"/>
      <c r="F7" s="58"/>
      <c r="G7" s="58"/>
      <c r="H7" s="58"/>
      <c r="I7" s="53"/>
      <c r="J7" s="53"/>
    </row>
    <row r="8" spans="1:10">
      <c r="A8" s="60" t="s">
        <v>167</v>
      </c>
      <c r="B8" s="60" t="s">
        <v>168</v>
      </c>
      <c r="C8" s="60" t="s">
        <v>169</v>
      </c>
      <c r="D8" s="61" t="s">
        <v>170</v>
      </c>
      <c r="E8" s="60" t="s">
        <v>171</v>
      </c>
      <c r="F8" s="59"/>
      <c r="G8" s="59"/>
      <c r="H8" s="59"/>
      <c r="I8" s="59"/>
      <c r="J8" s="59"/>
    </row>
    <row r="9" spans="1:10">
      <c r="A9" s="53" t="s">
        <v>118</v>
      </c>
      <c r="B9" s="53">
        <v>56708250735</v>
      </c>
      <c r="C9" s="53" t="s">
        <v>172</v>
      </c>
      <c r="D9" s="53">
        <f>+COMPLEMENTO!X56</f>
        <v>2429.4</v>
      </c>
      <c r="E9" s="53" t="s">
        <v>119</v>
      </c>
    </row>
    <row r="10" spans="1:10">
      <c r="A10" s="53"/>
      <c r="B10" s="53" t="s">
        <v>173</v>
      </c>
      <c r="C10" s="53"/>
      <c r="D10" s="62">
        <f>+D9</f>
        <v>2429.4</v>
      </c>
      <c r="E10" s="53" t="s">
        <v>174</v>
      </c>
    </row>
    <row r="12" spans="1:10">
      <c r="A12" s="53"/>
      <c r="B12" s="63"/>
      <c r="C12" s="63"/>
      <c r="D12" s="64"/>
      <c r="E12" s="63"/>
    </row>
    <row r="13" spans="1:10">
      <c r="A13" s="53"/>
      <c r="B13" s="63" t="s">
        <v>173</v>
      </c>
      <c r="C13" s="63"/>
      <c r="D13" s="64">
        <f>+D10</f>
        <v>2429.4</v>
      </c>
      <c r="E13" s="63" t="s">
        <v>174</v>
      </c>
    </row>
    <row r="14" spans="1:10">
      <c r="A14" s="53"/>
      <c r="B14" s="63"/>
      <c r="C14" s="63"/>
      <c r="D14" s="64"/>
      <c r="E14" s="63"/>
    </row>
    <row r="15" spans="1:10">
      <c r="A15" s="53"/>
      <c r="B15" s="63"/>
      <c r="C15" s="63"/>
      <c r="D15" s="64">
        <f>+D13</f>
        <v>2429.4</v>
      </c>
      <c r="E15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COMPLEMENTO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2017-09-18T16:27:31Z</dcterms:created>
  <dcterms:modified xsi:type="dcterms:W3CDTF">2017-09-18T22:29:43Z</dcterms:modified>
</cp:coreProperties>
</file>