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FACTURACION!$A$11:$N$77</definedName>
  </definedNames>
  <calcPr calcId="124519"/>
</workbook>
</file>

<file path=xl/calcChain.xml><?xml version="1.0" encoding="utf-8"?>
<calcChain xmlns="http://schemas.openxmlformats.org/spreadsheetml/2006/main">
  <c r="B16" i="4"/>
  <c r="B17" l="1"/>
  <c r="B18" s="1"/>
  <c r="B20" s="1"/>
  <c r="E13" i="3" l="1"/>
  <c r="E14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F32" s="1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E44"/>
  <c r="F44" s="1"/>
  <c r="E45"/>
  <c r="E46"/>
  <c r="F46" s="1"/>
  <c r="E47"/>
  <c r="E48"/>
  <c r="F48" s="1"/>
  <c r="E49"/>
  <c r="E50"/>
  <c r="F50" s="1"/>
  <c r="E51"/>
  <c r="E52"/>
  <c r="F52" s="1"/>
  <c r="E53"/>
  <c r="E54"/>
  <c r="F54" s="1"/>
  <c r="E55"/>
  <c r="E56"/>
  <c r="F56" s="1"/>
  <c r="E57"/>
  <c r="E58"/>
  <c r="F58" s="1"/>
  <c r="E59"/>
  <c r="E60"/>
  <c r="F60" s="1"/>
  <c r="E61"/>
  <c r="E62"/>
  <c r="F62" s="1"/>
  <c r="E63"/>
  <c r="E64"/>
  <c r="F64" s="1"/>
  <c r="E65"/>
  <c r="F65" s="1"/>
  <c r="G65"/>
  <c r="E66"/>
  <c r="F66" s="1"/>
  <c r="E67"/>
  <c r="F67" s="1"/>
  <c r="E68"/>
  <c r="F68" s="1"/>
  <c r="E69"/>
  <c r="F69" s="1"/>
  <c r="E70"/>
  <c r="F70" s="1"/>
  <c r="E71"/>
  <c r="G71" s="1"/>
  <c r="E72"/>
  <c r="F72" s="1"/>
  <c r="E73"/>
  <c r="G73" s="1"/>
  <c r="E74"/>
  <c r="F74" s="1"/>
  <c r="E75"/>
  <c r="G75" s="1"/>
  <c r="E80"/>
  <c r="F80"/>
  <c r="G80"/>
  <c r="E81"/>
  <c r="E82"/>
  <c r="F82"/>
  <c r="G82"/>
  <c r="E12"/>
  <c r="F12" s="1"/>
  <c r="G70" l="1"/>
  <c r="G74"/>
  <c r="H74" s="1"/>
  <c r="I74" s="1"/>
  <c r="G72"/>
  <c r="H72" s="1"/>
  <c r="I72" s="1"/>
  <c r="J72" s="1"/>
  <c r="G64"/>
  <c r="H64" s="1"/>
  <c r="G62"/>
  <c r="G60"/>
  <c r="H60" s="1"/>
  <c r="G58"/>
  <c r="H58" s="1"/>
  <c r="G56"/>
  <c r="H56" s="1"/>
  <c r="G54"/>
  <c r="G52"/>
  <c r="H52" s="1"/>
  <c r="I52" s="1"/>
  <c r="J52" s="1"/>
  <c r="G50"/>
  <c r="H50" s="1"/>
  <c r="G48"/>
  <c r="H48" s="1"/>
  <c r="G46"/>
  <c r="H46" s="1"/>
  <c r="G44"/>
  <c r="H44" s="1"/>
  <c r="G42"/>
  <c r="H42" s="1"/>
  <c r="G40"/>
  <c r="H40" s="1"/>
  <c r="G38"/>
  <c r="G36"/>
  <c r="H36" s="1"/>
  <c r="I36" s="1"/>
  <c r="J36" s="1"/>
  <c r="G34"/>
  <c r="H34" s="1"/>
  <c r="I34" s="1"/>
  <c r="J34" s="1"/>
  <c r="G32"/>
  <c r="H32" s="1"/>
  <c r="G30"/>
  <c r="H30" s="1"/>
  <c r="G28"/>
  <c r="H28" s="1"/>
  <c r="I28" s="1"/>
  <c r="J28" s="1"/>
  <c r="G26"/>
  <c r="H26" s="1"/>
  <c r="I26" s="1"/>
  <c r="J26" s="1"/>
  <c r="G24"/>
  <c r="H24" s="1"/>
  <c r="G22"/>
  <c r="G20"/>
  <c r="H20" s="1"/>
  <c r="I20" s="1"/>
  <c r="J20" s="1"/>
  <c r="G18"/>
  <c r="H18" s="1"/>
  <c r="I18" s="1"/>
  <c r="J18" s="1"/>
  <c r="G16"/>
  <c r="H16" s="1"/>
  <c r="G14"/>
  <c r="H14" s="1"/>
  <c r="G12"/>
  <c r="H12" s="1"/>
  <c r="G69"/>
  <c r="H69" s="1"/>
  <c r="I69" s="1"/>
  <c r="E77"/>
  <c r="E87" s="1"/>
  <c r="H82"/>
  <c r="J82" s="1"/>
  <c r="H80"/>
  <c r="H70"/>
  <c r="H62"/>
  <c r="I62" s="1"/>
  <c r="E84"/>
  <c r="I82"/>
  <c r="G81"/>
  <c r="H81" s="1"/>
  <c r="F81"/>
  <c r="F84" s="1"/>
  <c r="F75"/>
  <c r="H75" s="1"/>
  <c r="F73"/>
  <c r="H73" s="1"/>
  <c r="F71"/>
  <c r="H71" s="1"/>
  <c r="G67"/>
  <c r="H67" s="1"/>
  <c r="G66"/>
  <c r="H66" s="1"/>
  <c r="H65"/>
  <c r="F61"/>
  <c r="G61"/>
  <c r="F51"/>
  <c r="G51"/>
  <c r="F43"/>
  <c r="G43"/>
  <c r="F35"/>
  <c r="G35"/>
  <c r="F27"/>
  <c r="G27"/>
  <c r="F19"/>
  <c r="G19"/>
  <c r="F63"/>
  <c r="G63"/>
  <c r="F55"/>
  <c r="G55"/>
  <c r="H54"/>
  <c r="F49"/>
  <c r="G49"/>
  <c r="F41"/>
  <c r="G41"/>
  <c r="H38"/>
  <c r="F33"/>
  <c r="G33"/>
  <c r="F25"/>
  <c r="G25"/>
  <c r="H22"/>
  <c r="F17"/>
  <c r="G17"/>
  <c r="F57"/>
  <c r="G57"/>
  <c r="F47"/>
  <c r="G47"/>
  <c r="F39"/>
  <c r="G39"/>
  <c r="F31"/>
  <c r="G31"/>
  <c r="F23"/>
  <c r="G23"/>
  <c r="F15"/>
  <c r="G15"/>
  <c r="G68"/>
  <c r="H68" s="1"/>
  <c r="F59"/>
  <c r="G59"/>
  <c r="F53"/>
  <c r="G53"/>
  <c r="F45"/>
  <c r="G45"/>
  <c r="F37"/>
  <c r="G37"/>
  <c r="F29"/>
  <c r="G29"/>
  <c r="F21"/>
  <c r="G21"/>
  <c r="F13"/>
  <c r="G13"/>
  <c r="H37" l="1"/>
  <c r="H23"/>
  <c r="I23" s="1"/>
  <c r="J23" s="1"/>
  <c r="H47"/>
  <c r="H55"/>
  <c r="H25"/>
  <c r="H35"/>
  <c r="H19"/>
  <c r="I19" s="1"/>
  <c r="J19" s="1"/>
  <c r="J74"/>
  <c r="H51"/>
  <c r="I51" s="1"/>
  <c r="J51" s="1"/>
  <c r="I44"/>
  <c r="J44" s="1"/>
  <c r="H13"/>
  <c r="H21"/>
  <c r="I21" s="1"/>
  <c r="J21" s="1"/>
  <c r="H39"/>
  <c r="I39" s="1"/>
  <c r="J39" s="1"/>
  <c r="H53"/>
  <c r="H31"/>
  <c r="I31" s="1"/>
  <c r="J31" s="1"/>
  <c r="H29"/>
  <c r="I29" s="1"/>
  <c r="J29" s="1"/>
  <c r="H15"/>
  <c r="H27"/>
  <c r="I27" s="1"/>
  <c r="J27" s="1"/>
  <c r="J69"/>
  <c r="F77"/>
  <c r="F87" s="1"/>
  <c r="H45"/>
  <c r="I45" s="1"/>
  <c r="J45" s="1"/>
  <c r="J62"/>
  <c r="H17"/>
  <c r="I17" s="1"/>
  <c r="J17" s="1"/>
  <c r="H49"/>
  <c r="H43"/>
  <c r="I43" s="1"/>
  <c r="J43" s="1"/>
  <c r="I12"/>
  <c r="H84"/>
  <c r="H33"/>
  <c r="I33" s="1"/>
  <c r="I70"/>
  <c r="J70" s="1"/>
  <c r="I80"/>
  <c r="G84"/>
  <c r="G77"/>
  <c r="G87" s="1"/>
  <c r="H41"/>
  <c r="I41" s="1"/>
  <c r="J41" s="1"/>
  <c r="H63"/>
  <c r="I63" s="1"/>
  <c r="J63" s="1"/>
  <c r="I68"/>
  <c r="J68" s="1"/>
  <c r="I49"/>
  <c r="J49" s="1"/>
  <c r="I66"/>
  <c r="J66" s="1"/>
  <c r="I47"/>
  <c r="J47" s="1"/>
  <c r="I25"/>
  <c r="J25" s="1"/>
  <c r="I55"/>
  <c r="J55" s="1"/>
  <c r="J81"/>
  <c r="I81"/>
  <c r="I37"/>
  <c r="J37" s="1"/>
  <c r="I53"/>
  <c r="J53" s="1"/>
  <c r="I13"/>
  <c r="J13" s="1"/>
  <c r="H59"/>
  <c r="I56"/>
  <c r="J56" s="1"/>
  <c r="I64"/>
  <c r="J64" s="1"/>
  <c r="I16"/>
  <c r="J16" s="1"/>
  <c r="I24"/>
  <c r="J24" s="1"/>
  <c r="I32"/>
  <c r="J32" s="1"/>
  <c r="I40"/>
  <c r="J40" s="1"/>
  <c r="I48"/>
  <c r="J48" s="1"/>
  <c r="I60"/>
  <c r="J60" s="1"/>
  <c r="I75"/>
  <c r="J75" s="1"/>
  <c r="I67"/>
  <c r="J67" s="1"/>
  <c r="I35"/>
  <c r="J35" s="1"/>
  <c r="I42"/>
  <c r="J42" s="1"/>
  <c r="I50"/>
  <c r="J50" s="1"/>
  <c r="I58"/>
  <c r="J58" s="1"/>
  <c r="H57"/>
  <c r="I14"/>
  <c r="J14" s="1"/>
  <c r="I22"/>
  <c r="J22" s="1"/>
  <c r="I30"/>
  <c r="J30" s="1"/>
  <c r="I38"/>
  <c r="J38" s="1"/>
  <c r="I46"/>
  <c r="J46" s="1"/>
  <c r="I54"/>
  <c r="J54" s="1"/>
  <c r="H61"/>
  <c r="I71"/>
  <c r="J71" s="1"/>
  <c r="I65"/>
  <c r="J65" s="1"/>
  <c r="I73"/>
  <c r="J73" s="1"/>
  <c r="I15" l="1"/>
  <c r="J15" s="1"/>
  <c r="H77"/>
  <c r="H87" s="1"/>
  <c r="J80"/>
  <c r="J84" s="1"/>
  <c r="I84"/>
  <c r="J12"/>
  <c r="J33"/>
  <c r="I61"/>
  <c r="J61" s="1"/>
  <c r="I57"/>
  <c r="J57" s="1"/>
  <c r="I59"/>
  <c r="J59" s="1"/>
  <c r="J77" l="1"/>
  <c r="J87" s="1"/>
  <c r="I77"/>
  <c r="I87" s="1"/>
</calcChain>
</file>

<file path=xl/sharedStrings.xml><?xml version="1.0" encoding="utf-8"?>
<sst xmlns="http://schemas.openxmlformats.org/spreadsheetml/2006/main" count="780" uniqueCount="273">
  <si>
    <t>CONTPAQ i</t>
  </si>
  <si>
    <t xml:space="preserve">      NÓMINAS</t>
  </si>
  <si>
    <t>011 INGENIERIA FISCAL LABORAL SC</t>
  </si>
  <si>
    <t>Lista de Raya (forma tabular)</t>
  </si>
  <si>
    <t>Periodo 19 al 19 Quincenal del 01/10/2017 al 15/10/2017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</si>
  <si>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</si>
  <si>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</si>
  <si>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</si>
  <si>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</si>
  <si>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</si>
  <si>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</si>
  <si>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</si>
  <si>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</si>
  <si>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</si>
  <si>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</si>
  <si>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</si>
  <si>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</si>
  <si>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</si>
  <si>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</si>
  <si>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</si>
  <si>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</si>
  <si>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</si>
  <si>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</si>
  <si>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</si>
  <si>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</si>
  <si>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</si>
  <si>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</si>
  <si>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</si>
  <si>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</si>
  <si>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</si>
  <si>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</si>
  <si>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</si>
  <si>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</si>
  <si>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</si>
  <si>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</si>
  <si>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</si>
  <si>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</si>
  <si>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</si>
  <si>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</si>
  <si>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</si>
  <si>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</si>
  <si>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</si>
  <si>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</si>
  <si>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</si>
  <si>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</si>
  <si>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</si>
  <si>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</si>
  <si>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</si>
  <si>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</si>
  <si>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</si>
  <si>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</si>
  <si>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</si>
  <si>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</si>
  <si>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</si>
  <si>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</si>
  <si>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</si>
  <si>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</si>
  <si>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</si>
  <si>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</si>
  <si>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</si>
  <si>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</si>
  <si>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</si>
  <si>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</si>
  <si>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</si>
  <si>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</si>
  <si>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</si>
  <si>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</si>
  <si>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</si>
  <si>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</si>
  <si>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</si>
  <si>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</si>
  <si>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</si>
  <si>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</si>
  <si>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</si>
  <si>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</si>
  <si>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</si>
  <si>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</si>
  <si>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</si>
  <si>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</si>
  <si>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</si>
  <si>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</si>
  <si>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</si>
  <si>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</si>
  <si>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</si>
  <si>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</si>
  <si>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</si>
  <si>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</si>
  <si>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</si>
  <si>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</si>
  <si>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</si>
  <si>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</si>
  <si>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</si>
  <si>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</si>
  <si>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</si>
  <si>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</si>
  <si>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</si>
  <si>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</si>
  <si>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</si>
  <si>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</si>
  <si>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</si>
  <si>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</si>
  <si>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</si>
  <si>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</si>
  <si>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</si>
  <si>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</si>
  <si>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</si>
  <si>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</si>
  <si>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</si>
  <si>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</si>
  <si>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</si>
  <si>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</si>
  <si>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</si>
  <si>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</si>
  <si>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</si>
  <si>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</si>
  <si>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</si>
  <si>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</si>
  <si>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</si>
  <si>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</si>
  <si>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</si>
  <si>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</si>
  <si>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</si>
  <si>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</si>
  <si>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</si>
  <si>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</si>
  <si>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</si>
  <si>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</si>
  <si>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</si>
  <si>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</si>
  <si>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</si>
  <si>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</si>
  <si>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</si>
  <si>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</si>
  <si>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</si>
  <si>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</si>
  <si>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</si>
  <si>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</si>
  <si>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</si>
  <si>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</si>
  <si>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</si>
  <si>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</si>
  <si>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</si>
  <si>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</si>
  <si>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</si>
  <si>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</si>
  <si>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</si>
  <si>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</si>
  <si>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</si>
  <si>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</si>
  <si>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</si>
  <si>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</si>
  <si>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</si>
  <si>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</si>
  <si>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</si>
  <si>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</si>
  <si>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</si>
  <si>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</si>
  <si>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</si>
  <si>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</si>
  <si>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</si>
  <si>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</si>
  <si>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</si>
  <si>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</si>
  <si>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</si>
  <si>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</si>
  <si>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</si>
  <si>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19 del 2017-10-01 al 2017-10-15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</si>
  <si>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</si>
  <si>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</si>
  <si>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</si>
  <si>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</si>
  <si>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</si>
  <si>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</si>
  <si>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</si>
  <si>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</si>
  <si>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</si>
  <si>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</si>
  <si>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</si>
  <si>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</si>
  <si>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</si>
  <si>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61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</si>
  <si>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</si>
  <si>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</si>
  <si>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</si>
  <si>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</si>
  <si>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</si>
  <si>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</si>
  <si>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</si>
  <si>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</si>
  <si>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</si>
  <si>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</si>
  <si>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</si>
  <si>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</si>
  <si>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</si>
  <si>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</si>
  <si>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</si>
  <si>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</si>
  <si>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OCTUBRE</t>
  </si>
  <si>
    <t>01/10/2017 AL 15/10/2017</t>
  </si>
  <si>
    <t>VENTAS</t>
  </si>
  <si>
    <t>ACOSTA MORENO EDGAR ARMANDO</t>
  </si>
  <si>
    <t>REFACCIONES</t>
  </si>
  <si>
    <t>ALVAREZ BALDERAS ABRAHAM ADALBERTO</t>
  </si>
  <si>
    <t>SERVICIO</t>
  </si>
  <si>
    <t>ALVIZAR ORGANISTA EDUARDO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</si>
  <si>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</si>
  <si>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</si>
  <si>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</si>
  <si>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</si>
  <si>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</si>
  <si>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</si>
  <si>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</si>
  <si>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</si>
  <si>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</si>
  <si>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</si>
  <si>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</si>
  <si>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</si>
  <si>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</si>
  <si>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</si>
  <si>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</si>
  <si>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</si>
  <si>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</si>
  <si>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</si>
  <si>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</si>
  <si>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</si>
  <si>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</si>
  <si>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</si>
  <si>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</si>
  <si>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</si>
  <si>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</si>
  <si>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</si>
  <si>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</si>
  <si>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</si>
  <si>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</si>
  <si>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GARCIA TERESITA DE JESUS</t>
  </si>
  <si>
    <t>HERNANDEZ MARTINEZ ALMA JANETH</t>
  </si>
  <si>
    <t>SEMINUEVOS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</si>
  <si>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</si>
  <si>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</si>
  <si>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</si>
  <si>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</si>
  <si>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</si>
  <si>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</si>
  <si>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</si>
  <si>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</si>
  <si>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</si>
  <si>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</si>
  <si>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</si>
  <si>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</si>
  <si>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</si>
  <si>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</si>
  <si>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</si>
  <si>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LANDAVERDE ARMANDO</t>
  </si>
  <si>
    <t xml:space="preserve">ORTIZ BOLAÑOS BANEZA YUDITH 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</si>
  <si>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</si>
  <si>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</si>
  <si>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</si>
  <si>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</si>
  <si>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</si>
  <si>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</si>
  <si>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</si>
  <si>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 xml:space="preserve">SANCHEZ ATANACIO GABRIEL </t>
  </si>
  <si>
    <t>SANCHEZ MORALES IDALID</t>
  </si>
  <si>
    <t>SANCHEZ RIVERA DANIELA</t>
  </si>
  <si>
    <t>SANTOS ARREDONDO MARIA REMEDIOS</t>
  </si>
  <si>
    <t>SEBASTIAN BERNAL FLOR MIREYA</t>
  </si>
  <si>
    <t>SERRATO ROMAN MAURICIO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</si>
  <si>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</si>
  <si>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</si>
  <si>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</si>
  <si>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</si>
  <si>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</si>
  <si>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 xml:space="preserve">WILLIAMS RODRIGUEZ CRISTHIAN DONALD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</si>
</sst>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9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  <xf numFmtId="0" fontId="25" fillId="5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90"/>
  <sheetViews>
    <sheetView workbookViewId="0">
      <pane xSplit="2" ySplit="11" topLeftCell="E12" activePane="bottomRight" state="frozen"/>
      <selection pane="topRight" activeCell="C1" sqref="C1"/>
      <selection pane="bottomLeft" activeCell="A14" sqref="A14"/>
      <selection pane="bottomRight" activeCell="H45" sqref="H45:H75"/>
    </sheetView>
  </sheetViews>
  <sheetFormatPr baseColWidth="10" defaultRowHeight="11.25"/>
  <cols>
    <col min="1" max="1" width="8.7109375" style="2" customWidth="1"/>
    <col min="2" max="2" width="27.42578125" style="1" customWidth="1"/>
    <col min="3" max="3" width="15" style="1" bestFit="1" customWidth="1"/>
    <col min="4" max="4" width="11.42578125" style="1"/>
    <col min="5" max="5" width="15.140625" style="1" customWidth="1"/>
    <col min="6" max="7" width="11.42578125" style="1"/>
    <col min="8" max="8" width="12.85546875" style="1" customWidth="1"/>
    <col min="9" max="9" width="11.42578125" style="1"/>
    <col min="10" max="10" width="13.85546875" style="1" customWidth="1"/>
    <col min="11" max="16384" width="11.42578125" style="1"/>
  </cols>
  <sheetData>
    <row r="1" spans="1:13" ht="18" customHeight="1">
      <c r="A1" s="3" t="s">
        <v>0</v>
      </c>
      <c r="B1" s="21" t="s">
        <v>165</v>
      </c>
    </row>
    <row r="2" spans="1:13" ht="24.95" customHeight="1">
      <c r="A2" s="4" t="s">
        <v>1</v>
      </c>
      <c r="B2" s="34" t="s">
        <v>2</v>
      </c>
    </row>
    <row r="3" spans="1:13" ht="15">
      <c r="B3" s="35" t="s">
        <v>3</v>
      </c>
    </row>
    <row r="4" spans="1:13" ht="12.75">
      <c r="B4" s="36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3" t="s">
        <v>185</v>
      </c>
      <c r="F7" s="43"/>
      <c r="G7" s="43"/>
      <c r="H7" s="43"/>
      <c r="I7" s="43"/>
      <c r="J7" s="43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186</v>
      </c>
      <c r="G8" s="39" t="s">
        <v>187</v>
      </c>
      <c r="H8" s="39" t="s">
        <v>188</v>
      </c>
      <c r="I8" s="39" t="s">
        <v>189</v>
      </c>
      <c r="J8" s="39" t="s">
        <v>190</v>
      </c>
    </row>
    <row r="9" spans="1:13" ht="12" thickTop="1">
      <c r="A9" s="13" t="s">
        <v>24</v>
      </c>
    </row>
    <row r="11" spans="1:13">
      <c r="A11" s="12" t="s">
        <v>25</v>
      </c>
    </row>
    <row r="12" spans="1:13" ht="15" hidden="1">
      <c r="A12" s="2" t="s">
        <v>26</v>
      </c>
      <c r="B12" s="1" t="s">
        <v>27</v>
      </c>
      <c r="C12" s="14">
        <v>6810.08</v>
      </c>
      <c r="E12" s="40">
        <f>+C12</f>
        <v>6810.08</v>
      </c>
      <c r="F12" s="40">
        <f>+E12*2%</f>
        <v>136.20160000000001</v>
      </c>
      <c r="G12" s="40">
        <f>+E12*7.5%</f>
        <v>510.75599999999997</v>
      </c>
      <c r="H12" s="40">
        <f>SUM(E12:G12)</f>
        <v>7457.0376000000006</v>
      </c>
      <c r="I12" s="40">
        <f>+H12*16%</f>
        <v>1193.1260160000002</v>
      </c>
      <c r="J12" s="40">
        <f>+H12+I12</f>
        <v>8650.1636160000016</v>
      </c>
      <c r="L12" s="60" t="s">
        <v>199</v>
      </c>
      <c r="M12" s="60" t="s">
        <v>200</v>
      </c>
    </row>
    <row r="13" spans="1:13" ht="15" hidden="1">
      <c r="A13" s="2" t="s">
        <v>28</v>
      </c>
      <c r="B13" s="1" t="s">
        <v>29</v>
      </c>
      <c r="C13" s="14">
        <v>2749.95</v>
      </c>
      <c r="E13" s="40">
        <f t="shared" ref="E13:E75" si="0">+C13</f>
        <v>2749.95</v>
      </c>
      <c r="F13" s="40">
        <f t="shared" ref="F13:F75" si="1">+E13*2%</f>
        <v>54.998999999999995</v>
      </c>
      <c r="G13" s="40">
        <f t="shared" ref="G13:G75" si="2">+E13*7.5%</f>
        <v>206.24624999999997</v>
      </c>
      <c r="H13" s="40">
        <f t="shared" ref="H13:H75" si="3">SUM(E13:G13)</f>
        <v>3011.1952499999998</v>
      </c>
      <c r="I13" s="40">
        <f t="shared" ref="I13:I75" si="4">+H13*16%</f>
        <v>481.79123999999996</v>
      </c>
      <c r="J13" s="40">
        <f t="shared" ref="J13:J75" si="5">+H13+I13</f>
        <v>3492.9864899999998</v>
      </c>
      <c r="L13" s="60" t="s">
        <v>201</v>
      </c>
      <c r="M13" s="60" t="s">
        <v>202</v>
      </c>
    </row>
    <row r="14" spans="1:13" ht="15" hidden="1">
      <c r="A14" s="2" t="s">
        <v>30</v>
      </c>
      <c r="B14" s="1" t="s">
        <v>31</v>
      </c>
      <c r="C14" s="14">
        <v>29415.81</v>
      </c>
      <c r="E14" s="40">
        <f t="shared" si="0"/>
        <v>29415.81</v>
      </c>
      <c r="F14" s="40">
        <f t="shared" si="1"/>
        <v>588.31620000000009</v>
      </c>
      <c r="G14" s="40">
        <f t="shared" si="2"/>
        <v>2206.1857500000001</v>
      </c>
      <c r="H14" s="40">
        <f t="shared" si="3"/>
        <v>32210.311950000003</v>
      </c>
      <c r="I14" s="40">
        <f t="shared" si="4"/>
        <v>5153.6499120000008</v>
      </c>
      <c r="J14" s="40">
        <f t="shared" si="5"/>
        <v>37363.961862000004</v>
      </c>
      <c r="L14" s="60" t="s">
        <v>203</v>
      </c>
      <c r="M14" s="60" t="s">
        <v>204</v>
      </c>
    </row>
    <row r="15" spans="1:13" ht="15" hidden="1">
      <c r="A15" s="2" t="s">
        <v>32</v>
      </c>
      <c r="B15" s="1" t="s">
        <v>33</v>
      </c>
      <c r="C15" s="14">
        <v>5458.18</v>
      </c>
      <c r="E15" s="40">
        <f t="shared" si="0"/>
        <v>5458.18</v>
      </c>
      <c r="F15" s="40">
        <f t="shared" si="1"/>
        <v>109.1636</v>
      </c>
      <c r="G15" s="40">
        <f t="shared" si="2"/>
        <v>409.36349999999999</v>
      </c>
      <c r="H15" s="40">
        <f t="shared" si="3"/>
        <v>5976.7071000000005</v>
      </c>
      <c r="I15" s="40">
        <f t="shared" si="4"/>
        <v>956.27313600000014</v>
      </c>
      <c r="J15" s="40">
        <f t="shared" si="5"/>
        <v>6932.9802360000003</v>
      </c>
      <c r="L15" s="60" t="s">
        <v>199</v>
      </c>
      <c r="M15" s="60" t="s">
        <v>205</v>
      </c>
    </row>
    <row r="16" spans="1:13" ht="15" hidden="1">
      <c r="A16" s="2" t="s">
        <v>34</v>
      </c>
      <c r="B16" s="1" t="s">
        <v>35</v>
      </c>
      <c r="C16" s="14">
        <v>4328.24</v>
      </c>
      <c r="E16" s="40">
        <f t="shared" si="0"/>
        <v>4328.24</v>
      </c>
      <c r="F16" s="40">
        <f t="shared" si="1"/>
        <v>86.564799999999991</v>
      </c>
      <c r="G16" s="40">
        <f t="shared" si="2"/>
        <v>324.61799999999999</v>
      </c>
      <c r="H16" s="40">
        <f t="shared" si="3"/>
        <v>4739.4228000000003</v>
      </c>
      <c r="I16" s="40">
        <f t="shared" si="4"/>
        <v>758.30764800000009</v>
      </c>
      <c r="J16" s="40">
        <f t="shared" si="5"/>
        <v>5497.7304480000003</v>
      </c>
      <c r="L16" s="60" t="s">
        <v>206</v>
      </c>
      <c r="M16" s="60" t="s">
        <v>207</v>
      </c>
    </row>
    <row r="17" spans="1:13" ht="15" hidden="1">
      <c r="A17" s="2" t="s">
        <v>36</v>
      </c>
      <c r="B17" s="1" t="s">
        <v>37</v>
      </c>
      <c r="C17" s="14">
        <v>3600</v>
      </c>
      <c r="E17" s="40">
        <f t="shared" si="0"/>
        <v>3600</v>
      </c>
      <c r="F17" s="40">
        <f t="shared" si="1"/>
        <v>72</v>
      </c>
      <c r="G17" s="40">
        <f t="shared" si="2"/>
        <v>270</v>
      </c>
      <c r="H17" s="40">
        <f t="shared" si="3"/>
        <v>3942</v>
      </c>
      <c r="I17" s="40">
        <f t="shared" si="4"/>
        <v>630.72</v>
      </c>
      <c r="J17" s="40">
        <f t="shared" si="5"/>
        <v>4572.72</v>
      </c>
      <c r="L17" s="61" t="s">
        <v>199</v>
      </c>
      <c r="M17" s="61" t="s">
        <v>208</v>
      </c>
    </row>
    <row r="18" spans="1:13" ht="15" hidden="1">
      <c r="A18" s="2" t="s">
        <v>38</v>
      </c>
      <c r="B18" s="1" t="s">
        <v>39</v>
      </c>
      <c r="C18" s="14">
        <v>10296.030000000001</v>
      </c>
      <c r="E18" s="40">
        <f t="shared" si="0"/>
        <v>10296.030000000001</v>
      </c>
      <c r="F18" s="40">
        <f t="shared" si="1"/>
        <v>205.92060000000001</v>
      </c>
      <c r="G18" s="40">
        <f t="shared" si="2"/>
        <v>772.20225000000005</v>
      </c>
      <c r="H18" s="40">
        <f t="shared" si="3"/>
        <v>11274.15285</v>
      </c>
      <c r="I18" s="40">
        <f t="shared" si="4"/>
        <v>1803.864456</v>
      </c>
      <c r="J18" s="40">
        <f t="shared" si="5"/>
        <v>13078.017306</v>
      </c>
      <c r="L18" s="60" t="s">
        <v>203</v>
      </c>
      <c r="M18" s="60" t="s">
        <v>209</v>
      </c>
    </row>
    <row r="19" spans="1:13" ht="15" hidden="1">
      <c r="A19" s="2" t="s">
        <v>40</v>
      </c>
      <c r="B19" s="1" t="s">
        <v>41</v>
      </c>
      <c r="C19" s="14">
        <v>3000</v>
      </c>
      <c r="E19" s="40">
        <f t="shared" si="0"/>
        <v>3000</v>
      </c>
      <c r="F19" s="40">
        <f t="shared" si="1"/>
        <v>60</v>
      </c>
      <c r="G19" s="40">
        <f t="shared" si="2"/>
        <v>225</v>
      </c>
      <c r="H19" s="40">
        <f t="shared" si="3"/>
        <v>3285</v>
      </c>
      <c r="I19" s="40">
        <f t="shared" si="4"/>
        <v>525.6</v>
      </c>
      <c r="J19" s="40">
        <f t="shared" si="5"/>
        <v>3810.6</v>
      </c>
      <c r="L19" s="60" t="s">
        <v>210</v>
      </c>
      <c r="M19" s="60" t="s">
        <v>211</v>
      </c>
    </row>
    <row r="20" spans="1:13" ht="15" hidden="1">
      <c r="A20" s="2" t="s">
        <v>42</v>
      </c>
      <c r="B20" s="1" t="s">
        <v>43</v>
      </c>
      <c r="C20" s="14">
        <v>16500</v>
      </c>
      <c r="E20" s="40">
        <f t="shared" si="0"/>
        <v>16500</v>
      </c>
      <c r="F20" s="40">
        <f t="shared" si="1"/>
        <v>330</v>
      </c>
      <c r="G20" s="40">
        <f t="shared" si="2"/>
        <v>1237.5</v>
      </c>
      <c r="H20" s="40">
        <f t="shared" si="3"/>
        <v>18067.5</v>
      </c>
      <c r="I20" s="40">
        <f t="shared" si="4"/>
        <v>2890.8</v>
      </c>
      <c r="J20" s="40">
        <f t="shared" si="5"/>
        <v>20958.3</v>
      </c>
      <c r="L20" s="60" t="s">
        <v>212</v>
      </c>
      <c r="M20" s="60" t="s">
        <v>213</v>
      </c>
    </row>
    <row r="21" spans="1:13" ht="15" hidden="1">
      <c r="A21" s="2" t="s">
        <v>44</v>
      </c>
      <c r="B21" s="1" t="s">
        <v>45</v>
      </c>
      <c r="C21" s="14">
        <v>2800</v>
      </c>
      <c r="E21" s="40">
        <f t="shared" si="0"/>
        <v>2800</v>
      </c>
      <c r="F21" s="40">
        <f t="shared" si="1"/>
        <v>56</v>
      </c>
      <c r="G21" s="40">
        <f t="shared" si="2"/>
        <v>210</v>
      </c>
      <c r="H21" s="40">
        <f t="shared" si="3"/>
        <v>3066</v>
      </c>
      <c r="I21" s="40">
        <f t="shared" si="4"/>
        <v>490.56</v>
      </c>
      <c r="J21" s="40">
        <f t="shared" si="5"/>
        <v>3556.56</v>
      </c>
      <c r="L21" s="62" t="s">
        <v>199</v>
      </c>
      <c r="M21" s="62" t="s">
        <v>214</v>
      </c>
    </row>
    <row r="22" spans="1:13" ht="15" hidden="1">
      <c r="A22" s="2" t="s">
        <v>46</v>
      </c>
      <c r="B22" s="1" t="s">
        <v>47</v>
      </c>
      <c r="C22" s="14">
        <v>4749.95</v>
      </c>
      <c r="E22" s="40">
        <f t="shared" si="0"/>
        <v>4749.95</v>
      </c>
      <c r="F22" s="40">
        <f t="shared" si="1"/>
        <v>94.998999999999995</v>
      </c>
      <c r="G22" s="40">
        <f t="shared" si="2"/>
        <v>356.24624999999997</v>
      </c>
      <c r="H22" s="40">
        <f t="shared" si="3"/>
        <v>5201.1952499999998</v>
      </c>
      <c r="I22" s="40">
        <f t="shared" si="4"/>
        <v>832.19123999999999</v>
      </c>
      <c r="J22" s="40">
        <f t="shared" si="5"/>
        <v>6033.3864899999999</v>
      </c>
      <c r="L22" s="62" t="s">
        <v>201</v>
      </c>
      <c r="M22" s="62" t="s">
        <v>215</v>
      </c>
    </row>
    <row r="23" spans="1:13" ht="15" hidden="1">
      <c r="A23" s="2" t="s">
        <v>48</v>
      </c>
      <c r="B23" s="1" t="s">
        <v>49</v>
      </c>
      <c r="C23" s="14">
        <v>3333.4</v>
      </c>
      <c r="E23" s="40">
        <f t="shared" si="0"/>
        <v>3333.4</v>
      </c>
      <c r="F23" s="40">
        <f t="shared" si="1"/>
        <v>66.668000000000006</v>
      </c>
      <c r="G23" s="40">
        <f t="shared" si="2"/>
        <v>250.005</v>
      </c>
      <c r="H23" s="40">
        <f t="shared" si="3"/>
        <v>3650.0730000000003</v>
      </c>
      <c r="I23" s="40">
        <f t="shared" si="4"/>
        <v>584.01168000000007</v>
      </c>
      <c r="J23" s="40">
        <f t="shared" si="5"/>
        <v>4234.0846799999999</v>
      </c>
      <c r="L23" s="60" t="s">
        <v>206</v>
      </c>
      <c r="M23" s="60" t="s">
        <v>216</v>
      </c>
    </row>
    <row r="24" spans="1:13" ht="15" hidden="1">
      <c r="A24" s="2" t="s">
        <v>50</v>
      </c>
      <c r="B24" s="1" t="s">
        <v>51</v>
      </c>
      <c r="C24" s="14">
        <v>2750.1</v>
      </c>
      <c r="E24" s="40">
        <f t="shared" si="0"/>
        <v>2750.1</v>
      </c>
      <c r="F24" s="40">
        <f t="shared" si="1"/>
        <v>55.002000000000002</v>
      </c>
      <c r="G24" s="40">
        <f t="shared" si="2"/>
        <v>206.25749999999999</v>
      </c>
      <c r="H24" s="40">
        <f t="shared" si="3"/>
        <v>3011.3595</v>
      </c>
      <c r="I24" s="40">
        <f t="shared" si="4"/>
        <v>481.81752</v>
      </c>
      <c r="J24" s="40">
        <f t="shared" si="5"/>
        <v>3493.1770200000001</v>
      </c>
      <c r="L24" s="60" t="s">
        <v>210</v>
      </c>
      <c r="M24" s="60" t="s">
        <v>217</v>
      </c>
    </row>
    <row r="25" spans="1:13" ht="15" hidden="1">
      <c r="A25" s="2" t="s">
        <v>52</v>
      </c>
      <c r="B25" s="1" t="s">
        <v>53</v>
      </c>
      <c r="C25" s="14">
        <v>7056</v>
      </c>
      <c r="E25" s="40">
        <f t="shared" si="0"/>
        <v>7056</v>
      </c>
      <c r="F25" s="40">
        <f t="shared" si="1"/>
        <v>141.12</v>
      </c>
      <c r="G25" s="40">
        <f t="shared" si="2"/>
        <v>529.19999999999993</v>
      </c>
      <c r="H25" s="40">
        <f t="shared" si="3"/>
        <v>7726.32</v>
      </c>
      <c r="I25" s="40">
        <f t="shared" si="4"/>
        <v>1236.2112</v>
      </c>
      <c r="J25" s="40">
        <f t="shared" si="5"/>
        <v>8962.5311999999994</v>
      </c>
      <c r="L25" s="60" t="s">
        <v>212</v>
      </c>
      <c r="M25" s="60" t="s">
        <v>218</v>
      </c>
    </row>
    <row r="26" spans="1:13" ht="15" hidden="1">
      <c r="A26" s="2" t="s">
        <v>54</v>
      </c>
      <c r="B26" s="1" t="s">
        <v>55</v>
      </c>
      <c r="C26" s="14">
        <v>7000</v>
      </c>
      <c r="E26" s="40">
        <f t="shared" si="0"/>
        <v>7000</v>
      </c>
      <c r="F26" s="40">
        <f t="shared" si="1"/>
        <v>140</v>
      </c>
      <c r="G26" s="40">
        <f t="shared" si="2"/>
        <v>525</v>
      </c>
      <c r="H26" s="40">
        <f t="shared" si="3"/>
        <v>7665</v>
      </c>
      <c r="I26" s="40">
        <f t="shared" si="4"/>
        <v>1226.4000000000001</v>
      </c>
      <c r="J26" s="40">
        <f t="shared" si="5"/>
        <v>8891.4</v>
      </c>
      <c r="L26" s="60" t="s">
        <v>199</v>
      </c>
      <c r="M26" s="60" t="s">
        <v>219</v>
      </c>
    </row>
    <row r="27" spans="1:13" ht="15" hidden="1">
      <c r="A27" s="2" t="s">
        <v>56</v>
      </c>
      <c r="B27" s="1" t="s">
        <v>57</v>
      </c>
      <c r="C27" s="14">
        <v>7253.67</v>
      </c>
      <c r="E27" s="40">
        <f t="shared" si="0"/>
        <v>7253.67</v>
      </c>
      <c r="F27" s="40">
        <f t="shared" si="1"/>
        <v>145.07339999999999</v>
      </c>
      <c r="G27" s="40">
        <f t="shared" si="2"/>
        <v>544.02525000000003</v>
      </c>
      <c r="H27" s="40">
        <f t="shared" si="3"/>
        <v>7942.76865</v>
      </c>
      <c r="I27" s="40">
        <f t="shared" si="4"/>
        <v>1270.8429840000001</v>
      </c>
      <c r="J27" s="40">
        <f t="shared" si="5"/>
        <v>9213.6116340000008</v>
      </c>
      <c r="L27" s="60" t="s">
        <v>203</v>
      </c>
      <c r="M27" s="60" t="s">
        <v>220</v>
      </c>
    </row>
    <row r="28" spans="1:13" ht="15" hidden="1">
      <c r="A28" s="2" t="s">
        <v>58</v>
      </c>
      <c r="B28" s="1" t="s">
        <v>59</v>
      </c>
      <c r="C28" s="14">
        <v>7706.47</v>
      </c>
      <c r="E28" s="40">
        <f t="shared" si="0"/>
        <v>7706.47</v>
      </c>
      <c r="F28" s="40">
        <f t="shared" si="1"/>
        <v>154.1294</v>
      </c>
      <c r="G28" s="40">
        <f t="shared" si="2"/>
        <v>577.98524999999995</v>
      </c>
      <c r="H28" s="40">
        <f t="shared" si="3"/>
        <v>8438.5846500000007</v>
      </c>
      <c r="I28" s="40">
        <f t="shared" si="4"/>
        <v>1350.1735440000002</v>
      </c>
      <c r="J28" s="40">
        <f t="shared" si="5"/>
        <v>9788.7581940000018</v>
      </c>
      <c r="L28" s="60" t="s">
        <v>203</v>
      </c>
      <c r="M28" s="60" t="s">
        <v>221</v>
      </c>
    </row>
    <row r="29" spans="1:13" ht="15" hidden="1">
      <c r="A29" s="2" t="s">
        <v>60</v>
      </c>
      <c r="B29" s="1" t="s">
        <v>61</v>
      </c>
      <c r="C29" s="14">
        <v>17074.669999999998</v>
      </c>
      <c r="E29" s="40">
        <f t="shared" si="0"/>
        <v>17074.669999999998</v>
      </c>
      <c r="F29" s="40">
        <f t="shared" si="1"/>
        <v>341.49339999999995</v>
      </c>
      <c r="G29" s="40">
        <f t="shared" si="2"/>
        <v>1280.6002499999997</v>
      </c>
      <c r="H29" s="40">
        <f t="shared" si="3"/>
        <v>18696.763649999997</v>
      </c>
      <c r="I29" s="40">
        <f t="shared" si="4"/>
        <v>2991.4821839999995</v>
      </c>
      <c r="J29" s="40">
        <f t="shared" si="5"/>
        <v>21688.245833999998</v>
      </c>
      <c r="L29" s="63" t="s">
        <v>203</v>
      </c>
      <c r="M29" s="63" t="s">
        <v>222</v>
      </c>
    </row>
    <row r="30" spans="1:13" ht="15" hidden="1">
      <c r="A30" s="2" t="s">
        <v>62</v>
      </c>
      <c r="B30" s="1" t="s">
        <v>63</v>
      </c>
      <c r="C30" s="14">
        <v>6500</v>
      </c>
      <c r="E30" s="40">
        <f t="shared" si="0"/>
        <v>6500</v>
      </c>
      <c r="F30" s="40">
        <f t="shared" si="1"/>
        <v>130</v>
      </c>
      <c r="G30" s="40">
        <f t="shared" si="2"/>
        <v>487.5</v>
      </c>
      <c r="H30" s="40">
        <f t="shared" si="3"/>
        <v>7117.5</v>
      </c>
      <c r="I30" s="40">
        <f t="shared" si="4"/>
        <v>1138.8</v>
      </c>
      <c r="J30" s="40">
        <f t="shared" si="5"/>
        <v>8256.2999999999993</v>
      </c>
      <c r="L30" s="60" t="s">
        <v>199</v>
      </c>
      <c r="M30" s="60" t="s">
        <v>223</v>
      </c>
    </row>
    <row r="31" spans="1:13" ht="15" hidden="1">
      <c r="A31" s="2" t="s">
        <v>64</v>
      </c>
      <c r="B31" s="1" t="s">
        <v>65</v>
      </c>
      <c r="C31" s="14">
        <v>4000.05</v>
      </c>
      <c r="E31" s="40">
        <f t="shared" si="0"/>
        <v>4000.05</v>
      </c>
      <c r="F31" s="40">
        <f t="shared" si="1"/>
        <v>80.001000000000005</v>
      </c>
      <c r="G31" s="40">
        <f t="shared" si="2"/>
        <v>300.00375000000003</v>
      </c>
      <c r="H31" s="40">
        <f t="shared" si="3"/>
        <v>4380.0547500000002</v>
      </c>
      <c r="I31" s="40">
        <f t="shared" si="4"/>
        <v>700.80876000000001</v>
      </c>
      <c r="J31" s="40">
        <f t="shared" si="5"/>
        <v>5080.8635100000001</v>
      </c>
      <c r="L31" s="60" t="s">
        <v>206</v>
      </c>
      <c r="M31" s="60" t="s">
        <v>224</v>
      </c>
    </row>
    <row r="32" spans="1:13" ht="15" hidden="1">
      <c r="A32" s="2" t="s">
        <v>66</v>
      </c>
      <c r="B32" s="1" t="s">
        <v>67</v>
      </c>
      <c r="C32" s="14">
        <v>4999.95</v>
      </c>
      <c r="E32" s="40">
        <f t="shared" si="0"/>
        <v>4999.95</v>
      </c>
      <c r="F32" s="40">
        <f t="shared" si="1"/>
        <v>99.998999999999995</v>
      </c>
      <c r="G32" s="40">
        <f t="shared" si="2"/>
        <v>374.99624999999997</v>
      </c>
      <c r="H32" s="40">
        <f t="shared" si="3"/>
        <v>5474.9452499999998</v>
      </c>
      <c r="I32" s="40">
        <f t="shared" si="4"/>
        <v>875.99123999999995</v>
      </c>
      <c r="J32" s="40">
        <f t="shared" si="5"/>
        <v>6350.93649</v>
      </c>
      <c r="L32" s="60" t="s">
        <v>206</v>
      </c>
      <c r="M32" s="60" t="s">
        <v>225</v>
      </c>
    </row>
    <row r="33" spans="1:13" ht="15" hidden="1">
      <c r="A33" s="2" t="s">
        <v>68</v>
      </c>
      <c r="B33" s="1" t="s">
        <v>69</v>
      </c>
      <c r="C33" s="14">
        <v>12499.95</v>
      </c>
      <c r="E33" s="40">
        <f t="shared" si="0"/>
        <v>12499.95</v>
      </c>
      <c r="F33" s="40">
        <f t="shared" si="1"/>
        <v>249.99900000000002</v>
      </c>
      <c r="G33" s="40">
        <f t="shared" si="2"/>
        <v>937.49625000000003</v>
      </c>
      <c r="H33" s="40">
        <f t="shared" si="3"/>
        <v>13687.445250000001</v>
      </c>
      <c r="I33" s="40">
        <f t="shared" si="4"/>
        <v>2189.9912400000003</v>
      </c>
      <c r="J33" s="40">
        <f t="shared" si="5"/>
        <v>15877.43649</v>
      </c>
      <c r="L33" s="60" t="s">
        <v>206</v>
      </c>
      <c r="M33" s="60" t="s">
        <v>226</v>
      </c>
    </row>
    <row r="34" spans="1:13" ht="15" hidden="1">
      <c r="A34" s="2" t="s">
        <v>70</v>
      </c>
      <c r="B34" s="1" t="s">
        <v>71</v>
      </c>
      <c r="C34" s="14">
        <v>6000</v>
      </c>
      <c r="E34" s="40">
        <f t="shared" si="0"/>
        <v>6000</v>
      </c>
      <c r="F34" s="40">
        <f t="shared" si="1"/>
        <v>120</v>
      </c>
      <c r="G34" s="40">
        <f t="shared" si="2"/>
        <v>450</v>
      </c>
      <c r="H34" s="40">
        <f t="shared" si="3"/>
        <v>6570</v>
      </c>
      <c r="I34" s="40">
        <f t="shared" si="4"/>
        <v>1051.2</v>
      </c>
      <c r="J34" s="40">
        <f t="shared" si="5"/>
        <v>7621.2</v>
      </c>
      <c r="L34" s="60" t="s">
        <v>206</v>
      </c>
      <c r="M34" s="60" t="s">
        <v>227</v>
      </c>
    </row>
    <row r="35" spans="1:13" ht="15" hidden="1">
      <c r="A35" s="2" t="s">
        <v>72</v>
      </c>
      <c r="B35" s="1" t="s">
        <v>73</v>
      </c>
      <c r="C35" s="14">
        <v>6965</v>
      </c>
      <c r="E35" s="40">
        <f t="shared" si="0"/>
        <v>6965</v>
      </c>
      <c r="F35" s="40">
        <f t="shared" si="1"/>
        <v>139.30000000000001</v>
      </c>
      <c r="G35" s="40">
        <f t="shared" si="2"/>
        <v>522.375</v>
      </c>
      <c r="H35" s="40">
        <f t="shared" si="3"/>
        <v>7626.6750000000002</v>
      </c>
      <c r="I35" s="40">
        <f t="shared" si="4"/>
        <v>1220.268</v>
      </c>
      <c r="J35" s="40">
        <f t="shared" si="5"/>
        <v>8846.9429999999993</v>
      </c>
      <c r="L35" s="60" t="s">
        <v>203</v>
      </c>
      <c r="M35" s="60" t="s">
        <v>228</v>
      </c>
    </row>
    <row r="36" spans="1:13" ht="15" hidden="1">
      <c r="A36" s="2" t="s">
        <v>74</v>
      </c>
      <c r="B36" s="1" t="s">
        <v>75</v>
      </c>
      <c r="C36" s="14">
        <v>6052.31</v>
      </c>
      <c r="E36" s="40">
        <f t="shared" si="0"/>
        <v>6052.31</v>
      </c>
      <c r="F36" s="40">
        <f t="shared" si="1"/>
        <v>121.04620000000001</v>
      </c>
      <c r="G36" s="40">
        <f t="shared" si="2"/>
        <v>453.92325</v>
      </c>
      <c r="H36" s="40">
        <f t="shared" si="3"/>
        <v>6627.27945</v>
      </c>
      <c r="I36" s="40">
        <f t="shared" si="4"/>
        <v>1060.3647120000001</v>
      </c>
      <c r="J36" s="40">
        <f t="shared" si="5"/>
        <v>7687.6441620000005</v>
      </c>
      <c r="L36" s="60" t="s">
        <v>229</v>
      </c>
      <c r="M36" s="60" t="s">
        <v>230</v>
      </c>
    </row>
    <row r="37" spans="1:13" ht="15" hidden="1">
      <c r="A37" s="2" t="s">
        <v>76</v>
      </c>
      <c r="B37" s="1" t="s">
        <v>77</v>
      </c>
      <c r="C37" s="14">
        <v>4666.62</v>
      </c>
      <c r="E37" s="40">
        <f t="shared" si="0"/>
        <v>4666.62</v>
      </c>
      <c r="F37" s="40">
        <f t="shared" si="1"/>
        <v>93.332399999999993</v>
      </c>
      <c r="G37" s="40">
        <f t="shared" si="2"/>
        <v>349.99649999999997</v>
      </c>
      <c r="H37" s="40">
        <f t="shared" si="3"/>
        <v>5109.9489000000003</v>
      </c>
      <c r="I37" s="40">
        <f t="shared" si="4"/>
        <v>817.59182400000009</v>
      </c>
      <c r="J37" s="40">
        <f t="shared" si="5"/>
        <v>5927.5407240000004</v>
      </c>
      <c r="L37" s="60" t="s">
        <v>206</v>
      </c>
      <c r="M37" s="60" t="s">
        <v>231</v>
      </c>
    </row>
    <row r="38" spans="1:13" ht="15" hidden="1">
      <c r="A38" s="2" t="s">
        <v>78</v>
      </c>
      <c r="B38" s="1" t="s">
        <v>79</v>
      </c>
      <c r="C38" s="14">
        <v>7999.95</v>
      </c>
      <c r="E38" s="40">
        <f t="shared" si="0"/>
        <v>7999.95</v>
      </c>
      <c r="F38" s="40">
        <f t="shared" si="1"/>
        <v>159.999</v>
      </c>
      <c r="G38" s="40">
        <f t="shared" si="2"/>
        <v>599.99624999999992</v>
      </c>
      <c r="H38" s="40">
        <f t="shared" si="3"/>
        <v>8759.9452499999989</v>
      </c>
      <c r="I38" s="40">
        <f t="shared" si="4"/>
        <v>1401.5912399999997</v>
      </c>
      <c r="J38" s="40">
        <f t="shared" si="5"/>
        <v>10161.536489999999</v>
      </c>
      <c r="L38" s="60" t="s">
        <v>206</v>
      </c>
      <c r="M38" s="60" t="s">
        <v>232</v>
      </c>
    </row>
    <row r="39" spans="1:13" ht="15" hidden="1">
      <c r="A39" s="2" t="s">
        <v>80</v>
      </c>
      <c r="B39" s="1" t="s">
        <v>81</v>
      </c>
      <c r="C39" s="14">
        <v>8828.9</v>
      </c>
      <c r="E39" s="40">
        <f t="shared" si="0"/>
        <v>8828.9</v>
      </c>
      <c r="F39" s="40">
        <f t="shared" si="1"/>
        <v>176.578</v>
      </c>
      <c r="G39" s="40">
        <f t="shared" si="2"/>
        <v>662.1674999999999</v>
      </c>
      <c r="H39" s="40">
        <f t="shared" si="3"/>
        <v>9667.6454999999987</v>
      </c>
      <c r="I39" s="40">
        <f t="shared" si="4"/>
        <v>1546.8232799999998</v>
      </c>
      <c r="J39" s="40">
        <f t="shared" si="5"/>
        <v>11214.468779999999</v>
      </c>
      <c r="L39" s="60" t="s">
        <v>201</v>
      </c>
      <c r="M39" s="60" t="s">
        <v>233</v>
      </c>
    </row>
    <row r="40" spans="1:13" ht="15" hidden="1">
      <c r="A40" s="2" t="s">
        <v>82</v>
      </c>
      <c r="B40" s="1" t="s">
        <v>83</v>
      </c>
      <c r="C40" s="14">
        <v>3499.95</v>
      </c>
      <c r="E40" s="40">
        <f t="shared" si="0"/>
        <v>3499.95</v>
      </c>
      <c r="F40" s="40">
        <f t="shared" si="1"/>
        <v>69.998999999999995</v>
      </c>
      <c r="G40" s="40">
        <f t="shared" si="2"/>
        <v>262.49624999999997</v>
      </c>
      <c r="H40" s="40">
        <f t="shared" si="3"/>
        <v>3832.4452499999998</v>
      </c>
      <c r="I40" s="40">
        <f t="shared" si="4"/>
        <v>613.19123999999999</v>
      </c>
      <c r="J40" s="40">
        <f t="shared" si="5"/>
        <v>4445.6364899999999</v>
      </c>
      <c r="L40" s="60" t="s">
        <v>199</v>
      </c>
      <c r="M40" s="60" t="s">
        <v>234</v>
      </c>
    </row>
    <row r="41" spans="1:13" ht="15" hidden="1">
      <c r="A41" s="2" t="s">
        <v>84</v>
      </c>
      <c r="B41" s="1" t="s">
        <v>85</v>
      </c>
      <c r="C41" s="14">
        <v>4000.05</v>
      </c>
      <c r="E41" s="40">
        <f t="shared" si="0"/>
        <v>4000.05</v>
      </c>
      <c r="F41" s="40">
        <f t="shared" si="1"/>
        <v>80.001000000000005</v>
      </c>
      <c r="G41" s="40">
        <f t="shared" si="2"/>
        <v>300.00375000000003</v>
      </c>
      <c r="H41" s="40">
        <f t="shared" si="3"/>
        <v>4380.0547500000002</v>
      </c>
      <c r="I41" s="40">
        <f t="shared" si="4"/>
        <v>700.80876000000001</v>
      </c>
      <c r="J41" s="40">
        <f t="shared" si="5"/>
        <v>5080.8635100000001</v>
      </c>
      <c r="L41" s="60" t="s">
        <v>206</v>
      </c>
      <c r="M41" s="60" t="s">
        <v>235</v>
      </c>
    </row>
    <row r="42" spans="1:13" ht="15" hidden="1">
      <c r="A42" s="2" t="s">
        <v>86</v>
      </c>
      <c r="B42" s="1" t="s">
        <v>87</v>
      </c>
      <c r="C42" s="14">
        <v>15624.95</v>
      </c>
      <c r="E42" s="40">
        <f t="shared" si="0"/>
        <v>15624.95</v>
      </c>
      <c r="F42" s="40">
        <f t="shared" si="1"/>
        <v>312.49900000000002</v>
      </c>
      <c r="G42" s="40">
        <f t="shared" si="2"/>
        <v>1171.8712499999999</v>
      </c>
      <c r="H42" s="40">
        <f t="shared" si="3"/>
        <v>17109.320250000001</v>
      </c>
      <c r="I42" s="40">
        <f t="shared" si="4"/>
        <v>2737.4912400000003</v>
      </c>
      <c r="J42" s="40">
        <f t="shared" si="5"/>
        <v>19846.81149</v>
      </c>
      <c r="L42" s="60" t="s">
        <v>236</v>
      </c>
      <c r="M42" s="60" t="s">
        <v>237</v>
      </c>
    </row>
    <row r="43" spans="1:13" ht="15" hidden="1">
      <c r="A43" s="2" t="s">
        <v>88</v>
      </c>
      <c r="B43" s="1" t="s">
        <v>89</v>
      </c>
      <c r="C43" s="14">
        <v>3520</v>
      </c>
      <c r="E43" s="40">
        <f t="shared" si="0"/>
        <v>3520</v>
      </c>
      <c r="F43" s="40">
        <f t="shared" si="1"/>
        <v>70.400000000000006</v>
      </c>
      <c r="G43" s="40">
        <f t="shared" si="2"/>
        <v>264</v>
      </c>
      <c r="H43" s="40">
        <f t="shared" si="3"/>
        <v>3854.4</v>
      </c>
      <c r="I43" s="40">
        <f t="shared" si="4"/>
        <v>616.70400000000006</v>
      </c>
      <c r="J43" s="40">
        <f t="shared" si="5"/>
        <v>4471.1040000000003</v>
      </c>
      <c r="L43" s="60" t="s">
        <v>199</v>
      </c>
      <c r="M43" s="60" t="s">
        <v>238</v>
      </c>
    </row>
    <row r="44" spans="1:13" ht="15" hidden="1">
      <c r="A44" s="2" t="s">
        <v>90</v>
      </c>
      <c r="B44" s="1" t="s">
        <v>91</v>
      </c>
      <c r="C44" s="14">
        <v>3000</v>
      </c>
      <c r="E44" s="40">
        <f t="shared" si="0"/>
        <v>3000</v>
      </c>
      <c r="F44" s="40">
        <f t="shared" si="1"/>
        <v>60</v>
      </c>
      <c r="G44" s="40">
        <f t="shared" si="2"/>
        <v>225</v>
      </c>
      <c r="H44" s="40">
        <f t="shared" si="3"/>
        <v>3285</v>
      </c>
      <c r="I44" s="40">
        <f t="shared" si="4"/>
        <v>525.6</v>
      </c>
      <c r="J44" s="40">
        <f t="shared" si="5"/>
        <v>3810.6</v>
      </c>
      <c r="L44" s="60" t="s">
        <v>206</v>
      </c>
      <c r="M44" s="60" t="s">
        <v>239</v>
      </c>
    </row>
    <row r="45" spans="1:13" ht="15">
      <c r="A45" s="2" t="s">
        <v>92</v>
      </c>
      <c r="B45" s="1" t="s">
        <v>93</v>
      </c>
      <c r="C45" s="14">
        <v>11158.36</v>
      </c>
      <c r="E45" s="40">
        <f t="shared" si="0"/>
        <v>11158.36</v>
      </c>
      <c r="F45" s="40">
        <f t="shared" si="1"/>
        <v>223.16720000000001</v>
      </c>
      <c r="G45" s="40">
        <f t="shared" si="2"/>
        <v>836.87700000000007</v>
      </c>
      <c r="H45" s="40">
        <f t="shared" si="3"/>
        <v>12218.404200000001</v>
      </c>
      <c r="I45" s="40">
        <f t="shared" si="4"/>
        <v>1954.9446720000001</v>
      </c>
      <c r="J45" s="40">
        <f t="shared" si="5"/>
        <v>14173.348872</v>
      </c>
      <c r="L45" s="60" t="s">
        <v>240</v>
      </c>
      <c r="M45" s="60" t="s">
        <v>241</v>
      </c>
    </row>
    <row r="46" spans="1:13" ht="15" hidden="1">
      <c r="A46" s="2" t="s">
        <v>94</v>
      </c>
      <c r="B46" s="1" t="s">
        <v>95</v>
      </c>
      <c r="C46" s="14">
        <v>10658.41</v>
      </c>
      <c r="E46" s="40">
        <f t="shared" si="0"/>
        <v>10658.41</v>
      </c>
      <c r="F46" s="40">
        <f t="shared" si="1"/>
        <v>213.16820000000001</v>
      </c>
      <c r="G46" s="40">
        <f t="shared" si="2"/>
        <v>799.38074999999992</v>
      </c>
      <c r="H46" s="40">
        <f t="shared" si="3"/>
        <v>11670.95895</v>
      </c>
      <c r="I46" s="40">
        <f t="shared" si="4"/>
        <v>1867.3534320000001</v>
      </c>
      <c r="J46" s="40">
        <f t="shared" si="5"/>
        <v>13538.312382</v>
      </c>
      <c r="L46" s="60" t="s">
        <v>203</v>
      </c>
      <c r="M46" s="60" t="s">
        <v>242</v>
      </c>
    </row>
    <row r="47" spans="1:13" ht="15" hidden="1">
      <c r="A47" s="2" t="s">
        <v>96</v>
      </c>
      <c r="B47" s="1" t="s">
        <v>97</v>
      </c>
      <c r="C47" s="14">
        <v>5458.18</v>
      </c>
      <c r="E47" s="40">
        <f t="shared" si="0"/>
        <v>5458.18</v>
      </c>
      <c r="F47" s="40">
        <f t="shared" si="1"/>
        <v>109.1636</v>
      </c>
      <c r="G47" s="40">
        <f t="shared" si="2"/>
        <v>409.36349999999999</v>
      </c>
      <c r="H47" s="40">
        <f t="shared" si="3"/>
        <v>5976.7071000000005</v>
      </c>
      <c r="I47" s="40">
        <f t="shared" si="4"/>
        <v>956.27313600000014</v>
      </c>
      <c r="J47" s="40">
        <f t="shared" si="5"/>
        <v>6932.9802360000003</v>
      </c>
      <c r="L47" s="60" t="s">
        <v>199</v>
      </c>
      <c r="M47" s="60" t="s">
        <v>243</v>
      </c>
    </row>
    <row r="48" spans="1:13" ht="15" hidden="1">
      <c r="A48" s="2" t="s">
        <v>98</v>
      </c>
      <c r="B48" s="1" t="s">
        <v>99</v>
      </c>
      <c r="C48" s="14">
        <v>7200</v>
      </c>
      <c r="E48" s="40">
        <f t="shared" si="0"/>
        <v>7200</v>
      </c>
      <c r="F48" s="40">
        <f t="shared" si="1"/>
        <v>144</v>
      </c>
      <c r="G48" s="40">
        <f t="shared" si="2"/>
        <v>540</v>
      </c>
      <c r="H48" s="40">
        <f t="shared" si="3"/>
        <v>7884</v>
      </c>
      <c r="I48" s="40">
        <f t="shared" si="4"/>
        <v>1261.44</v>
      </c>
      <c r="J48" s="40">
        <f t="shared" si="5"/>
        <v>9145.44</v>
      </c>
      <c r="L48" s="60" t="s">
        <v>206</v>
      </c>
      <c r="M48" s="60" t="s">
        <v>244</v>
      </c>
    </row>
    <row r="49" spans="1:13" ht="15" hidden="1">
      <c r="A49" s="2" t="s">
        <v>100</v>
      </c>
      <c r="B49" s="1" t="s">
        <v>101</v>
      </c>
      <c r="C49" s="14">
        <v>3475.1</v>
      </c>
      <c r="E49" s="40">
        <f t="shared" si="0"/>
        <v>3475.1</v>
      </c>
      <c r="F49" s="40">
        <f t="shared" si="1"/>
        <v>69.501999999999995</v>
      </c>
      <c r="G49" s="40">
        <f t="shared" si="2"/>
        <v>260.63249999999999</v>
      </c>
      <c r="H49" s="40">
        <f t="shared" si="3"/>
        <v>3805.2345</v>
      </c>
      <c r="I49" s="40">
        <f t="shared" si="4"/>
        <v>608.83752000000004</v>
      </c>
      <c r="J49" s="40">
        <f t="shared" si="5"/>
        <v>4414.0720199999996</v>
      </c>
      <c r="L49" s="60" t="s">
        <v>201</v>
      </c>
      <c r="M49" s="60" t="s">
        <v>245</v>
      </c>
    </row>
    <row r="50" spans="1:13" ht="15" hidden="1">
      <c r="A50" s="2" t="s">
        <v>102</v>
      </c>
      <c r="B50" s="1" t="s">
        <v>103</v>
      </c>
      <c r="C50" s="14">
        <v>8895.02</v>
      </c>
      <c r="E50" s="40">
        <f t="shared" si="0"/>
        <v>8895.02</v>
      </c>
      <c r="F50" s="40">
        <f t="shared" si="1"/>
        <v>177.90040000000002</v>
      </c>
      <c r="G50" s="40">
        <f t="shared" si="2"/>
        <v>667.12649999999996</v>
      </c>
      <c r="H50" s="40">
        <f t="shared" si="3"/>
        <v>9740.0469000000012</v>
      </c>
      <c r="I50" s="40">
        <f t="shared" si="4"/>
        <v>1558.4075040000002</v>
      </c>
      <c r="J50" s="40">
        <f t="shared" si="5"/>
        <v>11298.454404000002</v>
      </c>
      <c r="L50" s="60" t="s">
        <v>246</v>
      </c>
      <c r="M50" s="60" t="s">
        <v>247</v>
      </c>
    </row>
    <row r="51" spans="1:13" ht="15" hidden="1">
      <c r="A51" s="2" t="s">
        <v>104</v>
      </c>
      <c r="B51" s="1" t="s">
        <v>105</v>
      </c>
      <c r="C51" s="14">
        <v>2750.1</v>
      </c>
      <c r="E51" s="40">
        <f t="shared" si="0"/>
        <v>2750.1</v>
      </c>
      <c r="F51" s="40">
        <f t="shared" si="1"/>
        <v>55.002000000000002</v>
      </c>
      <c r="G51" s="40">
        <f t="shared" si="2"/>
        <v>206.25749999999999</v>
      </c>
      <c r="H51" s="40">
        <f t="shared" si="3"/>
        <v>3011.3595</v>
      </c>
      <c r="I51" s="40">
        <f t="shared" si="4"/>
        <v>481.81752</v>
      </c>
      <c r="J51" s="40">
        <f t="shared" si="5"/>
        <v>3493.1770200000001</v>
      </c>
      <c r="L51" s="60" t="s">
        <v>199</v>
      </c>
      <c r="M51" s="60" t="s">
        <v>248</v>
      </c>
    </row>
    <row r="52" spans="1:13" ht="15" hidden="1">
      <c r="A52" s="2" t="s">
        <v>106</v>
      </c>
      <c r="B52" s="1" t="s">
        <v>107</v>
      </c>
      <c r="C52" s="14">
        <v>14701.2</v>
      </c>
      <c r="E52" s="40">
        <f t="shared" si="0"/>
        <v>14701.2</v>
      </c>
      <c r="F52" s="40">
        <f t="shared" si="1"/>
        <v>294.024</v>
      </c>
      <c r="G52" s="40">
        <f t="shared" si="2"/>
        <v>1102.5899999999999</v>
      </c>
      <c r="H52" s="40">
        <f t="shared" si="3"/>
        <v>16097.814</v>
      </c>
      <c r="I52" s="40">
        <f t="shared" si="4"/>
        <v>2575.6502399999999</v>
      </c>
      <c r="J52" s="40">
        <f t="shared" si="5"/>
        <v>18673.464240000001</v>
      </c>
      <c r="L52" s="60" t="s">
        <v>203</v>
      </c>
      <c r="M52" s="60" t="s">
        <v>249</v>
      </c>
    </row>
    <row r="53" spans="1:13" ht="15" hidden="1">
      <c r="A53" s="2" t="s">
        <v>108</v>
      </c>
      <c r="B53" s="1" t="s">
        <v>109</v>
      </c>
      <c r="C53" s="14">
        <v>5349.95</v>
      </c>
      <c r="E53" s="40">
        <f t="shared" si="0"/>
        <v>5349.95</v>
      </c>
      <c r="F53" s="40">
        <f t="shared" si="1"/>
        <v>106.999</v>
      </c>
      <c r="G53" s="40">
        <f t="shared" si="2"/>
        <v>401.24624999999997</v>
      </c>
      <c r="H53" s="40">
        <f t="shared" si="3"/>
        <v>5858.1952499999998</v>
      </c>
      <c r="I53" s="40">
        <f t="shared" si="4"/>
        <v>937.31124</v>
      </c>
      <c r="J53" s="40">
        <f t="shared" si="5"/>
        <v>6795.5064899999998</v>
      </c>
      <c r="L53" s="60" t="s">
        <v>210</v>
      </c>
      <c r="M53" s="60" t="s">
        <v>250</v>
      </c>
    </row>
    <row r="54" spans="1:13" ht="15" hidden="1">
      <c r="A54" s="2" t="s">
        <v>110</v>
      </c>
      <c r="B54" s="1" t="s">
        <v>111</v>
      </c>
      <c r="C54" s="14">
        <v>6000</v>
      </c>
      <c r="E54" s="40">
        <f t="shared" si="0"/>
        <v>6000</v>
      </c>
      <c r="F54" s="40">
        <f t="shared" si="1"/>
        <v>120</v>
      </c>
      <c r="G54" s="40">
        <f t="shared" si="2"/>
        <v>450</v>
      </c>
      <c r="H54" s="40">
        <f t="shared" si="3"/>
        <v>6570</v>
      </c>
      <c r="I54" s="40">
        <f t="shared" si="4"/>
        <v>1051.2</v>
      </c>
      <c r="J54" s="40">
        <f t="shared" si="5"/>
        <v>7621.2</v>
      </c>
      <c r="L54" s="60" t="s">
        <v>206</v>
      </c>
      <c r="M54" s="60" t="s">
        <v>251</v>
      </c>
    </row>
    <row r="55" spans="1:13" ht="15">
      <c r="A55" s="2" t="s">
        <v>112</v>
      </c>
      <c r="B55" s="1" t="s">
        <v>113</v>
      </c>
      <c r="C55" s="14">
        <v>18643.599999999999</v>
      </c>
      <c r="E55" s="40">
        <f t="shared" si="0"/>
        <v>18643.599999999999</v>
      </c>
      <c r="F55" s="40">
        <f t="shared" si="1"/>
        <v>372.87199999999996</v>
      </c>
      <c r="G55" s="40">
        <f t="shared" si="2"/>
        <v>1398.2699999999998</v>
      </c>
      <c r="H55" s="40">
        <f t="shared" si="3"/>
        <v>20414.741999999998</v>
      </c>
      <c r="I55" s="40">
        <f t="shared" si="4"/>
        <v>3266.3587199999997</v>
      </c>
      <c r="J55" s="40">
        <f t="shared" si="5"/>
        <v>23681.100719999999</v>
      </c>
      <c r="L55" s="60" t="s">
        <v>240</v>
      </c>
      <c r="M55" s="60" t="s">
        <v>252</v>
      </c>
    </row>
    <row r="56" spans="1:13" ht="15" hidden="1">
      <c r="A56" s="2" t="s">
        <v>114</v>
      </c>
      <c r="B56" s="1" t="s">
        <v>115</v>
      </c>
      <c r="C56" s="14">
        <v>3520</v>
      </c>
      <c r="E56" s="40">
        <f t="shared" si="0"/>
        <v>3520</v>
      </c>
      <c r="F56" s="40">
        <f t="shared" si="1"/>
        <v>70.400000000000006</v>
      </c>
      <c r="G56" s="40">
        <f t="shared" si="2"/>
        <v>264</v>
      </c>
      <c r="H56" s="40">
        <f t="shared" si="3"/>
        <v>3854.4</v>
      </c>
      <c r="I56" s="40">
        <f t="shared" si="4"/>
        <v>616.70400000000006</v>
      </c>
      <c r="J56" s="40">
        <f t="shared" si="5"/>
        <v>4471.1040000000003</v>
      </c>
      <c r="L56" s="60" t="s">
        <v>199</v>
      </c>
      <c r="M56" s="60" t="s">
        <v>253</v>
      </c>
    </row>
    <row r="57" spans="1:13" ht="15" hidden="1">
      <c r="A57" s="2" t="s">
        <v>116</v>
      </c>
      <c r="B57" s="1" t="s">
        <v>117</v>
      </c>
      <c r="C57" s="14">
        <v>1083.3</v>
      </c>
      <c r="E57" s="40">
        <f t="shared" si="0"/>
        <v>1083.3</v>
      </c>
      <c r="F57" s="40">
        <f t="shared" si="1"/>
        <v>21.666</v>
      </c>
      <c r="G57" s="40">
        <f t="shared" si="2"/>
        <v>81.247499999999988</v>
      </c>
      <c r="H57" s="40">
        <f t="shared" si="3"/>
        <v>1186.2134999999998</v>
      </c>
      <c r="I57" s="40">
        <f t="shared" si="4"/>
        <v>189.79415999999998</v>
      </c>
      <c r="J57" s="40">
        <f t="shared" si="5"/>
        <v>1376.0076599999998</v>
      </c>
      <c r="L57" s="61" t="s">
        <v>206</v>
      </c>
      <c r="M57" s="61" t="s">
        <v>254</v>
      </c>
    </row>
    <row r="58" spans="1:13" ht="15" hidden="1">
      <c r="A58" s="2" t="s">
        <v>118</v>
      </c>
      <c r="B58" s="1" t="s">
        <v>119</v>
      </c>
      <c r="C58" s="14">
        <v>4749.8999999999996</v>
      </c>
      <c r="E58" s="40">
        <f t="shared" si="0"/>
        <v>4749.8999999999996</v>
      </c>
      <c r="F58" s="40">
        <f t="shared" si="1"/>
        <v>94.99799999999999</v>
      </c>
      <c r="G58" s="40">
        <f t="shared" si="2"/>
        <v>356.24249999999995</v>
      </c>
      <c r="H58" s="40">
        <f t="shared" si="3"/>
        <v>5201.1404999999995</v>
      </c>
      <c r="I58" s="40">
        <f t="shared" si="4"/>
        <v>832.18247999999994</v>
      </c>
      <c r="J58" s="40">
        <f t="shared" si="5"/>
        <v>6033.322979999999</v>
      </c>
      <c r="L58" s="60" t="s">
        <v>203</v>
      </c>
      <c r="M58" s="60" t="s">
        <v>255</v>
      </c>
    </row>
    <row r="59" spans="1:13" ht="15" hidden="1">
      <c r="A59" s="2" t="s">
        <v>120</v>
      </c>
      <c r="B59" s="1" t="s">
        <v>121</v>
      </c>
      <c r="C59" s="14">
        <v>3499.95</v>
      </c>
      <c r="E59" s="40">
        <f t="shared" si="0"/>
        <v>3499.95</v>
      </c>
      <c r="F59" s="40">
        <f t="shared" si="1"/>
        <v>69.998999999999995</v>
      </c>
      <c r="G59" s="40">
        <f t="shared" si="2"/>
        <v>262.49624999999997</v>
      </c>
      <c r="H59" s="40">
        <f t="shared" si="3"/>
        <v>3832.4452499999998</v>
      </c>
      <c r="I59" s="40">
        <f t="shared" si="4"/>
        <v>613.19123999999999</v>
      </c>
      <c r="J59" s="40">
        <f t="shared" si="5"/>
        <v>4445.6364899999999</v>
      </c>
      <c r="L59" s="60" t="s">
        <v>246</v>
      </c>
      <c r="M59" s="60" t="s">
        <v>256</v>
      </c>
    </row>
    <row r="60" spans="1:13" ht="15" hidden="1">
      <c r="A60" s="2" t="s">
        <v>122</v>
      </c>
      <c r="B60" s="1" t="s">
        <v>123</v>
      </c>
      <c r="C60" s="14">
        <v>3999</v>
      </c>
      <c r="E60" s="40">
        <f t="shared" si="0"/>
        <v>3999</v>
      </c>
      <c r="F60" s="40">
        <f t="shared" si="1"/>
        <v>79.98</v>
      </c>
      <c r="G60" s="40">
        <f t="shared" si="2"/>
        <v>299.92500000000001</v>
      </c>
      <c r="H60" s="40">
        <f t="shared" si="3"/>
        <v>4378.9049999999997</v>
      </c>
      <c r="I60" s="40">
        <f t="shared" si="4"/>
        <v>700.62479999999994</v>
      </c>
      <c r="J60" s="40">
        <f t="shared" si="5"/>
        <v>5079.5297999999993</v>
      </c>
      <c r="L60" s="60" t="s">
        <v>206</v>
      </c>
      <c r="M60" s="60" t="s">
        <v>257</v>
      </c>
    </row>
    <row r="61" spans="1:13" ht="15" hidden="1">
      <c r="A61" s="2" t="s">
        <v>124</v>
      </c>
      <c r="B61" s="1" t="s">
        <v>125</v>
      </c>
      <c r="C61" s="14">
        <v>3249.9</v>
      </c>
      <c r="E61" s="40">
        <f t="shared" si="0"/>
        <v>3249.9</v>
      </c>
      <c r="F61" s="40">
        <f t="shared" si="1"/>
        <v>64.998000000000005</v>
      </c>
      <c r="G61" s="40">
        <f t="shared" si="2"/>
        <v>243.74250000000001</v>
      </c>
      <c r="H61" s="40">
        <f t="shared" si="3"/>
        <v>3558.6405</v>
      </c>
      <c r="I61" s="40">
        <f t="shared" si="4"/>
        <v>569.38247999999999</v>
      </c>
      <c r="J61" s="40">
        <f t="shared" si="5"/>
        <v>4128.0229799999997</v>
      </c>
      <c r="L61" s="60" t="s">
        <v>210</v>
      </c>
      <c r="M61" s="60" t="s">
        <v>258</v>
      </c>
    </row>
    <row r="62" spans="1:13" ht="15" hidden="1">
      <c r="A62" s="2" t="s">
        <v>126</v>
      </c>
      <c r="B62" s="1" t="s">
        <v>127</v>
      </c>
      <c r="C62" s="14">
        <v>4899.8999999999996</v>
      </c>
      <c r="E62" s="40">
        <f t="shared" si="0"/>
        <v>4899.8999999999996</v>
      </c>
      <c r="F62" s="40">
        <f t="shared" si="1"/>
        <v>97.99799999999999</v>
      </c>
      <c r="G62" s="40">
        <f t="shared" si="2"/>
        <v>367.49249999999995</v>
      </c>
      <c r="H62" s="40">
        <f t="shared" si="3"/>
        <v>5365.3904999999995</v>
      </c>
      <c r="I62" s="40">
        <f t="shared" si="4"/>
        <v>858.46247999999991</v>
      </c>
      <c r="J62" s="40">
        <f t="shared" si="5"/>
        <v>6223.8529799999997</v>
      </c>
      <c r="L62" s="60" t="s">
        <v>210</v>
      </c>
      <c r="M62" s="60" t="s">
        <v>259</v>
      </c>
    </row>
    <row r="63" spans="1:13" ht="15" hidden="1">
      <c r="A63" s="2" t="s">
        <v>128</v>
      </c>
      <c r="B63" s="1" t="s">
        <v>129</v>
      </c>
      <c r="C63" s="14">
        <v>5999.95</v>
      </c>
      <c r="E63" s="40">
        <f t="shared" si="0"/>
        <v>5999.95</v>
      </c>
      <c r="F63" s="40">
        <f t="shared" si="1"/>
        <v>119.999</v>
      </c>
      <c r="G63" s="40">
        <f t="shared" si="2"/>
        <v>449.99624999999997</v>
      </c>
      <c r="H63" s="40">
        <f t="shared" si="3"/>
        <v>6569.9452499999998</v>
      </c>
      <c r="I63" s="40">
        <f t="shared" si="4"/>
        <v>1051.1912399999999</v>
      </c>
      <c r="J63" s="40">
        <f t="shared" si="5"/>
        <v>7621.1364899999999</v>
      </c>
      <c r="L63" s="60" t="s">
        <v>199</v>
      </c>
      <c r="M63" s="60" t="s">
        <v>260</v>
      </c>
    </row>
    <row r="64" spans="1:13" ht="15" hidden="1">
      <c r="A64" s="2" t="s">
        <v>130</v>
      </c>
      <c r="B64" s="1" t="s">
        <v>131</v>
      </c>
      <c r="C64" s="14">
        <v>3000</v>
      </c>
      <c r="E64" s="40">
        <f t="shared" si="0"/>
        <v>3000</v>
      </c>
      <c r="F64" s="40">
        <f t="shared" si="1"/>
        <v>60</v>
      </c>
      <c r="G64" s="40">
        <f t="shared" si="2"/>
        <v>225</v>
      </c>
      <c r="H64" s="40">
        <f t="shared" si="3"/>
        <v>3285</v>
      </c>
      <c r="I64" s="40">
        <f t="shared" si="4"/>
        <v>525.6</v>
      </c>
      <c r="J64" s="40">
        <f t="shared" si="5"/>
        <v>3810.6</v>
      </c>
      <c r="L64" s="60" t="s">
        <v>246</v>
      </c>
      <c r="M64" s="60" t="s">
        <v>261</v>
      </c>
    </row>
    <row r="65" spans="1:13" ht="15" hidden="1">
      <c r="A65" s="2" t="s">
        <v>132</v>
      </c>
      <c r="B65" s="1" t="s">
        <v>133</v>
      </c>
      <c r="C65" s="14">
        <v>17933.23</v>
      </c>
      <c r="E65" s="40">
        <f t="shared" si="0"/>
        <v>17933.23</v>
      </c>
      <c r="F65" s="40">
        <f t="shared" si="1"/>
        <v>358.66460000000001</v>
      </c>
      <c r="G65" s="40">
        <f t="shared" si="2"/>
        <v>1344.99225</v>
      </c>
      <c r="H65" s="40">
        <f t="shared" si="3"/>
        <v>19636.886849999999</v>
      </c>
      <c r="I65" s="40">
        <f t="shared" si="4"/>
        <v>3141.9018959999999</v>
      </c>
      <c r="J65" s="40">
        <f t="shared" si="5"/>
        <v>22778.788745999998</v>
      </c>
      <c r="L65" s="60" t="s">
        <v>201</v>
      </c>
      <c r="M65" s="60" t="s">
        <v>262</v>
      </c>
    </row>
    <row r="66" spans="1:13" ht="15" hidden="1">
      <c r="A66" s="2" t="s">
        <v>134</v>
      </c>
      <c r="B66" s="1" t="s">
        <v>135</v>
      </c>
      <c r="C66" s="14">
        <v>1866.69</v>
      </c>
      <c r="E66" s="40">
        <f t="shared" si="0"/>
        <v>1866.69</v>
      </c>
      <c r="F66" s="40">
        <f t="shared" si="1"/>
        <v>37.333800000000004</v>
      </c>
      <c r="G66" s="40">
        <f t="shared" si="2"/>
        <v>140.00174999999999</v>
      </c>
      <c r="H66" s="40">
        <f t="shared" si="3"/>
        <v>2044.0255500000001</v>
      </c>
      <c r="I66" s="40">
        <f t="shared" si="4"/>
        <v>327.04408800000004</v>
      </c>
      <c r="J66" s="40">
        <f t="shared" si="5"/>
        <v>2371.0696379999999</v>
      </c>
      <c r="L66" s="61" t="s">
        <v>206</v>
      </c>
      <c r="M66" s="61" t="s">
        <v>263</v>
      </c>
    </row>
    <row r="67" spans="1:13" ht="15" hidden="1">
      <c r="A67" s="2" t="s">
        <v>136</v>
      </c>
      <c r="B67" s="1" t="s">
        <v>137</v>
      </c>
      <c r="C67" s="14">
        <v>3000</v>
      </c>
      <c r="E67" s="40">
        <f t="shared" si="0"/>
        <v>3000</v>
      </c>
      <c r="F67" s="40">
        <f t="shared" si="1"/>
        <v>60</v>
      </c>
      <c r="G67" s="40">
        <f t="shared" si="2"/>
        <v>225</v>
      </c>
      <c r="H67" s="40">
        <f t="shared" si="3"/>
        <v>3285</v>
      </c>
      <c r="I67" s="40">
        <f t="shared" si="4"/>
        <v>525.6</v>
      </c>
      <c r="J67" s="40">
        <f t="shared" si="5"/>
        <v>3810.6</v>
      </c>
      <c r="L67" s="60" t="s">
        <v>201</v>
      </c>
      <c r="M67" s="60" t="s">
        <v>264</v>
      </c>
    </row>
    <row r="68" spans="1:13" ht="15" hidden="1">
      <c r="A68" s="2" t="s">
        <v>138</v>
      </c>
      <c r="B68" s="1" t="s">
        <v>139</v>
      </c>
      <c r="C68" s="14">
        <v>6249.95</v>
      </c>
      <c r="E68" s="40">
        <f t="shared" si="0"/>
        <v>6249.95</v>
      </c>
      <c r="F68" s="40">
        <f t="shared" si="1"/>
        <v>124.999</v>
      </c>
      <c r="G68" s="40">
        <f t="shared" si="2"/>
        <v>468.74624999999997</v>
      </c>
      <c r="H68" s="40">
        <f t="shared" si="3"/>
        <v>6843.6952499999998</v>
      </c>
      <c r="I68" s="40">
        <f t="shared" si="4"/>
        <v>1094.9912400000001</v>
      </c>
      <c r="J68" s="40">
        <f t="shared" si="5"/>
        <v>7938.68649</v>
      </c>
      <c r="L68" s="60" t="s">
        <v>201</v>
      </c>
      <c r="M68" s="60" t="s">
        <v>265</v>
      </c>
    </row>
    <row r="69" spans="1:13" ht="15" hidden="1">
      <c r="A69" s="2" t="s">
        <v>140</v>
      </c>
      <c r="B69" s="1" t="s">
        <v>141</v>
      </c>
      <c r="C69" s="14">
        <v>5349.95</v>
      </c>
      <c r="E69" s="40">
        <f t="shared" si="0"/>
        <v>5349.95</v>
      </c>
      <c r="F69" s="40">
        <f t="shared" si="1"/>
        <v>106.999</v>
      </c>
      <c r="G69" s="40">
        <f t="shared" si="2"/>
        <v>401.24624999999997</v>
      </c>
      <c r="H69" s="40">
        <f t="shared" si="3"/>
        <v>5858.1952499999998</v>
      </c>
      <c r="I69" s="40">
        <f t="shared" si="4"/>
        <v>937.31124</v>
      </c>
      <c r="J69" s="40">
        <f t="shared" si="5"/>
        <v>6795.5064899999998</v>
      </c>
      <c r="L69" s="60" t="s">
        <v>199</v>
      </c>
      <c r="M69" s="60" t="s">
        <v>266</v>
      </c>
    </row>
    <row r="70" spans="1:13" ht="15" hidden="1">
      <c r="A70" s="2" t="s">
        <v>142</v>
      </c>
      <c r="B70" s="1" t="s">
        <v>143</v>
      </c>
      <c r="C70" s="14">
        <v>6252.31</v>
      </c>
      <c r="E70" s="40">
        <f t="shared" si="0"/>
        <v>6252.31</v>
      </c>
      <c r="F70" s="40">
        <f t="shared" si="1"/>
        <v>125.04620000000001</v>
      </c>
      <c r="G70" s="40">
        <f t="shared" si="2"/>
        <v>468.92325</v>
      </c>
      <c r="H70" s="40">
        <f t="shared" si="3"/>
        <v>6846.27945</v>
      </c>
      <c r="I70" s="40">
        <f t="shared" si="4"/>
        <v>1095.404712</v>
      </c>
      <c r="J70" s="40">
        <f t="shared" si="5"/>
        <v>7941.6841619999996</v>
      </c>
      <c r="L70" s="60" t="s">
        <v>229</v>
      </c>
      <c r="M70" s="60" t="s">
        <v>267</v>
      </c>
    </row>
    <row r="71" spans="1:13" ht="15" hidden="1">
      <c r="A71" s="2" t="s">
        <v>144</v>
      </c>
      <c r="B71" s="1" t="s">
        <v>145</v>
      </c>
      <c r="C71" s="14">
        <v>11600</v>
      </c>
      <c r="E71" s="40">
        <f t="shared" si="0"/>
        <v>11600</v>
      </c>
      <c r="F71" s="40">
        <f t="shared" si="1"/>
        <v>232</v>
      </c>
      <c r="G71" s="40">
        <f t="shared" si="2"/>
        <v>870</v>
      </c>
      <c r="H71" s="40">
        <f t="shared" si="3"/>
        <v>12702</v>
      </c>
      <c r="I71" s="40">
        <f t="shared" si="4"/>
        <v>2032.32</v>
      </c>
      <c r="J71" s="40">
        <f t="shared" si="5"/>
        <v>14734.32</v>
      </c>
      <c r="L71" s="60" t="s">
        <v>199</v>
      </c>
      <c r="M71" s="60" t="s">
        <v>268</v>
      </c>
    </row>
    <row r="72" spans="1:13" ht="15" hidden="1">
      <c r="A72" s="2" t="s">
        <v>146</v>
      </c>
      <c r="B72" s="1" t="s">
        <v>147</v>
      </c>
      <c r="C72" s="14">
        <v>15033.24</v>
      </c>
      <c r="E72" s="40">
        <f t="shared" si="0"/>
        <v>15033.24</v>
      </c>
      <c r="F72" s="40">
        <f t="shared" si="1"/>
        <v>300.66480000000001</v>
      </c>
      <c r="G72" s="40">
        <f t="shared" si="2"/>
        <v>1127.4929999999999</v>
      </c>
      <c r="H72" s="40">
        <f t="shared" si="3"/>
        <v>16461.397799999999</v>
      </c>
      <c r="I72" s="40">
        <f t="shared" si="4"/>
        <v>2633.823648</v>
      </c>
      <c r="J72" s="40">
        <f t="shared" si="5"/>
        <v>19095.221448</v>
      </c>
      <c r="L72" s="60" t="s">
        <v>236</v>
      </c>
      <c r="M72" s="60" t="s">
        <v>269</v>
      </c>
    </row>
    <row r="73" spans="1:13" ht="15" hidden="1">
      <c r="A73" s="2" t="s">
        <v>148</v>
      </c>
      <c r="B73" s="1" t="s">
        <v>149</v>
      </c>
      <c r="C73" s="14">
        <v>7056</v>
      </c>
      <c r="E73" s="40">
        <f t="shared" si="0"/>
        <v>7056</v>
      </c>
      <c r="F73" s="40">
        <f t="shared" si="1"/>
        <v>141.12</v>
      </c>
      <c r="G73" s="40">
        <f t="shared" si="2"/>
        <v>529.19999999999993</v>
      </c>
      <c r="H73" s="40">
        <f t="shared" si="3"/>
        <v>7726.32</v>
      </c>
      <c r="I73" s="40">
        <f t="shared" si="4"/>
        <v>1236.2112</v>
      </c>
      <c r="J73" s="40">
        <f t="shared" si="5"/>
        <v>8962.5311999999994</v>
      </c>
      <c r="L73" s="60" t="s">
        <v>206</v>
      </c>
      <c r="M73" s="60" t="s">
        <v>270</v>
      </c>
    </row>
    <row r="74" spans="1:13" ht="15" hidden="1">
      <c r="A74" s="2" t="s">
        <v>150</v>
      </c>
      <c r="B74" s="1" t="s">
        <v>151</v>
      </c>
      <c r="C74" s="14">
        <v>20000.099999999999</v>
      </c>
      <c r="E74" s="40">
        <f t="shared" si="0"/>
        <v>20000.099999999999</v>
      </c>
      <c r="F74" s="40">
        <f t="shared" si="1"/>
        <v>400.00199999999995</v>
      </c>
      <c r="G74" s="40">
        <f t="shared" si="2"/>
        <v>1500.0074999999999</v>
      </c>
      <c r="H74" s="40">
        <f t="shared" si="3"/>
        <v>21900.109499999999</v>
      </c>
      <c r="I74" s="40">
        <f t="shared" si="4"/>
        <v>3504.0175199999999</v>
      </c>
      <c r="J74" s="40">
        <f t="shared" si="5"/>
        <v>25404.12702</v>
      </c>
      <c r="L74" s="60" t="s">
        <v>206</v>
      </c>
      <c r="M74" s="60" t="s">
        <v>271</v>
      </c>
    </row>
    <row r="75" spans="1:13" ht="15">
      <c r="A75" s="2" t="s">
        <v>152</v>
      </c>
      <c r="B75" s="1" t="s">
        <v>153</v>
      </c>
      <c r="C75" s="14">
        <v>9200</v>
      </c>
      <c r="E75" s="40">
        <f t="shared" si="0"/>
        <v>9200</v>
      </c>
      <c r="F75" s="40">
        <f t="shared" si="1"/>
        <v>184</v>
      </c>
      <c r="G75" s="40">
        <f t="shared" si="2"/>
        <v>690</v>
      </c>
      <c r="H75" s="40">
        <f t="shared" si="3"/>
        <v>10074</v>
      </c>
      <c r="I75" s="40">
        <f t="shared" si="4"/>
        <v>1611.8400000000001</v>
      </c>
      <c r="J75" s="40">
        <f t="shared" si="5"/>
        <v>11685.84</v>
      </c>
      <c r="L75" s="61" t="s">
        <v>240</v>
      </c>
      <c r="M75" s="61" t="s">
        <v>272</v>
      </c>
    </row>
    <row r="76" spans="1:13" s="7" customFormat="1" hidden="1">
      <c r="A76" s="17" t="s">
        <v>154</v>
      </c>
      <c r="C76" s="7" t="s">
        <v>155</v>
      </c>
      <c r="E76" s="37" t="s">
        <v>155</v>
      </c>
      <c r="F76" s="37" t="s">
        <v>155</v>
      </c>
      <c r="G76" s="37" t="s">
        <v>155</v>
      </c>
      <c r="H76" s="37" t="s">
        <v>155</v>
      </c>
      <c r="I76" s="37" t="s">
        <v>155</v>
      </c>
      <c r="J76" s="37" t="s">
        <v>155</v>
      </c>
    </row>
    <row r="77" spans="1:13" hidden="1">
      <c r="C77" s="19">
        <v>471873.52</v>
      </c>
      <c r="E77" s="38">
        <f>SUM(E12:E75)</f>
        <v>471873.52000000008</v>
      </c>
      <c r="F77" s="38">
        <f t="shared" ref="F77:J77" si="6">SUM(F12:F75)</f>
        <v>9437.4704000000002</v>
      </c>
      <c r="G77" s="38">
        <f t="shared" si="6"/>
        <v>35390.513999999996</v>
      </c>
      <c r="H77" s="38">
        <f t="shared" si="6"/>
        <v>516701.50439999998</v>
      </c>
      <c r="I77" s="38">
        <f t="shared" si="6"/>
        <v>82672.240704000011</v>
      </c>
      <c r="J77" s="38">
        <f t="shared" si="6"/>
        <v>599373.74510399997</v>
      </c>
    </row>
    <row r="78" spans="1:13">
      <c r="E78" s="40"/>
      <c r="F78" s="40"/>
      <c r="G78" s="40"/>
      <c r="H78" s="40"/>
      <c r="I78" s="40"/>
      <c r="J78" s="40"/>
    </row>
    <row r="79" spans="1:13">
      <c r="A79" s="12" t="s">
        <v>156</v>
      </c>
      <c r="E79" s="40"/>
      <c r="F79" s="40"/>
      <c r="G79" s="40"/>
      <c r="H79" s="40"/>
      <c r="I79" s="40"/>
      <c r="J79" s="40"/>
    </row>
    <row r="80" spans="1:13" ht="15">
      <c r="A80" s="2" t="s">
        <v>157</v>
      </c>
      <c r="B80" s="1" t="s">
        <v>158</v>
      </c>
      <c r="C80" s="14">
        <v>3898.95</v>
      </c>
      <c r="E80" s="40">
        <f t="shared" ref="E80:E82" si="7">+C80</f>
        <v>3898.95</v>
      </c>
      <c r="F80" s="40">
        <f t="shared" ref="F80:F82" si="8">+E80*2%</f>
        <v>77.978999999999999</v>
      </c>
      <c r="G80" s="40">
        <f t="shared" ref="G80:G82" si="9">+E80*7.5%</f>
        <v>292.42124999999999</v>
      </c>
      <c r="H80" s="40">
        <f t="shared" ref="H80:H82" si="10">SUM(E80:G80)</f>
        <v>4269.3502499999995</v>
      </c>
      <c r="I80" s="40">
        <f t="shared" ref="I80:I82" si="11">+H80*16%</f>
        <v>683.0960399999999</v>
      </c>
      <c r="J80" s="40">
        <f t="shared" ref="J80:J82" si="12">+H80+I80</f>
        <v>4952.4462899999999</v>
      </c>
      <c r="L80" s="62" t="s">
        <v>199</v>
      </c>
      <c r="M80" s="64" t="s">
        <v>158</v>
      </c>
    </row>
    <row r="81" spans="1:13" ht="15">
      <c r="A81" s="2" t="s">
        <v>159</v>
      </c>
      <c r="B81" s="1" t="s">
        <v>160</v>
      </c>
      <c r="C81" s="14">
        <v>4834.05</v>
      </c>
      <c r="E81" s="40">
        <f t="shared" si="7"/>
        <v>4834.05</v>
      </c>
      <c r="F81" s="40">
        <f t="shared" si="8"/>
        <v>96.681000000000012</v>
      </c>
      <c r="G81" s="40">
        <f t="shared" si="9"/>
        <v>362.55374999999998</v>
      </c>
      <c r="H81" s="40">
        <f t="shared" si="10"/>
        <v>5293.2847499999998</v>
      </c>
      <c r="I81" s="40">
        <f t="shared" si="11"/>
        <v>846.92556000000002</v>
      </c>
      <c r="J81" s="40">
        <f t="shared" si="12"/>
        <v>6140.2103099999995</v>
      </c>
      <c r="L81" s="62" t="s">
        <v>206</v>
      </c>
      <c r="M81" s="64" t="s">
        <v>160</v>
      </c>
    </row>
    <row r="82" spans="1:13" ht="15">
      <c r="A82" s="2" t="s">
        <v>161</v>
      </c>
      <c r="B82" s="1" t="s">
        <v>162</v>
      </c>
      <c r="C82" s="14">
        <v>2782.5</v>
      </c>
      <c r="E82" s="40">
        <f t="shared" si="7"/>
        <v>2782.5</v>
      </c>
      <c r="F82" s="40">
        <f t="shared" si="8"/>
        <v>55.65</v>
      </c>
      <c r="G82" s="40">
        <f t="shared" si="9"/>
        <v>208.6875</v>
      </c>
      <c r="H82" s="40">
        <f t="shared" si="10"/>
        <v>3046.8375000000001</v>
      </c>
      <c r="I82" s="40">
        <f t="shared" si="11"/>
        <v>487.49400000000003</v>
      </c>
      <c r="J82" s="40">
        <f t="shared" si="12"/>
        <v>3534.3315000000002</v>
      </c>
      <c r="L82" s="62" t="s">
        <v>206</v>
      </c>
      <c r="M82" s="64" t="s">
        <v>162</v>
      </c>
    </row>
    <row r="83" spans="1:13" s="7" customFormat="1">
      <c r="A83" s="17" t="s">
        <v>154</v>
      </c>
      <c r="C83" s="7" t="s">
        <v>155</v>
      </c>
      <c r="E83" s="37" t="s">
        <v>155</v>
      </c>
      <c r="F83" s="37" t="s">
        <v>155</v>
      </c>
      <c r="G83" s="37" t="s">
        <v>155</v>
      </c>
      <c r="H83" s="37" t="s">
        <v>155</v>
      </c>
      <c r="I83" s="37" t="s">
        <v>155</v>
      </c>
      <c r="J83" s="37" t="s">
        <v>155</v>
      </c>
    </row>
    <row r="84" spans="1:13">
      <c r="C84" s="19">
        <v>11515.5</v>
      </c>
      <c r="E84" s="41">
        <f>SUM(E80:E82)</f>
        <v>11515.5</v>
      </c>
      <c r="F84" s="41">
        <f t="shared" ref="F84:J84" si="13">SUM(F80:F82)</f>
        <v>230.31000000000003</v>
      </c>
      <c r="G84" s="41">
        <f t="shared" si="13"/>
        <v>863.66249999999991</v>
      </c>
      <c r="H84" s="41">
        <f t="shared" si="13"/>
        <v>12609.472499999998</v>
      </c>
      <c r="I84" s="41">
        <f t="shared" si="13"/>
        <v>2017.5156000000002</v>
      </c>
      <c r="J84" s="41">
        <f t="shared" si="13"/>
        <v>14626.988099999999</v>
      </c>
    </row>
    <row r="86" spans="1:13" s="7" customFormat="1">
      <c r="A86" s="16"/>
      <c r="C86" s="7" t="s">
        <v>163</v>
      </c>
      <c r="E86" s="37" t="s">
        <v>163</v>
      </c>
      <c r="F86" s="37" t="s">
        <v>163</v>
      </c>
      <c r="G86" s="37" t="s">
        <v>163</v>
      </c>
      <c r="H86" s="37" t="s">
        <v>163</v>
      </c>
      <c r="I86" s="37" t="s">
        <v>163</v>
      </c>
      <c r="J86" s="37" t="s">
        <v>163</v>
      </c>
    </row>
    <row r="87" spans="1:13" ht="13.5" thickBot="1">
      <c r="A87" s="17" t="s">
        <v>164</v>
      </c>
      <c r="B87" s="1" t="s">
        <v>165</v>
      </c>
      <c r="C87" s="19">
        <v>483389.02</v>
      </c>
      <c r="E87" s="42">
        <f>+E77+E84</f>
        <v>483389.02000000008</v>
      </c>
      <c r="F87" s="42">
        <f t="shared" ref="F87:J87" si="14">+F77+F84</f>
        <v>9667.7803999999996</v>
      </c>
      <c r="G87" s="42">
        <f t="shared" si="14"/>
        <v>36254.176499999994</v>
      </c>
      <c r="H87" s="42">
        <f t="shared" si="14"/>
        <v>529310.97690000001</v>
      </c>
      <c r="I87" s="42">
        <f t="shared" si="14"/>
        <v>84689.75630400001</v>
      </c>
      <c r="J87" s="42">
        <f t="shared" si="14"/>
        <v>614000.73320399993</v>
      </c>
    </row>
    <row r="88" spans="1:13" ht="12" thickTop="1"/>
    <row r="89" spans="1:13">
      <c r="C89" s="1" t="s">
        <v>165</v>
      </c>
    </row>
    <row r="90" spans="1:13">
      <c r="A90" s="2" t="s">
        <v>165</v>
      </c>
      <c r="B90" s="1" t="s">
        <v>165</v>
      </c>
      <c r="C90" s="18"/>
    </row>
  </sheetData>
  <autoFilter ref="A11:N77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0"/>
  <sheetViews>
    <sheetView workbookViewId="0">
      <pane xSplit="2" ySplit="11" topLeftCell="J57" activePane="bottomRight" state="frozen"/>
      <selection pane="topRight" activeCell="C1" sqref="C1"/>
      <selection pane="bottomLeft" activeCell="A14" sqref="A14"/>
      <selection pane="bottomRight" activeCell="Q87" sqref="Q87"/>
    </sheetView>
  </sheetViews>
  <sheetFormatPr baseColWidth="10" defaultRowHeight="11.25"/>
  <cols>
    <col min="1" max="1" width="8.7109375" style="2" customWidth="1"/>
    <col min="2" max="2" width="27.42578125" style="1" customWidth="1"/>
    <col min="3" max="3" width="11.7109375" style="1" customWidth="1"/>
    <col min="4" max="4" width="12.85546875" style="1" customWidth="1"/>
    <col min="5" max="5" width="13.140625" style="1" customWidth="1"/>
    <col min="6" max="6" width="15" style="1" bestFit="1" customWidth="1"/>
    <col min="7" max="7" width="13.7109375" style="1" customWidth="1"/>
    <col min="8" max="8" width="13.42578125" style="1" customWidth="1"/>
    <col min="9" max="9" width="13.140625" style="1" customWidth="1"/>
    <col min="10" max="10" width="11.7109375" style="1" customWidth="1"/>
    <col min="11" max="11" width="12.7109375" style="1" customWidth="1"/>
    <col min="12" max="12" width="12" style="1" customWidth="1"/>
    <col min="13" max="13" width="11" style="1" customWidth="1"/>
    <col min="14" max="14" width="11.140625" style="1" customWidth="1"/>
    <col min="15" max="15" width="10" style="1" customWidth="1"/>
    <col min="16" max="16" width="15" style="1" bestFit="1" customWidth="1"/>
    <col min="17" max="17" width="12" style="1" customWidth="1"/>
    <col min="18" max="16384" width="11.42578125" style="1"/>
  </cols>
  <sheetData>
    <row r="1" spans="1:17" ht="18" customHeight="1">
      <c r="A1" s="3" t="s">
        <v>0</v>
      </c>
      <c r="B1" s="44" t="s">
        <v>165</v>
      </c>
      <c r="C1" s="45"/>
    </row>
    <row r="2" spans="1:17" ht="24.95" customHeight="1">
      <c r="A2" s="4" t="s">
        <v>1</v>
      </c>
      <c r="B2" s="46" t="s">
        <v>2</v>
      </c>
      <c r="C2" s="47"/>
    </row>
    <row r="3" spans="1:17" ht="15.75">
      <c r="B3" s="48" t="s">
        <v>3</v>
      </c>
      <c r="C3" s="45"/>
      <c r="D3" s="7"/>
    </row>
    <row r="4" spans="1:17" ht="15">
      <c r="B4" s="49" t="s">
        <v>4</v>
      </c>
      <c r="C4" s="45"/>
      <c r="D4" s="7"/>
    </row>
    <row r="5" spans="1:17">
      <c r="B5" s="6" t="s">
        <v>5</v>
      </c>
    </row>
    <row r="6" spans="1:17">
      <c r="B6" s="6" t="s">
        <v>6</v>
      </c>
    </row>
    <row r="8" spans="1:1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3" t="s">
        <v>24</v>
      </c>
    </row>
    <row r="11" spans="1:17">
      <c r="A11" s="12" t="s">
        <v>25</v>
      </c>
    </row>
    <row r="12" spans="1:17">
      <c r="A12" s="2" t="s">
        <v>26</v>
      </c>
      <c r="B12" s="1" t="s">
        <v>27</v>
      </c>
      <c r="C12" s="14">
        <v>2810.08</v>
      </c>
      <c r="D12" s="14">
        <v>4000</v>
      </c>
      <c r="E12" s="14">
        <v>0</v>
      </c>
      <c r="F12" s="14">
        <v>6810.08</v>
      </c>
      <c r="G12" s="14">
        <v>0</v>
      </c>
      <c r="H12" s="14">
        <v>0</v>
      </c>
      <c r="I12" s="14">
        <v>0</v>
      </c>
      <c r="J12" s="14">
        <v>907.37</v>
      </c>
      <c r="K12" s="14">
        <v>112.53</v>
      </c>
      <c r="L12" s="14">
        <v>0</v>
      </c>
      <c r="M12" s="14">
        <v>0</v>
      </c>
      <c r="N12" s="15">
        <v>-0.02</v>
      </c>
      <c r="O12" s="14">
        <v>0</v>
      </c>
      <c r="P12" s="14">
        <v>1019.88</v>
      </c>
      <c r="Q12" s="14">
        <v>5790.2</v>
      </c>
    </row>
    <row r="13" spans="1:17">
      <c r="A13" s="2" t="s">
        <v>28</v>
      </c>
      <c r="B13" s="1" t="s">
        <v>29</v>
      </c>
      <c r="C13" s="14">
        <v>2749.95</v>
      </c>
      <c r="D13" s="14">
        <v>0</v>
      </c>
      <c r="E13" s="14">
        <v>0</v>
      </c>
      <c r="F13" s="14">
        <v>2749.95</v>
      </c>
      <c r="G13" s="14">
        <v>0</v>
      </c>
      <c r="H13" s="14">
        <v>0</v>
      </c>
      <c r="I13" s="14">
        <v>0</v>
      </c>
      <c r="J13" s="14">
        <v>49.78</v>
      </c>
      <c r="K13" s="14">
        <v>68.27</v>
      </c>
      <c r="L13" s="14">
        <v>0</v>
      </c>
      <c r="M13" s="14">
        <v>0</v>
      </c>
      <c r="N13" s="14">
        <v>0.1</v>
      </c>
      <c r="O13" s="14">
        <v>0</v>
      </c>
      <c r="P13" s="14">
        <v>118.15</v>
      </c>
      <c r="Q13" s="14">
        <v>2631.8</v>
      </c>
    </row>
    <row r="14" spans="1:17">
      <c r="A14" s="2" t="s">
        <v>30</v>
      </c>
      <c r="B14" s="1" t="s">
        <v>31</v>
      </c>
      <c r="C14" s="14">
        <v>3500.1</v>
      </c>
      <c r="D14" s="14">
        <v>25915.71</v>
      </c>
      <c r="E14" s="14">
        <v>0</v>
      </c>
      <c r="F14" s="14">
        <v>29415.81</v>
      </c>
      <c r="G14" s="14">
        <v>7000</v>
      </c>
      <c r="H14" s="14">
        <v>0</v>
      </c>
      <c r="I14" s="14">
        <v>0</v>
      </c>
      <c r="J14" s="14">
        <v>7009.4</v>
      </c>
      <c r="K14" s="14">
        <v>87.94</v>
      </c>
      <c r="L14" s="14">
        <v>0</v>
      </c>
      <c r="M14" s="14">
        <v>0</v>
      </c>
      <c r="N14" s="14">
        <v>7.0000000000000007E-2</v>
      </c>
      <c r="O14" s="14">
        <v>0</v>
      </c>
      <c r="P14" s="14">
        <v>14097.41</v>
      </c>
      <c r="Q14" s="14">
        <v>15318.4</v>
      </c>
    </row>
    <row r="15" spans="1:17">
      <c r="A15" s="2" t="s">
        <v>32</v>
      </c>
      <c r="B15" s="1" t="s">
        <v>33</v>
      </c>
      <c r="C15" s="14">
        <v>3250.05</v>
      </c>
      <c r="D15" s="14">
        <v>2208.13</v>
      </c>
      <c r="E15" s="14">
        <v>0</v>
      </c>
      <c r="F15" s="14">
        <v>5458.18</v>
      </c>
      <c r="G15" s="14">
        <v>0</v>
      </c>
      <c r="H15" s="14">
        <v>0</v>
      </c>
      <c r="I15" s="14">
        <v>0</v>
      </c>
      <c r="J15" s="14">
        <v>618.6</v>
      </c>
      <c r="K15" s="14">
        <v>107.53</v>
      </c>
      <c r="L15" s="14">
        <v>0</v>
      </c>
      <c r="M15" s="14">
        <v>0</v>
      </c>
      <c r="N15" s="14">
        <v>0.05</v>
      </c>
      <c r="O15" s="14">
        <v>0</v>
      </c>
      <c r="P15" s="14">
        <v>726.18</v>
      </c>
      <c r="Q15" s="14">
        <v>4732</v>
      </c>
    </row>
    <row r="16" spans="1:17">
      <c r="A16" s="2" t="s">
        <v>34</v>
      </c>
      <c r="B16" s="1" t="s">
        <v>35</v>
      </c>
      <c r="C16" s="14">
        <v>3000</v>
      </c>
      <c r="D16" s="14">
        <v>736.55</v>
      </c>
      <c r="E16" s="14">
        <v>591.69000000000005</v>
      </c>
      <c r="F16" s="14">
        <v>4328.24</v>
      </c>
      <c r="G16" s="14">
        <v>0</v>
      </c>
      <c r="H16" s="14">
        <v>0</v>
      </c>
      <c r="I16" s="14">
        <v>0</v>
      </c>
      <c r="J16" s="14">
        <v>403.16</v>
      </c>
      <c r="K16" s="14">
        <v>83.4</v>
      </c>
      <c r="L16" s="14">
        <v>0</v>
      </c>
      <c r="M16" s="14">
        <v>0</v>
      </c>
      <c r="N16" s="14">
        <v>0.08</v>
      </c>
      <c r="O16" s="14">
        <v>0</v>
      </c>
      <c r="P16" s="14">
        <v>486.64</v>
      </c>
      <c r="Q16" s="14">
        <v>3841.6</v>
      </c>
    </row>
    <row r="17" spans="1:17">
      <c r="A17" s="2" t="s">
        <v>36</v>
      </c>
      <c r="B17" s="1" t="s">
        <v>37</v>
      </c>
      <c r="C17" s="14">
        <v>3000</v>
      </c>
      <c r="D17" s="14">
        <v>0</v>
      </c>
      <c r="E17" s="14">
        <v>600</v>
      </c>
      <c r="F17" s="14">
        <v>3600</v>
      </c>
      <c r="G17" s="14">
        <v>0</v>
      </c>
      <c r="H17" s="14">
        <v>0</v>
      </c>
      <c r="I17" s="14">
        <v>0</v>
      </c>
      <c r="J17" s="14">
        <v>180.27</v>
      </c>
      <c r="K17" s="14">
        <v>74.48</v>
      </c>
      <c r="L17" s="14">
        <v>0</v>
      </c>
      <c r="M17" s="14">
        <v>0</v>
      </c>
      <c r="N17" s="14">
        <v>0.05</v>
      </c>
      <c r="O17" s="14">
        <v>0</v>
      </c>
      <c r="P17" s="14">
        <v>254.8</v>
      </c>
      <c r="Q17" s="14">
        <v>3345.2</v>
      </c>
    </row>
    <row r="18" spans="1:17">
      <c r="A18" s="2" t="s">
        <v>38</v>
      </c>
      <c r="B18" s="1" t="s">
        <v>39</v>
      </c>
      <c r="C18" s="14">
        <v>3249.9</v>
      </c>
      <c r="D18" s="14">
        <v>7046.13</v>
      </c>
      <c r="E18" s="14">
        <v>0</v>
      </c>
      <c r="F18" s="14">
        <v>10296.030000000001</v>
      </c>
      <c r="G18" s="14">
        <v>0</v>
      </c>
      <c r="H18" s="14">
        <v>0</v>
      </c>
      <c r="I18" s="14">
        <v>0</v>
      </c>
      <c r="J18" s="14">
        <v>1653</v>
      </c>
      <c r="K18" s="14">
        <v>171.9</v>
      </c>
      <c r="L18" s="14">
        <v>0</v>
      </c>
      <c r="M18" s="14">
        <v>0</v>
      </c>
      <c r="N18" s="15">
        <v>-7.0000000000000007E-2</v>
      </c>
      <c r="O18" s="14">
        <v>0</v>
      </c>
      <c r="P18" s="14">
        <v>1824.83</v>
      </c>
      <c r="Q18" s="14">
        <v>8471.2000000000007</v>
      </c>
    </row>
    <row r="19" spans="1:17">
      <c r="A19" s="2" t="s">
        <v>40</v>
      </c>
      <c r="B19" s="1" t="s">
        <v>41</v>
      </c>
      <c r="C19" s="14">
        <v>3000</v>
      </c>
      <c r="D19" s="14">
        <v>0</v>
      </c>
      <c r="E19" s="14">
        <v>0</v>
      </c>
      <c r="F19" s="14">
        <v>3000</v>
      </c>
      <c r="G19" s="14">
        <v>0</v>
      </c>
      <c r="H19" s="14">
        <v>0</v>
      </c>
      <c r="I19" s="14">
        <v>0</v>
      </c>
      <c r="J19" s="14">
        <v>76.98</v>
      </c>
      <c r="K19" s="14">
        <v>77.92</v>
      </c>
      <c r="L19" s="14">
        <v>0</v>
      </c>
      <c r="M19" s="14">
        <v>0</v>
      </c>
      <c r="N19" s="14">
        <v>0.1</v>
      </c>
      <c r="O19" s="14">
        <v>0</v>
      </c>
      <c r="P19" s="14">
        <v>155</v>
      </c>
      <c r="Q19" s="14">
        <v>2845</v>
      </c>
    </row>
    <row r="20" spans="1:17">
      <c r="A20" s="2" t="s">
        <v>42</v>
      </c>
      <c r="B20" s="1" t="s">
        <v>43</v>
      </c>
      <c r="C20" s="14">
        <v>16500</v>
      </c>
      <c r="D20" s="14">
        <v>0</v>
      </c>
      <c r="E20" s="14">
        <v>0</v>
      </c>
      <c r="F20" s="14">
        <v>16500</v>
      </c>
      <c r="G20" s="14">
        <v>0</v>
      </c>
      <c r="H20" s="14">
        <v>0</v>
      </c>
      <c r="I20" s="14">
        <v>0</v>
      </c>
      <c r="J20" s="14">
        <v>3134.65</v>
      </c>
      <c r="K20" s="14">
        <v>497.67</v>
      </c>
      <c r="L20" s="14">
        <v>0</v>
      </c>
      <c r="M20" s="14">
        <v>0</v>
      </c>
      <c r="N20" s="14">
        <v>0.08</v>
      </c>
      <c r="O20" s="14">
        <v>0</v>
      </c>
      <c r="P20" s="14">
        <v>3632.4</v>
      </c>
      <c r="Q20" s="14">
        <v>12867.6</v>
      </c>
    </row>
    <row r="21" spans="1:17">
      <c r="A21" s="2" t="s">
        <v>44</v>
      </c>
      <c r="B21" s="1" t="s">
        <v>45</v>
      </c>
      <c r="C21" s="14">
        <v>2800</v>
      </c>
      <c r="D21" s="14">
        <v>0</v>
      </c>
      <c r="E21" s="14">
        <v>0</v>
      </c>
      <c r="F21" s="14">
        <v>2800</v>
      </c>
      <c r="G21" s="14">
        <v>0</v>
      </c>
      <c r="H21" s="14">
        <v>0</v>
      </c>
      <c r="I21" s="14">
        <v>0</v>
      </c>
      <c r="J21" s="14">
        <v>55.22</v>
      </c>
      <c r="K21" s="14">
        <v>70.91</v>
      </c>
      <c r="L21" s="14">
        <v>0</v>
      </c>
      <c r="M21" s="14">
        <v>600</v>
      </c>
      <c r="N21" s="14">
        <v>7.0000000000000007E-2</v>
      </c>
      <c r="O21" s="14">
        <v>0</v>
      </c>
      <c r="P21" s="14">
        <v>726.2</v>
      </c>
      <c r="Q21" s="14">
        <v>2073.8000000000002</v>
      </c>
    </row>
    <row r="22" spans="1:17">
      <c r="A22" s="2" t="s">
        <v>46</v>
      </c>
      <c r="B22" s="1" t="s">
        <v>47</v>
      </c>
      <c r="C22" s="14">
        <v>2749.95</v>
      </c>
      <c r="D22" s="14">
        <v>2000</v>
      </c>
      <c r="E22" s="14">
        <v>0</v>
      </c>
      <c r="F22" s="14">
        <v>4749.95</v>
      </c>
      <c r="G22" s="14">
        <v>0</v>
      </c>
      <c r="H22" s="14">
        <v>0</v>
      </c>
      <c r="I22" s="14">
        <v>0</v>
      </c>
      <c r="J22" s="14">
        <v>478.73</v>
      </c>
      <c r="K22" s="14">
        <v>103.1</v>
      </c>
      <c r="L22" s="14">
        <v>0</v>
      </c>
      <c r="M22" s="14">
        <v>0</v>
      </c>
      <c r="N22" s="15">
        <v>-0.08</v>
      </c>
      <c r="O22" s="14">
        <v>0</v>
      </c>
      <c r="P22" s="14">
        <v>581.75</v>
      </c>
      <c r="Q22" s="14">
        <v>4168.2</v>
      </c>
    </row>
    <row r="23" spans="1:17">
      <c r="A23" s="2" t="s">
        <v>48</v>
      </c>
      <c r="B23" s="1" t="s">
        <v>49</v>
      </c>
      <c r="C23" s="14">
        <v>3333.4</v>
      </c>
      <c r="D23" s="14">
        <v>0</v>
      </c>
      <c r="E23" s="14">
        <v>0</v>
      </c>
      <c r="F23" s="14">
        <v>3333.4</v>
      </c>
      <c r="G23" s="14">
        <v>0</v>
      </c>
      <c r="H23" s="14">
        <v>0</v>
      </c>
      <c r="I23" s="14">
        <v>0</v>
      </c>
      <c r="J23" s="14">
        <v>133.53</v>
      </c>
      <c r="K23" s="14">
        <v>87.75</v>
      </c>
      <c r="L23" s="14">
        <v>0</v>
      </c>
      <c r="M23" s="14">
        <v>0</v>
      </c>
      <c r="N23" s="14">
        <v>0.12</v>
      </c>
      <c r="O23" s="14">
        <v>0</v>
      </c>
      <c r="P23" s="14">
        <v>221.4</v>
      </c>
      <c r="Q23" s="14">
        <v>3112</v>
      </c>
    </row>
    <row r="24" spans="1:17">
      <c r="A24" s="2" t="s">
        <v>50</v>
      </c>
      <c r="B24" s="1" t="s">
        <v>51</v>
      </c>
      <c r="C24" s="14">
        <v>2750.1</v>
      </c>
      <c r="D24" s="14">
        <v>0</v>
      </c>
      <c r="E24" s="14">
        <v>0</v>
      </c>
      <c r="F24" s="14">
        <v>2750.1</v>
      </c>
      <c r="G24" s="14">
        <v>0</v>
      </c>
      <c r="H24" s="14">
        <v>0</v>
      </c>
      <c r="I24" s="14">
        <v>0</v>
      </c>
      <c r="J24" s="14">
        <v>49.79</v>
      </c>
      <c r="K24" s="14">
        <v>71.5</v>
      </c>
      <c r="L24" s="14">
        <v>590.04</v>
      </c>
      <c r="M24" s="14">
        <v>0</v>
      </c>
      <c r="N24" s="15">
        <v>-0.03</v>
      </c>
      <c r="O24" s="14">
        <v>0</v>
      </c>
      <c r="P24" s="14">
        <v>711.3</v>
      </c>
      <c r="Q24" s="14">
        <v>2038.8</v>
      </c>
    </row>
    <row r="25" spans="1:17">
      <c r="A25" s="2" t="s">
        <v>52</v>
      </c>
      <c r="B25" s="1" t="s">
        <v>53</v>
      </c>
      <c r="C25" s="14">
        <v>7056</v>
      </c>
      <c r="D25" s="14">
        <v>0</v>
      </c>
      <c r="E25" s="14">
        <v>0</v>
      </c>
      <c r="F25" s="14">
        <v>7056</v>
      </c>
      <c r="G25" s="14">
        <v>0</v>
      </c>
      <c r="H25" s="14">
        <v>0</v>
      </c>
      <c r="I25" s="14">
        <v>0</v>
      </c>
      <c r="J25" s="14">
        <v>959.9</v>
      </c>
      <c r="K25" s="14">
        <v>191.33</v>
      </c>
      <c r="L25" s="14">
        <v>0</v>
      </c>
      <c r="M25" s="14">
        <v>0</v>
      </c>
      <c r="N25" s="15">
        <v>-0.03</v>
      </c>
      <c r="O25" s="14">
        <v>0</v>
      </c>
      <c r="P25" s="14">
        <v>1151.2</v>
      </c>
      <c r="Q25" s="14">
        <v>5904.8</v>
      </c>
    </row>
    <row r="26" spans="1:17">
      <c r="A26" s="2" t="s">
        <v>54</v>
      </c>
      <c r="B26" s="1" t="s">
        <v>55</v>
      </c>
      <c r="C26" s="14">
        <v>3000</v>
      </c>
      <c r="D26" s="14">
        <v>4000</v>
      </c>
      <c r="E26" s="14">
        <v>0</v>
      </c>
      <c r="F26" s="14">
        <v>7000</v>
      </c>
      <c r="G26" s="14">
        <v>0</v>
      </c>
      <c r="H26" s="14">
        <v>0</v>
      </c>
      <c r="I26" s="14">
        <v>0</v>
      </c>
      <c r="J26" s="14">
        <v>947.94</v>
      </c>
      <c r="K26" s="14">
        <v>74.48</v>
      </c>
      <c r="L26" s="14">
        <v>0</v>
      </c>
      <c r="M26" s="14">
        <v>0</v>
      </c>
      <c r="N26" s="15">
        <v>-0.02</v>
      </c>
      <c r="O26" s="14">
        <v>0</v>
      </c>
      <c r="P26" s="14">
        <v>1022.4</v>
      </c>
      <c r="Q26" s="14">
        <v>5977.6</v>
      </c>
    </row>
    <row r="27" spans="1:17">
      <c r="A27" s="2" t="s">
        <v>56</v>
      </c>
      <c r="B27" s="1" t="s">
        <v>57</v>
      </c>
      <c r="C27" s="14">
        <v>3500.1</v>
      </c>
      <c r="D27" s="14">
        <v>3753.57</v>
      </c>
      <c r="E27" s="14">
        <v>0</v>
      </c>
      <c r="F27" s="14">
        <v>7253.67</v>
      </c>
      <c r="G27" s="14">
        <v>0</v>
      </c>
      <c r="H27" s="14">
        <v>344.96</v>
      </c>
      <c r="I27" s="14">
        <v>0</v>
      </c>
      <c r="J27" s="14">
        <v>1002.12</v>
      </c>
      <c r="K27" s="14">
        <v>203.04</v>
      </c>
      <c r="L27" s="14">
        <v>0</v>
      </c>
      <c r="M27" s="14">
        <v>0</v>
      </c>
      <c r="N27" s="15">
        <v>-0.05</v>
      </c>
      <c r="O27" s="14">
        <v>0</v>
      </c>
      <c r="P27" s="14">
        <v>1550.07</v>
      </c>
      <c r="Q27" s="14">
        <v>5703.6</v>
      </c>
    </row>
    <row r="28" spans="1:17">
      <c r="A28" s="2" t="s">
        <v>58</v>
      </c>
      <c r="B28" s="1" t="s">
        <v>59</v>
      </c>
      <c r="C28" s="14">
        <v>2750.1</v>
      </c>
      <c r="D28" s="14">
        <v>4956.37</v>
      </c>
      <c r="E28" s="14">
        <v>0</v>
      </c>
      <c r="F28" s="14">
        <v>7706.47</v>
      </c>
      <c r="G28" s="14">
        <v>0</v>
      </c>
      <c r="H28" s="14">
        <v>0</v>
      </c>
      <c r="I28" s="14">
        <v>0</v>
      </c>
      <c r="J28" s="14">
        <v>1098.8399999999999</v>
      </c>
      <c r="K28" s="14">
        <v>151.85</v>
      </c>
      <c r="L28" s="14">
        <v>0</v>
      </c>
      <c r="M28" s="14">
        <v>0</v>
      </c>
      <c r="N28" s="14">
        <v>0.18</v>
      </c>
      <c r="O28" s="14">
        <v>0</v>
      </c>
      <c r="P28" s="14">
        <v>1250.8699999999999</v>
      </c>
      <c r="Q28" s="14">
        <v>6455.6</v>
      </c>
    </row>
    <row r="29" spans="1:17">
      <c r="A29" s="2" t="s">
        <v>60</v>
      </c>
      <c r="B29" s="1" t="s">
        <v>61</v>
      </c>
      <c r="C29" s="14">
        <v>2499.15</v>
      </c>
      <c r="D29" s="14">
        <v>14575.52</v>
      </c>
      <c r="E29" s="14">
        <v>0</v>
      </c>
      <c r="F29" s="14">
        <v>17074.669999999998</v>
      </c>
      <c r="G29" s="14">
        <v>0</v>
      </c>
      <c r="H29" s="14">
        <v>0</v>
      </c>
      <c r="I29" s="14">
        <v>0</v>
      </c>
      <c r="J29" s="14">
        <v>3307.05</v>
      </c>
      <c r="K29" s="14">
        <v>171.57</v>
      </c>
      <c r="L29" s="14">
        <v>0</v>
      </c>
      <c r="M29" s="14">
        <v>0</v>
      </c>
      <c r="N29" s="14">
        <v>0.05</v>
      </c>
      <c r="O29" s="14">
        <v>0</v>
      </c>
      <c r="P29" s="14">
        <v>3478.67</v>
      </c>
      <c r="Q29" s="14">
        <v>13596</v>
      </c>
    </row>
    <row r="30" spans="1:17">
      <c r="A30" s="2" t="s">
        <v>62</v>
      </c>
      <c r="B30" s="1" t="s">
        <v>63</v>
      </c>
      <c r="C30" s="14">
        <v>3000</v>
      </c>
      <c r="D30" s="14">
        <v>3500</v>
      </c>
      <c r="E30" s="14">
        <v>0</v>
      </c>
      <c r="F30" s="14">
        <v>6500</v>
      </c>
      <c r="G30" s="14">
        <v>0</v>
      </c>
      <c r="H30" s="14">
        <v>0</v>
      </c>
      <c r="I30" s="14">
        <v>0</v>
      </c>
      <c r="J30" s="14">
        <v>841.14</v>
      </c>
      <c r="K30" s="14">
        <v>120.42</v>
      </c>
      <c r="L30" s="14">
        <v>0</v>
      </c>
      <c r="M30" s="14">
        <v>0</v>
      </c>
      <c r="N30" s="14">
        <v>0.04</v>
      </c>
      <c r="O30" s="14">
        <v>0</v>
      </c>
      <c r="P30" s="14">
        <v>961.6</v>
      </c>
      <c r="Q30" s="14">
        <v>5538.4</v>
      </c>
    </row>
    <row r="31" spans="1:17">
      <c r="A31" s="2" t="s">
        <v>64</v>
      </c>
      <c r="B31" s="1" t="s">
        <v>65</v>
      </c>
      <c r="C31" s="14">
        <v>4000.05</v>
      </c>
      <c r="D31" s="14">
        <v>0</v>
      </c>
      <c r="E31" s="14">
        <v>0</v>
      </c>
      <c r="F31" s="14">
        <v>4000.05</v>
      </c>
      <c r="G31" s="14">
        <v>0</v>
      </c>
      <c r="H31" s="14">
        <v>0</v>
      </c>
      <c r="I31" s="14">
        <v>0</v>
      </c>
      <c r="J31" s="14">
        <v>349.04</v>
      </c>
      <c r="K31" s="14">
        <v>102.43</v>
      </c>
      <c r="L31" s="14">
        <v>0</v>
      </c>
      <c r="M31" s="14">
        <v>0</v>
      </c>
      <c r="N31" s="15">
        <v>-0.02</v>
      </c>
      <c r="O31" s="14">
        <v>0</v>
      </c>
      <c r="P31" s="14">
        <v>451.45</v>
      </c>
      <c r="Q31" s="14">
        <v>3548.6</v>
      </c>
    </row>
    <row r="32" spans="1:17">
      <c r="A32" s="2" t="s">
        <v>66</v>
      </c>
      <c r="B32" s="1" t="s">
        <v>67</v>
      </c>
      <c r="C32" s="14">
        <v>4999.95</v>
      </c>
      <c r="D32" s="14">
        <v>0</v>
      </c>
      <c r="E32" s="14">
        <v>0</v>
      </c>
      <c r="F32" s="14">
        <v>4999.95</v>
      </c>
      <c r="G32" s="14">
        <v>0</v>
      </c>
      <c r="H32" s="14">
        <v>0</v>
      </c>
      <c r="I32" s="14">
        <v>0</v>
      </c>
      <c r="J32" s="14">
        <v>523.53</v>
      </c>
      <c r="K32" s="14">
        <v>131.43</v>
      </c>
      <c r="L32" s="14">
        <v>0</v>
      </c>
      <c r="M32" s="14">
        <v>0</v>
      </c>
      <c r="N32" s="15">
        <v>-0.01</v>
      </c>
      <c r="O32" s="14">
        <v>0</v>
      </c>
      <c r="P32" s="14">
        <v>654.95000000000005</v>
      </c>
      <c r="Q32" s="14">
        <v>4345</v>
      </c>
    </row>
    <row r="33" spans="1:17">
      <c r="A33" s="2" t="s">
        <v>68</v>
      </c>
      <c r="B33" s="1" t="s">
        <v>69</v>
      </c>
      <c r="C33" s="14">
        <v>12499.95</v>
      </c>
      <c r="D33" s="14">
        <v>0</v>
      </c>
      <c r="E33" s="14">
        <v>0</v>
      </c>
      <c r="F33" s="14">
        <v>12499.95</v>
      </c>
      <c r="G33" s="14">
        <v>0</v>
      </c>
      <c r="H33" s="14">
        <v>0</v>
      </c>
      <c r="I33" s="14">
        <v>0</v>
      </c>
      <c r="J33" s="14">
        <v>2171.36</v>
      </c>
      <c r="K33" s="14">
        <v>350.86</v>
      </c>
      <c r="L33" s="14">
        <v>0</v>
      </c>
      <c r="M33" s="14">
        <v>0</v>
      </c>
      <c r="N33" s="15">
        <v>-7.0000000000000007E-2</v>
      </c>
      <c r="O33" s="14">
        <v>0</v>
      </c>
      <c r="P33" s="14">
        <v>2522.15</v>
      </c>
      <c r="Q33" s="14">
        <v>9977.7999999999993</v>
      </c>
    </row>
    <row r="34" spans="1:17">
      <c r="A34" s="2" t="s">
        <v>70</v>
      </c>
      <c r="B34" s="1" t="s">
        <v>71</v>
      </c>
      <c r="C34" s="14">
        <v>6000</v>
      </c>
      <c r="D34" s="14">
        <v>0</v>
      </c>
      <c r="E34" s="14">
        <v>0</v>
      </c>
      <c r="F34" s="14">
        <v>6000</v>
      </c>
      <c r="G34" s="14">
        <v>1478.37</v>
      </c>
      <c r="H34" s="14">
        <v>0</v>
      </c>
      <c r="I34" s="14">
        <v>0</v>
      </c>
      <c r="J34" s="14">
        <v>734.34</v>
      </c>
      <c r="K34" s="14">
        <v>160.66999999999999</v>
      </c>
      <c r="L34" s="14">
        <v>0</v>
      </c>
      <c r="M34" s="14">
        <v>0</v>
      </c>
      <c r="N34" s="14">
        <v>0.02</v>
      </c>
      <c r="O34" s="14">
        <v>0</v>
      </c>
      <c r="P34" s="14">
        <v>2373.4</v>
      </c>
      <c r="Q34" s="14">
        <v>3626.6</v>
      </c>
    </row>
    <row r="35" spans="1:17">
      <c r="A35" s="2" t="s">
        <v>72</v>
      </c>
      <c r="B35" s="1" t="s">
        <v>73</v>
      </c>
      <c r="C35" s="14">
        <v>2800</v>
      </c>
      <c r="D35" s="14">
        <v>4165</v>
      </c>
      <c r="E35" s="14">
        <v>0</v>
      </c>
      <c r="F35" s="14">
        <v>6965</v>
      </c>
      <c r="G35" s="14">
        <v>0</v>
      </c>
      <c r="H35" s="14">
        <v>0</v>
      </c>
      <c r="I35" s="14">
        <v>0</v>
      </c>
      <c r="J35" s="14">
        <v>940.46</v>
      </c>
      <c r="K35" s="14">
        <v>130.74</v>
      </c>
      <c r="L35" s="14">
        <v>0</v>
      </c>
      <c r="M35" s="14">
        <v>0</v>
      </c>
      <c r="N35" s="14">
        <v>0</v>
      </c>
      <c r="O35" s="14">
        <v>500</v>
      </c>
      <c r="P35" s="14">
        <v>1571.2</v>
      </c>
      <c r="Q35" s="14">
        <v>5393.8</v>
      </c>
    </row>
    <row r="36" spans="1:17">
      <c r="A36" s="2" t="s">
        <v>74</v>
      </c>
      <c r="B36" s="1" t="s">
        <v>75</v>
      </c>
      <c r="C36" s="14">
        <v>2400</v>
      </c>
      <c r="D36" s="14">
        <v>3652.31</v>
      </c>
      <c r="E36" s="14">
        <v>0</v>
      </c>
      <c r="F36" s="14">
        <v>6052.31</v>
      </c>
      <c r="G36" s="14">
        <v>0</v>
      </c>
      <c r="H36" s="14">
        <v>0</v>
      </c>
      <c r="I36" s="14">
        <v>0</v>
      </c>
      <c r="J36" s="14">
        <v>745.51</v>
      </c>
      <c r="K36" s="14">
        <v>225.12</v>
      </c>
      <c r="L36" s="14">
        <v>0</v>
      </c>
      <c r="M36" s="14">
        <v>0</v>
      </c>
      <c r="N36" s="14">
        <v>0.08</v>
      </c>
      <c r="O36" s="14">
        <v>0</v>
      </c>
      <c r="P36" s="14">
        <v>970.71</v>
      </c>
      <c r="Q36" s="14">
        <v>5081.6000000000004</v>
      </c>
    </row>
    <row r="37" spans="1:17">
      <c r="A37" s="2" t="s">
        <v>76</v>
      </c>
      <c r="B37" s="1" t="s">
        <v>77</v>
      </c>
      <c r="C37" s="14">
        <v>4666.62</v>
      </c>
      <c r="D37" s="14">
        <v>0</v>
      </c>
      <c r="E37" s="14">
        <v>0</v>
      </c>
      <c r="F37" s="14">
        <v>4666.62</v>
      </c>
      <c r="G37" s="14">
        <v>0</v>
      </c>
      <c r="H37" s="14">
        <v>0</v>
      </c>
      <c r="I37" s="14">
        <v>0</v>
      </c>
      <c r="J37" s="14">
        <v>463.8</v>
      </c>
      <c r="K37" s="14">
        <v>125.33</v>
      </c>
      <c r="L37" s="14">
        <v>0</v>
      </c>
      <c r="M37" s="14">
        <v>0</v>
      </c>
      <c r="N37" s="14">
        <v>0.09</v>
      </c>
      <c r="O37" s="14">
        <v>0</v>
      </c>
      <c r="P37" s="14">
        <v>589.22</v>
      </c>
      <c r="Q37" s="14">
        <v>4077.4</v>
      </c>
    </row>
    <row r="38" spans="1:17">
      <c r="A38" s="2" t="s">
        <v>78</v>
      </c>
      <c r="B38" s="1" t="s">
        <v>79</v>
      </c>
      <c r="C38" s="14">
        <v>7999.95</v>
      </c>
      <c r="D38" s="14">
        <v>0</v>
      </c>
      <c r="E38" s="14">
        <v>0</v>
      </c>
      <c r="F38" s="14">
        <v>7999.95</v>
      </c>
      <c r="G38" s="14">
        <v>382.1</v>
      </c>
      <c r="H38" s="14">
        <v>0</v>
      </c>
      <c r="I38" s="14">
        <v>0</v>
      </c>
      <c r="J38" s="14">
        <v>1161.53</v>
      </c>
      <c r="K38" s="14">
        <v>218.45</v>
      </c>
      <c r="L38" s="14">
        <v>0</v>
      </c>
      <c r="M38" s="14">
        <v>0</v>
      </c>
      <c r="N38" s="14">
        <v>7.0000000000000007E-2</v>
      </c>
      <c r="O38" s="14">
        <v>0</v>
      </c>
      <c r="P38" s="14">
        <v>1762.15</v>
      </c>
      <c r="Q38" s="14">
        <v>6237.8</v>
      </c>
    </row>
    <row r="39" spans="1:17">
      <c r="A39" s="2" t="s">
        <v>80</v>
      </c>
      <c r="B39" s="1" t="s">
        <v>81</v>
      </c>
      <c r="C39" s="14">
        <v>2750.1</v>
      </c>
      <c r="D39" s="14">
        <v>6078.8</v>
      </c>
      <c r="E39" s="14">
        <v>0</v>
      </c>
      <c r="F39" s="14">
        <v>8828.9</v>
      </c>
      <c r="G39" s="14">
        <v>0</v>
      </c>
      <c r="H39" s="14">
        <v>0</v>
      </c>
      <c r="I39" s="14">
        <v>0</v>
      </c>
      <c r="J39" s="14">
        <v>1338.59</v>
      </c>
      <c r="K39" s="14">
        <v>106.56</v>
      </c>
      <c r="L39" s="14">
        <v>0</v>
      </c>
      <c r="M39" s="14">
        <v>0</v>
      </c>
      <c r="N39" s="15">
        <v>-0.05</v>
      </c>
      <c r="O39" s="14">
        <v>0</v>
      </c>
      <c r="P39" s="14">
        <v>1445.1</v>
      </c>
      <c r="Q39" s="14">
        <v>7383.8</v>
      </c>
    </row>
    <row r="40" spans="1:17">
      <c r="A40" s="2" t="s">
        <v>82</v>
      </c>
      <c r="B40" s="1" t="s">
        <v>83</v>
      </c>
      <c r="C40" s="14">
        <v>3499.95</v>
      </c>
      <c r="D40" s="14">
        <v>0</v>
      </c>
      <c r="E40" s="14">
        <v>0</v>
      </c>
      <c r="F40" s="14">
        <v>3499.95</v>
      </c>
      <c r="G40" s="14">
        <v>0</v>
      </c>
      <c r="H40" s="14">
        <v>0</v>
      </c>
      <c r="I40" s="14">
        <v>0</v>
      </c>
      <c r="J40" s="14">
        <v>151.65</v>
      </c>
      <c r="K40" s="14">
        <v>87.92</v>
      </c>
      <c r="L40" s="14">
        <v>0</v>
      </c>
      <c r="M40" s="14">
        <v>0</v>
      </c>
      <c r="N40" s="15">
        <v>-0.02</v>
      </c>
      <c r="O40" s="14">
        <v>0</v>
      </c>
      <c r="P40" s="14">
        <v>239.55</v>
      </c>
      <c r="Q40" s="14">
        <v>3260.4</v>
      </c>
    </row>
    <row r="41" spans="1:17">
      <c r="A41" s="2" t="s">
        <v>84</v>
      </c>
      <c r="B41" s="1" t="s">
        <v>85</v>
      </c>
      <c r="C41" s="14">
        <v>4000.05</v>
      </c>
      <c r="D41" s="14">
        <v>0</v>
      </c>
      <c r="E41" s="14">
        <v>0</v>
      </c>
      <c r="F41" s="14">
        <v>4000.05</v>
      </c>
      <c r="G41" s="14">
        <v>1157.97</v>
      </c>
      <c r="H41" s="14">
        <v>0</v>
      </c>
      <c r="I41" s="14">
        <v>0</v>
      </c>
      <c r="J41" s="14">
        <v>349.04</v>
      </c>
      <c r="K41" s="14">
        <v>102.74</v>
      </c>
      <c r="L41" s="14">
        <v>0</v>
      </c>
      <c r="M41" s="14">
        <v>0</v>
      </c>
      <c r="N41" s="14">
        <v>0.1</v>
      </c>
      <c r="O41" s="14">
        <v>0</v>
      </c>
      <c r="P41" s="14">
        <v>1609.85</v>
      </c>
      <c r="Q41" s="14">
        <v>2390.1999999999998</v>
      </c>
    </row>
    <row r="42" spans="1:17">
      <c r="A42" s="2" t="s">
        <v>86</v>
      </c>
      <c r="B42" s="1" t="s">
        <v>87</v>
      </c>
      <c r="C42" s="14">
        <v>3124.95</v>
      </c>
      <c r="D42" s="14">
        <v>12500</v>
      </c>
      <c r="E42" s="14">
        <v>0</v>
      </c>
      <c r="F42" s="14">
        <v>15624.95</v>
      </c>
      <c r="G42" s="14">
        <v>0</v>
      </c>
      <c r="H42" s="14">
        <v>0</v>
      </c>
      <c r="I42" s="14">
        <v>0</v>
      </c>
      <c r="J42" s="14">
        <v>2906.36</v>
      </c>
      <c r="K42" s="14">
        <v>218.71</v>
      </c>
      <c r="L42" s="14">
        <v>0</v>
      </c>
      <c r="M42" s="14">
        <v>0</v>
      </c>
      <c r="N42" s="14">
        <v>0.08</v>
      </c>
      <c r="O42" s="14">
        <v>0</v>
      </c>
      <c r="P42" s="14">
        <v>3125.15</v>
      </c>
      <c r="Q42" s="14">
        <v>12499.8</v>
      </c>
    </row>
    <row r="43" spans="1:17">
      <c r="A43" s="2" t="s">
        <v>88</v>
      </c>
      <c r="B43" s="1" t="s">
        <v>89</v>
      </c>
      <c r="C43" s="14">
        <v>3000</v>
      </c>
      <c r="D43" s="14">
        <v>520</v>
      </c>
      <c r="E43" s="14">
        <v>0</v>
      </c>
      <c r="F43" s="14">
        <v>3520</v>
      </c>
      <c r="G43" s="14">
        <v>0</v>
      </c>
      <c r="H43" s="14">
        <v>0</v>
      </c>
      <c r="I43" s="14">
        <v>0</v>
      </c>
      <c r="J43" s="14">
        <v>171.56</v>
      </c>
      <c r="K43" s="14">
        <v>96.43</v>
      </c>
      <c r="L43" s="14">
        <v>0</v>
      </c>
      <c r="M43" s="14">
        <v>0</v>
      </c>
      <c r="N43" s="14">
        <v>0.01</v>
      </c>
      <c r="O43" s="14">
        <v>0</v>
      </c>
      <c r="P43" s="14">
        <v>268</v>
      </c>
      <c r="Q43" s="14">
        <v>3252</v>
      </c>
    </row>
    <row r="44" spans="1:17">
      <c r="A44" s="2" t="s">
        <v>90</v>
      </c>
      <c r="B44" s="1" t="s">
        <v>91</v>
      </c>
      <c r="C44" s="14">
        <v>3000</v>
      </c>
      <c r="D44" s="14">
        <v>0</v>
      </c>
      <c r="E44" s="14">
        <v>0</v>
      </c>
      <c r="F44" s="14">
        <v>3000</v>
      </c>
      <c r="G44" s="14">
        <v>0</v>
      </c>
      <c r="H44" s="14">
        <v>0</v>
      </c>
      <c r="I44" s="14">
        <v>0</v>
      </c>
      <c r="J44" s="14">
        <v>76.98</v>
      </c>
      <c r="K44" s="14">
        <v>74.48</v>
      </c>
      <c r="L44" s="14">
        <v>0</v>
      </c>
      <c r="M44" s="14">
        <v>0</v>
      </c>
      <c r="N44" s="15">
        <v>-0.06</v>
      </c>
      <c r="O44" s="14">
        <v>0</v>
      </c>
      <c r="P44" s="14">
        <v>151.4</v>
      </c>
      <c r="Q44" s="14">
        <v>2848.6</v>
      </c>
    </row>
    <row r="45" spans="1:17">
      <c r="A45" s="2" t="s">
        <v>92</v>
      </c>
      <c r="B45" s="1" t="s">
        <v>93</v>
      </c>
      <c r="C45" s="14">
        <v>3750</v>
      </c>
      <c r="D45" s="14">
        <v>7408.36</v>
      </c>
      <c r="E45" s="14">
        <v>0</v>
      </c>
      <c r="F45" s="14">
        <v>11158.36</v>
      </c>
      <c r="G45" s="14">
        <v>0</v>
      </c>
      <c r="H45" s="14">
        <v>0</v>
      </c>
      <c r="I45" s="14">
        <v>0</v>
      </c>
      <c r="J45" s="14">
        <v>1855.82</v>
      </c>
      <c r="K45" s="14">
        <v>178.36</v>
      </c>
      <c r="L45" s="14">
        <v>0</v>
      </c>
      <c r="M45" s="14">
        <v>0</v>
      </c>
      <c r="N45" s="15">
        <v>-0.02</v>
      </c>
      <c r="O45" s="14">
        <v>0</v>
      </c>
      <c r="P45" s="14">
        <v>2034.16</v>
      </c>
      <c r="Q45" s="14">
        <v>9124.2000000000007</v>
      </c>
    </row>
    <row r="46" spans="1:17">
      <c r="A46" s="2" t="s">
        <v>94</v>
      </c>
      <c r="B46" s="1" t="s">
        <v>95</v>
      </c>
      <c r="C46" s="14">
        <v>3250.05</v>
      </c>
      <c r="D46" s="14">
        <v>7408.36</v>
      </c>
      <c r="E46" s="14">
        <v>0</v>
      </c>
      <c r="F46" s="14">
        <v>10658.41</v>
      </c>
      <c r="G46" s="14">
        <v>1055.1300000000001</v>
      </c>
      <c r="H46" s="14">
        <v>0</v>
      </c>
      <c r="I46" s="14">
        <v>0</v>
      </c>
      <c r="J46" s="14">
        <v>1738.23</v>
      </c>
      <c r="K46" s="14">
        <v>164.11</v>
      </c>
      <c r="L46" s="14">
        <v>0</v>
      </c>
      <c r="M46" s="14">
        <v>0</v>
      </c>
      <c r="N46" s="15">
        <v>-0.06</v>
      </c>
      <c r="O46" s="14">
        <v>0</v>
      </c>
      <c r="P46" s="14">
        <v>2957.41</v>
      </c>
      <c r="Q46" s="14">
        <v>7701</v>
      </c>
    </row>
    <row r="47" spans="1:17">
      <c r="A47" s="2" t="s">
        <v>96</v>
      </c>
      <c r="B47" s="1" t="s">
        <v>97</v>
      </c>
      <c r="C47" s="14">
        <v>3250.05</v>
      </c>
      <c r="D47" s="14">
        <v>2208.13</v>
      </c>
      <c r="E47" s="14">
        <v>0</v>
      </c>
      <c r="F47" s="14">
        <v>5458.18</v>
      </c>
      <c r="G47" s="14">
        <v>0</v>
      </c>
      <c r="H47" s="14">
        <v>0</v>
      </c>
      <c r="I47" s="14">
        <v>0</v>
      </c>
      <c r="J47" s="14">
        <v>618.6</v>
      </c>
      <c r="K47" s="14">
        <v>134.63</v>
      </c>
      <c r="L47" s="14">
        <v>0</v>
      </c>
      <c r="M47" s="14">
        <v>0</v>
      </c>
      <c r="N47" s="15">
        <v>-0.05</v>
      </c>
      <c r="O47" s="14">
        <v>0</v>
      </c>
      <c r="P47" s="14">
        <v>753.18</v>
      </c>
      <c r="Q47" s="14">
        <v>4705</v>
      </c>
    </row>
    <row r="48" spans="1:17">
      <c r="A48" s="2" t="s">
        <v>98</v>
      </c>
      <c r="B48" s="1" t="s">
        <v>99</v>
      </c>
      <c r="C48" s="14">
        <v>4500</v>
      </c>
      <c r="D48" s="14">
        <v>2700</v>
      </c>
      <c r="E48" s="14">
        <v>0</v>
      </c>
      <c r="F48" s="14">
        <v>7200</v>
      </c>
      <c r="G48" s="14">
        <v>924.44</v>
      </c>
      <c r="H48" s="14">
        <v>0</v>
      </c>
      <c r="I48" s="14">
        <v>0</v>
      </c>
      <c r="J48" s="14">
        <v>990.66</v>
      </c>
      <c r="K48" s="14">
        <v>176.69</v>
      </c>
      <c r="L48" s="14">
        <v>0</v>
      </c>
      <c r="M48" s="14">
        <v>0</v>
      </c>
      <c r="N48" s="14">
        <v>0.01</v>
      </c>
      <c r="O48" s="14">
        <v>0</v>
      </c>
      <c r="P48" s="14">
        <v>2091.8000000000002</v>
      </c>
      <c r="Q48" s="14">
        <v>5108.2</v>
      </c>
    </row>
    <row r="49" spans="1:17">
      <c r="A49" s="2" t="s">
        <v>100</v>
      </c>
      <c r="B49" s="1" t="s">
        <v>101</v>
      </c>
      <c r="C49" s="14">
        <v>1475.1</v>
      </c>
      <c r="D49" s="14">
        <v>2000</v>
      </c>
      <c r="E49" s="14">
        <v>0</v>
      </c>
      <c r="F49" s="14">
        <v>3475.1</v>
      </c>
      <c r="G49" s="14">
        <v>0</v>
      </c>
      <c r="H49" s="14">
        <v>0</v>
      </c>
      <c r="I49" s="14">
        <v>0</v>
      </c>
      <c r="J49" s="14">
        <v>148.94999999999999</v>
      </c>
      <c r="K49" s="14">
        <v>75.86</v>
      </c>
      <c r="L49" s="14">
        <v>0</v>
      </c>
      <c r="M49" s="14">
        <v>0</v>
      </c>
      <c r="N49" s="15">
        <v>-0.11</v>
      </c>
      <c r="O49" s="14">
        <v>0</v>
      </c>
      <c r="P49" s="14">
        <v>224.7</v>
      </c>
      <c r="Q49" s="14">
        <v>3250.4</v>
      </c>
    </row>
    <row r="50" spans="1:17">
      <c r="A50" s="2" t="s">
        <v>102</v>
      </c>
      <c r="B50" s="1" t="s">
        <v>103</v>
      </c>
      <c r="C50" s="14">
        <v>2850</v>
      </c>
      <c r="D50" s="14">
        <v>6045.02</v>
      </c>
      <c r="E50" s="14">
        <v>0</v>
      </c>
      <c r="F50" s="14">
        <v>8895.02</v>
      </c>
      <c r="G50" s="14">
        <v>0</v>
      </c>
      <c r="H50" s="14">
        <v>0</v>
      </c>
      <c r="I50" s="14">
        <v>0</v>
      </c>
      <c r="J50" s="14">
        <v>1352.71</v>
      </c>
      <c r="K50" s="14">
        <v>135.54</v>
      </c>
      <c r="L50" s="14">
        <v>0</v>
      </c>
      <c r="M50" s="14">
        <v>0</v>
      </c>
      <c r="N50" s="15">
        <v>-0.03</v>
      </c>
      <c r="O50" s="14">
        <v>500</v>
      </c>
      <c r="P50" s="14">
        <v>1988.22</v>
      </c>
      <c r="Q50" s="14">
        <v>6906.8</v>
      </c>
    </row>
    <row r="51" spans="1:17">
      <c r="A51" s="2" t="s">
        <v>104</v>
      </c>
      <c r="B51" s="1" t="s">
        <v>105</v>
      </c>
      <c r="C51" s="14">
        <v>2750.1</v>
      </c>
      <c r="D51" s="14">
        <v>0</v>
      </c>
      <c r="E51" s="14">
        <v>0</v>
      </c>
      <c r="F51" s="14">
        <v>2750.1</v>
      </c>
      <c r="G51" s="14">
        <v>0</v>
      </c>
      <c r="H51" s="14">
        <v>0</v>
      </c>
      <c r="I51" s="14">
        <v>0</v>
      </c>
      <c r="J51" s="14">
        <v>49.79</v>
      </c>
      <c r="K51" s="14">
        <v>74.48</v>
      </c>
      <c r="L51" s="14">
        <v>0</v>
      </c>
      <c r="M51" s="14">
        <v>0</v>
      </c>
      <c r="N51" s="14">
        <v>0.03</v>
      </c>
      <c r="O51" s="14">
        <v>0</v>
      </c>
      <c r="P51" s="14">
        <v>124.3</v>
      </c>
      <c r="Q51" s="14">
        <v>2625.8</v>
      </c>
    </row>
    <row r="52" spans="1:17">
      <c r="A52" s="2" t="s">
        <v>106</v>
      </c>
      <c r="B52" s="1" t="s">
        <v>107</v>
      </c>
      <c r="C52" s="14">
        <v>2500.0500000000002</v>
      </c>
      <c r="D52" s="14">
        <v>12201.15</v>
      </c>
      <c r="E52" s="14">
        <v>0</v>
      </c>
      <c r="F52" s="14">
        <v>14701.2</v>
      </c>
      <c r="G52" s="14">
        <v>0</v>
      </c>
      <c r="H52" s="14">
        <v>0</v>
      </c>
      <c r="I52" s="14">
        <v>0</v>
      </c>
      <c r="J52" s="14">
        <v>2689.09</v>
      </c>
      <c r="K52" s="14">
        <v>359.17</v>
      </c>
      <c r="L52" s="14">
        <v>0</v>
      </c>
      <c r="M52" s="14">
        <v>0</v>
      </c>
      <c r="N52" s="15">
        <v>-0.06</v>
      </c>
      <c r="O52" s="14">
        <v>0</v>
      </c>
      <c r="P52" s="14">
        <v>3048.2</v>
      </c>
      <c r="Q52" s="14">
        <v>11653</v>
      </c>
    </row>
    <row r="53" spans="1:17">
      <c r="A53" s="2" t="s">
        <v>108</v>
      </c>
      <c r="B53" s="1" t="s">
        <v>109</v>
      </c>
      <c r="C53" s="14">
        <v>2749.95</v>
      </c>
      <c r="D53" s="14">
        <v>2600</v>
      </c>
      <c r="E53" s="14">
        <v>0</v>
      </c>
      <c r="F53" s="14">
        <v>5349.95</v>
      </c>
      <c r="G53" s="14">
        <v>0</v>
      </c>
      <c r="H53" s="14">
        <v>0</v>
      </c>
      <c r="I53" s="14">
        <v>0</v>
      </c>
      <c r="J53" s="14">
        <v>595.49</v>
      </c>
      <c r="K53" s="14">
        <v>166.36</v>
      </c>
      <c r="L53" s="14">
        <v>0</v>
      </c>
      <c r="M53" s="14">
        <v>0</v>
      </c>
      <c r="N53" s="14">
        <v>0.1</v>
      </c>
      <c r="O53" s="14">
        <v>0</v>
      </c>
      <c r="P53" s="14">
        <v>761.95</v>
      </c>
      <c r="Q53" s="14">
        <v>4588</v>
      </c>
    </row>
    <row r="54" spans="1:17">
      <c r="A54" s="2" t="s">
        <v>110</v>
      </c>
      <c r="B54" s="1" t="s">
        <v>111</v>
      </c>
      <c r="C54" s="14">
        <v>6000</v>
      </c>
      <c r="D54" s="14">
        <v>0</v>
      </c>
      <c r="E54" s="14">
        <v>0</v>
      </c>
      <c r="F54" s="14">
        <v>6000</v>
      </c>
      <c r="G54" s="14">
        <v>1925</v>
      </c>
      <c r="H54" s="14">
        <v>0</v>
      </c>
      <c r="I54" s="14">
        <v>0</v>
      </c>
      <c r="J54" s="14">
        <v>734.34</v>
      </c>
      <c r="K54" s="14">
        <v>160.44999999999999</v>
      </c>
      <c r="L54" s="14">
        <v>0</v>
      </c>
      <c r="M54" s="14">
        <v>0</v>
      </c>
      <c r="N54" s="14">
        <v>0.01</v>
      </c>
      <c r="O54" s="14">
        <v>0</v>
      </c>
      <c r="P54" s="14">
        <v>2819.8</v>
      </c>
      <c r="Q54" s="14">
        <v>3180.2</v>
      </c>
    </row>
    <row r="55" spans="1:17">
      <c r="A55" s="2" t="s">
        <v>112</v>
      </c>
      <c r="B55" s="1" t="s">
        <v>113</v>
      </c>
      <c r="C55" s="14">
        <v>6000</v>
      </c>
      <c r="D55" s="14">
        <v>12643.6</v>
      </c>
      <c r="E55" s="14">
        <v>0</v>
      </c>
      <c r="F55" s="14">
        <v>18643.599999999999</v>
      </c>
      <c r="G55" s="14">
        <v>0</v>
      </c>
      <c r="H55" s="14">
        <v>0</v>
      </c>
      <c r="I55" s="14">
        <v>0</v>
      </c>
      <c r="J55" s="14">
        <v>3777.73</v>
      </c>
      <c r="K55" s="14">
        <v>328.76</v>
      </c>
      <c r="L55" s="14">
        <v>0</v>
      </c>
      <c r="M55" s="14">
        <v>0</v>
      </c>
      <c r="N55" s="14">
        <v>0.11</v>
      </c>
      <c r="O55" s="14">
        <v>0</v>
      </c>
      <c r="P55" s="14">
        <v>4106.6000000000004</v>
      </c>
      <c r="Q55" s="14">
        <v>14537</v>
      </c>
    </row>
    <row r="56" spans="1:17">
      <c r="A56" s="2" t="s">
        <v>114</v>
      </c>
      <c r="B56" s="1" t="s">
        <v>115</v>
      </c>
      <c r="C56" s="14">
        <v>3000</v>
      </c>
      <c r="D56" s="14">
        <v>520</v>
      </c>
      <c r="E56" s="14">
        <v>0</v>
      </c>
      <c r="F56" s="14">
        <v>3520</v>
      </c>
      <c r="G56" s="14">
        <v>0</v>
      </c>
      <c r="H56" s="14">
        <v>0</v>
      </c>
      <c r="I56" s="14">
        <v>0</v>
      </c>
      <c r="J56" s="14">
        <v>171.56</v>
      </c>
      <c r="K56" s="14">
        <v>96.3</v>
      </c>
      <c r="L56" s="14">
        <v>0</v>
      </c>
      <c r="M56" s="14">
        <v>0</v>
      </c>
      <c r="N56" s="14">
        <v>0.14000000000000001</v>
      </c>
      <c r="O56" s="14">
        <v>0</v>
      </c>
      <c r="P56" s="14">
        <v>268</v>
      </c>
      <c r="Q56" s="14">
        <v>3252</v>
      </c>
    </row>
    <row r="57" spans="1:17">
      <c r="A57" s="2" t="s">
        <v>116</v>
      </c>
      <c r="B57" s="1" t="s">
        <v>117</v>
      </c>
      <c r="C57" s="14">
        <v>1083.3</v>
      </c>
      <c r="D57" s="14">
        <v>0</v>
      </c>
      <c r="E57" s="14">
        <v>0</v>
      </c>
      <c r="F57" s="14">
        <v>1083.3</v>
      </c>
      <c r="G57" s="14">
        <v>0</v>
      </c>
      <c r="H57" s="14">
        <v>0</v>
      </c>
      <c r="I57" s="15">
        <v>-142.38</v>
      </c>
      <c r="J57" s="14">
        <v>0</v>
      </c>
      <c r="K57" s="14">
        <v>26.9</v>
      </c>
      <c r="L57" s="14">
        <v>0</v>
      </c>
      <c r="M57" s="14">
        <v>0</v>
      </c>
      <c r="N57" s="15">
        <v>-0.02</v>
      </c>
      <c r="O57" s="14">
        <v>0</v>
      </c>
      <c r="P57" s="14">
        <v>-115.5</v>
      </c>
      <c r="Q57" s="14">
        <v>1198.8</v>
      </c>
    </row>
    <row r="58" spans="1:17">
      <c r="A58" s="2" t="s">
        <v>118</v>
      </c>
      <c r="B58" s="1" t="s">
        <v>119</v>
      </c>
      <c r="C58" s="14">
        <v>3249.9</v>
      </c>
      <c r="D58" s="14">
        <v>1500</v>
      </c>
      <c r="E58" s="14">
        <v>0</v>
      </c>
      <c r="F58" s="14">
        <v>4749.8999999999996</v>
      </c>
      <c r="G58" s="14">
        <v>0</v>
      </c>
      <c r="H58" s="14">
        <v>0</v>
      </c>
      <c r="I58" s="14">
        <v>0</v>
      </c>
      <c r="J58" s="14">
        <v>478.72</v>
      </c>
      <c r="K58" s="14">
        <v>125.04</v>
      </c>
      <c r="L58" s="14">
        <v>0</v>
      </c>
      <c r="M58" s="14">
        <v>0</v>
      </c>
      <c r="N58" s="15">
        <v>-0.06</v>
      </c>
      <c r="O58" s="14">
        <v>0</v>
      </c>
      <c r="P58" s="14">
        <v>603.70000000000005</v>
      </c>
      <c r="Q58" s="14">
        <v>4146.2</v>
      </c>
    </row>
    <row r="59" spans="1:17">
      <c r="A59" s="2" t="s">
        <v>120</v>
      </c>
      <c r="B59" s="1" t="s">
        <v>121</v>
      </c>
      <c r="C59" s="14">
        <v>3499.95</v>
      </c>
      <c r="D59" s="14">
        <v>0</v>
      </c>
      <c r="E59" s="14">
        <v>0</v>
      </c>
      <c r="F59" s="14">
        <v>3499.95</v>
      </c>
      <c r="G59" s="14">
        <v>0</v>
      </c>
      <c r="H59" s="14">
        <v>0</v>
      </c>
      <c r="I59" s="14">
        <v>0</v>
      </c>
      <c r="J59" s="14">
        <v>151.65</v>
      </c>
      <c r="K59" s="14">
        <v>108.91</v>
      </c>
      <c r="L59" s="14">
        <v>0</v>
      </c>
      <c r="M59" s="14">
        <v>0</v>
      </c>
      <c r="N59" s="15">
        <v>-0.01</v>
      </c>
      <c r="O59" s="14">
        <v>0</v>
      </c>
      <c r="P59" s="14">
        <v>260.55</v>
      </c>
      <c r="Q59" s="14">
        <v>3239.4</v>
      </c>
    </row>
    <row r="60" spans="1:17">
      <c r="A60" s="2" t="s">
        <v>122</v>
      </c>
      <c r="B60" s="1" t="s">
        <v>123</v>
      </c>
      <c r="C60" s="14">
        <v>3999</v>
      </c>
      <c r="D60" s="14">
        <v>0</v>
      </c>
      <c r="E60" s="14">
        <v>0</v>
      </c>
      <c r="F60" s="14">
        <v>3999</v>
      </c>
      <c r="G60" s="14">
        <v>667</v>
      </c>
      <c r="H60" s="14">
        <v>0</v>
      </c>
      <c r="I60" s="14">
        <v>0</v>
      </c>
      <c r="J60" s="14">
        <v>348.87</v>
      </c>
      <c r="K60" s="14">
        <v>102.39</v>
      </c>
      <c r="L60" s="14">
        <v>0</v>
      </c>
      <c r="M60" s="14">
        <v>0</v>
      </c>
      <c r="N60" s="15">
        <v>-0.06</v>
      </c>
      <c r="O60" s="14">
        <v>0</v>
      </c>
      <c r="P60" s="14">
        <v>1118.2</v>
      </c>
      <c r="Q60" s="14">
        <v>2880.8</v>
      </c>
    </row>
    <row r="61" spans="1:17">
      <c r="A61" s="2" t="s">
        <v>124</v>
      </c>
      <c r="B61" s="1" t="s">
        <v>125</v>
      </c>
      <c r="C61" s="14">
        <v>3249.9</v>
      </c>
      <c r="D61" s="14">
        <v>0</v>
      </c>
      <c r="E61" s="14">
        <v>0</v>
      </c>
      <c r="F61" s="14">
        <v>3249.9</v>
      </c>
      <c r="G61" s="14">
        <v>0</v>
      </c>
      <c r="H61" s="14">
        <v>842.66</v>
      </c>
      <c r="I61" s="14">
        <v>0</v>
      </c>
      <c r="J61" s="14">
        <v>124.45</v>
      </c>
      <c r="K61" s="14">
        <v>80.67</v>
      </c>
      <c r="L61" s="14">
        <v>0</v>
      </c>
      <c r="M61" s="14">
        <v>0</v>
      </c>
      <c r="N61" s="15">
        <v>-0.08</v>
      </c>
      <c r="O61" s="14">
        <v>0</v>
      </c>
      <c r="P61" s="14">
        <v>1047.7</v>
      </c>
      <c r="Q61" s="14">
        <v>2202.1999999999998</v>
      </c>
    </row>
    <row r="62" spans="1:17">
      <c r="A62" s="2" t="s">
        <v>126</v>
      </c>
      <c r="B62" s="1" t="s">
        <v>127</v>
      </c>
      <c r="C62" s="14">
        <v>3249.9</v>
      </c>
      <c r="D62" s="14">
        <v>1650</v>
      </c>
      <c r="E62" s="14">
        <v>0</v>
      </c>
      <c r="F62" s="14">
        <v>4899.8999999999996</v>
      </c>
      <c r="G62" s="14">
        <v>0</v>
      </c>
      <c r="H62" s="14">
        <v>0</v>
      </c>
      <c r="I62" s="14">
        <v>0</v>
      </c>
      <c r="J62" s="14">
        <v>505.6</v>
      </c>
      <c r="K62" s="14">
        <v>140.69</v>
      </c>
      <c r="L62" s="14">
        <v>0</v>
      </c>
      <c r="M62" s="14">
        <v>0</v>
      </c>
      <c r="N62" s="14">
        <v>0.01</v>
      </c>
      <c r="O62" s="14">
        <v>0</v>
      </c>
      <c r="P62" s="14">
        <v>646.29999999999995</v>
      </c>
      <c r="Q62" s="14">
        <v>4253.6000000000004</v>
      </c>
    </row>
    <row r="63" spans="1:17">
      <c r="A63" s="2" t="s">
        <v>128</v>
      </c>
      <c r="B63" s="1" t="s">
        <v>129</v>
      </c>
      <c r="C63" s="14">
        <v>4999.95</v>
      </c>
      <c r="D63" s="14">
        <v>1000</v>
      </c>
      <c r="E63" s="14">
        <v>0</v>
      </c>
      <c r="F63" s="14">
        <v>5999.95</v>
      </c>
      <c r="G63" s="14">
        <v>0</v>
      </c>
      <c r="H63" s="14">
        <v>0</v>
      </c>
      <c r="I63" s="14">
        <v>0</v>
      </c>
      <c r="J63" s="14">
        <v>734.33</v>
      </c>
      <c r="K63" s="14">
        <v>131.43</v>
      </c>
      <c r="L63" s="14">
        <v>0</v>
      </c>
      <c r="M63" s="14">
        <v>0</v>
      </c>
      <c r="N63" s="15">
        <v>-0.01</v>
      </c>
      <c r="O63" s="14">
        <v>0</v>
      </c>
      <c r="P63" s="14">
        <v>865.75</v>
      </c>
      <c r="Q63" s="14">
        <v>5134.2</v>
      </c>
    </row>
    <row r="64" spans="1:17">
      <c r="A64" s="2" t="s">
        <v>130</v>
      </c>
      <c r="B64" s="1" t="s">
        <v>131</v>
      </c>
      <c r="C64" s="14">
        <v>3000</v>
      </c>
      <c r="D64" s="14">
        <v>0</v>
      </c>
      <c r="E64" s="14">
        <v>0</v>
      </c>
      <c r="F64" s="14">
        <v>3000</v>
      </c>
      <c r="G64" s="14">
        <v>420</v>
      </c>
      <c r="H64" s="14">
        <v>0</v>
      </c>
      <c r="I64" s="14">
        <v>0</v>
      </c>
      <c r="J64" s="14">
        <v>76.98</v>
      </c>
      <c r="K64" s="14">
        <v>74.48</v>
      </c>
      <c r="L64" s="14">
        <v>0</v>
      </c>
      <c r="M64" s="14">
        <v>0</v>
      </c>
      <c r="N64" s="15">
        <v>-0.06</v>
      </c>
      <c r="O64" s="14">
        <v>0</v>
      </c>
      <c r="P64" s="14">
        <v>571.4</v>
      </c>
      <c r="Q64" s="14">
        <v>2428.6</v>
      </c>
    </row>
    <row r="65" spans="1:17">
      <c r="A65" s="2" t="s">
        <v>132</v>
      </c>
      <c r="B65" s="1" t="s">
        <v>133</v>
      </c>
      <c r="C65" s="14">
        <v>5600</v>
      </c>
      <c r="D65" s="14">
        <v>12333.23</v>
      </c>
      <c r="E65" s="14">
        <v>0</v>
      </c>
      <c r="F65" s="14">
        <v>17933.23</v>
      </c>
      <c r="G65" s="14">
        <v>474.1</v>
      </c>
      <c r="H65" s="14">
        <v>0</v>
      </c>
      <c r="I65" s="14">
        <v>0</v>
      </c>
      <c r="J65" s="14">
        <v>3564.62</v>
      </c>
      <c r="K65" s="14">
        <v>351.13</v>
      </c>
      <c r="L65" s="14">
        <v>0</v>
      </c>
      <c r="M65" s="14">
        <v>0</v>
      </c>
      <c r="N65" s="15">
        <v>-0.02</v>
      </c>
      <c r="O65" s="14">
        <v>0</v>
      </c>
      <c r="P65" s="14">
        <v>4389.83</v>
      </c>
      <c r="Q65" s="14">
        <v>13543.4</v>
      </c>
    </row>
    <row r="66" spans="1:17">
      <c r="A66" s="2" t="s">
        <v>134</v>
      </c>
      <c r="B66" s="1" t="s">
        <v>135</v>
      </c>
      <c r="C66" s="14">
        <v>1866.69</v>
      </c>
      <c r="D66" s="14">
        <v>0</v>
      </c>
      <c r="E66" s="14">
        <v>0</v>
      </c>
      <c r="F66" s="14">
        <v>1866.69</v>
      </c>
      <c r="G66" s="14">
        <v>0</v>
      </c>
      <c r="H66" s="14">
        <v>0</v>
      </c>
      <c r="I66" s="15">
        <v>-80.209999999999994</v>
      </c>
      <c r="J66" s="14">
        <v>0</v>
      </c>
      <c r="K66" s="14">
        <v>47.8</v>
      </c>
      <c r="L66" s="14">
        <v>0</v>
      </c>
      <c r="M66" s="14">
        <v>0</v>
      </c>
      <c r="N66" s="15">
        <v>-0.1</v>
      </c>
      <c r="O66" s="14">
        <v>0</v>
      </c>
      <c r="P66" s="14">
        <v>-32.51</v>
      </c>
      <c r="Q66" s="14">
        <v>1899.2</v>
      </c>
    </row>
    <row r="67" spans="1:17">
      <c r="A67" s="2" t="s">
        <v>136</v>
      </c>
      <c r="B67" s="1" t="s">
        <v>137</v>
      </c>
      <c r="C67" s="14">
        <v>3000</v>
      </c>
      <c r="D67" s="14">
        <v>0</v>
      </c>
      <c r="E67" s="14">
        <v>0</v>
      </c>
      <c r="F67" s="14">
        <v>3000</v>
      </c>
      <c r="G67" s="14">
        <v>0</v>
      </c>
      <c r="H67" s="14">
        <v>0</v>
      </c>
      <c r="I67" s="14">
        <v>0</v>
      </c>
      <c r="J67" s="14">
        <v>76.98</v>
      </c>
      <c r="K67" s="14">
        <v>74.48</v>
      </c>
      <c r="L67" s="14">
        <v>0</v>
      </c>
      <c r="M67" s="14">
        <v>0</v>
      </c>
      <c r="N67" s="15">
        <v>-0.06</v>
      </c>
      <c r="O67" s="14">
        <v>0</v>
      </c>
      <c r="P67" s="14">
        <v>151.4</v>
      </c>
      <c r="Q67" s="14">
        <v>2848.6</v>
      </c>
    </row>
    <row r="68" spans="1:17">
      <c r="A68" s="2" t="s">
        <v>138</v>
      </c>
      <c r="B68" s="1" t="s">
        <v>139</v>
      </c>
      <c r="C68" s="14">
        <v>2749.95</v>
      </c>
      <c r="D68" s="14">
        <v>3500</v>
      </c>
      <c r="E68" s="14">
        <v>0</v>
      </c>
      <c r="F68" s="14">
        <v>6249.95</v>
      </c>
      <c r="G68" s="14">
        <v>0</v>
      </c>
      <c r="H68" s="14">
        <v>0</v>
      </c>
      <c r="I68" s="14">
        <v>0</v>
      </c>
      <c r="J68" s="14">
        <v>787.73</v>
      </c>
      <c r="K68" s="14">
        <v>108.15</v>
      </c>
      <c r="L68" s="14">
        <v>0</v>
      </c>
      <c r="M68" s="14">
        <v>0</v>
      </c>
      <c r="N68" s="14">
        <v>7.0000000000000007E-2</v>
      </c>
      <c r="O68" s="14">
        <v>0</v>
      </c>
      <c r="P68" s="14">
        <v>895.95</v>
      </c>
      <c r="Q68" s="14">
        <v>5354</v>
      </c>
    </row>
    <row r="69" spans="1:17">
      <c r="A69" s="2" t="s">
        <v>140</v>
      </c>
      <c r="B69" s="1" t="s">
        <v>141</v>
      </c>
      <c r="C69" s="14">
        <v>2749.95</v>
      </c>
      <c r="D69" s="14">
        <v>2600</v>
      </c>
      <c r="E69" s="14">
        <v>0</v>
      </c>
      <c r="F69" s="14">
        <v>5349.95</v>
      </c>
      <c r="G69" s="14">
        <v>0</v>
      </c>
      <c r="H69" s="14">
        <v>0</v>
      </c>
      <c r="I69" s="14">
        <v>0</v>
      </c>
      <c r="J69" s="14">
        <v>595.49</v>
      </c>
      <c r="K69" s="14">
        <v>122.68</v>
      </c>
      <c r="L69" s="14">
        <v>0</v>
      </c>
      <c r="M69" s="14">
        <v>0</v>
      </c>
      <c r="N69" s="15">
        <v>-0.02</v>
      </c>
      <c r="O69" s="14">
        <v>0</v>
      </c>
      <c r="P69" s="14">
        <v>718.15</v>
      </c>
      <c r="Q69" s="14">
        <v>4631.8</v>
      </c>
    </row>
    <row r="70" spans="1:17">
      <c r="A70" s="2" t="s">
        <v>142</v>
      </c>
      <c r="B70" s="1" t="s">
        <v>143</v>
      </c>
      <c r="C70" s="14">
        <v>2600</v>
      </c>
      <c r="D70" s="14">
        <v>3652.31</v>
      </c>
      <c r="E70" s="14">
        <v>0</v>
      </c>
      <c r="F70" s="14">
        <v>6252.31</v>
      </c>
      <c r="G70" s="14">
        <v>0</v>
      </c>
      <c r="H70" s="14">
        <v>0</v>
      </c>
      <c r="I70" s="14">
        <v>0</v>
      </c>
      <c r="J70" s="14">
        <v>788.23</v>
      </c>
      <c r="K70" s="14">
        <v>227.37</v>
      </c>
      <c r="L70" s="14">
        <v>0</v>
      </c>
      <c r="M70" s="14">
        <v>0</v>
      </c>
      <c r="N70" s="15">
        <v>-0.09</v>
      </c>
      <c r="O70" s="14">
        <v>0</v>
      </c>
      <c r="P70" s="14">
        <v>1015.51</v>
      </c>
      <c r="Q70" s="14">
        <v>5236.8</v>
      </c>
    </row>
    <row r="71" spans="1:17">
      <c r="A71" s="2" t="s">
        <v>144</v>
      </c>
      <c r="B71" s="1" t="s">
        <v>145</v>
      </c>
      <c r="C71" s="14">
        <v>6000</v>
      </c>
      <c r="D71" s="14">
        <v>5600</v>
      </c>
      <c r="E71" s="14">
        <v>0</v>
      </c>
      <c r="F71" s="14">
        <v>11600</v>
      </c>
      <c r="G71" s="14">
        <v>0</v>
      </c>
      <c r="H71" s="14">
        <v>0</v>
      </c>
      <c r="I71" s="14">
        <v>0</v>
      </c>
      <c r="J71" s="14">
        <v>1959.69</v>
      </c>
      <c r="K71" s="14">
        <v>279.27999999999997</v>
      </c>
      <c r="L71" s="14">
        <v>0</v>
      </c>
      <c r="M71" s="14">
        <v>0</v>
      </c>
      <c r="N71" s="14">
        <v>0.03</v>
      </c>
      <c r="O71" s="14">
        <v>0</v>
      </c>
      <c r="P71" s="14">
        <v>2239</v>
      </c>
      <c r="Q71" s="14">
        <v>9361</v>
      </c>
    </row>
    <row r="72" spans="1:17">
      <c r="A72" s="2" t="s">
        <v>146</v>
      </c>
      <c r="B72" s="1" t="s">
        <v>147</v>
      </c>
      <c r="C72" s="14">
        <v>3033.24</v>
      </c>
      <c r="D72" s="14">
        <v>12000</v>
      </c>
      <c r="E72" s="14">
        <v>0</v>
      </c>
      <c r="F72" s="14">
        <v>15033.24</v>
      </c>
      <c r="G72" s="14">
        <v>0</v>
      </c>
      <c r="H72" s="14">
        <v>0</v>
      </c>
      <c r="I72" s="14">
        <v>0</v>
      </c>
      <c r="J72" s="14">
        <v>2767.19</v>
      </c>
      <c r="K72" s="14">
        <v>271.43</v>
      </c>
      <c r="L72" s="14">
        <v>0</v>
      </c>
      <c r="M72" s="14">
        <v>0</v>
      </c>
      <c r="N72" s="14">
        <v>0.02</v>
      </c>
      <c r="O72" s="14">
        <v>0</v>
      </c>
      <c r="P72" s="14">
        <v>3038.64</v>
      </c>
      <c r="Q72" s="14">
        <v>11994.6</v>
      </c>
    </row>
    <row r="73" spans="1:17">
      <c r="A73" s="2" t="s">
        <v>148</v>
      </c>
      <c r="B73" s="1" t="s">
        <v>149</v>
      </c>
      <c r="C73" s="14">
        <v>7056</v>
      </c>
      <c r="D73" s="14">
        <v>0</v>
      </c>
      <c r="E73" s="14">
        <v>0</v>
      </c>
      <c r="F73" s="14">
        <v>7056</v>
      </c>
      <c r="G73" s="14">
        <v>0</v>
      </c>
      <c r="H73" s="14">
        <v>0</v>
      </c>
      <c r="I73" s="14">
        <v>0</v>
      </c>
      <c r="J73" s="14">
        <v>959.9</v>
      </c>
      <c r="K73" s="14">
        <v>191.61</v>
      </c>
      <c r="L73" s="14">
        <v>0</v>
      </c>
      <c r="M73" s="14">
        <v>0</v>
      </c>
      <c r="N73" s="14">
        <v>0.09</v>
      </c>
      <c r="O73" s="14">
        <v>0</v>
      </c>
      <c r="P73" s="14">
        <v>1151.5999999999999</v>
      </c>
      <c r="Q73" s="14">
        <v>5904.4</v>
      </c>
    </row>
    <row r="74" spans="1:17">
      <c r="A74" s="2" t="s">
        <v>150</v>
      </c>
      <c r="B74" s="1" t="s">
        <v>151</v>
      </c>
      <c r="C74" s="14">
        <v>20000.099999999999</v>
      </c>
      <c r="D74" s="14">
        <v>0</v>
      </c>
      <c r="E74" s="14">
        <v>0</v>
      </c>
      <c r="F74" s="14">
        <v>20000.099999999999</v>
      </c>
      <c r="G74" s="14">
        <v>0</v>
      </c>
      <c r="H74" s="14">
        <v>0</v>
      </c>
      <c r="I74" s="14">
        <v>0</v>
      </c>
      <c r="J74" s="14">
        <v>4184.68</v>
      </c>
      <c r="K74" s="14">
        <v>771.98</v>
      </c>
      <c r="L74" s="14">
        <v>0</v>
      </c>
      <c r="M74" s="14">
        <v>0</v>
      </c>
      <c r="N74" s="14">
        <v>0.04</v>
      </c>
      <c r="O74" s="14">
        <v>1500</v>
      </c>
      <c r="P74" s="14">
        <v>6456.7</v>
      </c>
      <c r="Q74" s="14">
        <v>13543.4</v>
      </c>
    </row>
    <row r="75" spans="1:17">
      <c r="A75" s="2" t="s">
        <v>152</v>
      </c>
      <c r="B75" s="1" t="s">
        <v>153</v>
      </c>
      <c r="C75" s="14">
        <v>5200</v>
      </c>
      <c r="D75" s="14">
        <v>4000</v>
      </c>
      <c r="E75" s="14">
        <v>0</v>
      </c>
      <c r="F75" s="14">
        <v>9200</v>
      </c>
      <c r="G75" s="14">
        <v>0</v>
      </c>
      <c r="H75" s="14">
        <v>0</v>
      </c>
      <c r="I75" s="14">
        <v>0</v>
      </c>
      <c r="J75" s="14">
        <v>1417.86</v>
      </c>
      <c r="K75" s="14">
        <v>139.04</v>
      </c>
      <c r="L75" s="14">
        <v>0</v>
      </c>
      <c r="M75" s="14">
        <v>0</v>
      </c>
      <c r="N75" s="14">
        <v>0.1</v>
      </c>
      <c r="O75" s="14">
        <v>0</v>
      </c>
      <c r="P75" s="14">
        <v>1557</v>
      </c>
      <c r="Q75" s="14">
        <v>7643</v>
      </c>
    </row>
    <row r="76" spans="1:17" s="7" customFormat="1">
      <c r="A76" s="17" t="s">
        <v>154</v>
      </c>
      <c r="C76" s="7" t="s">
        <v>155</v>
      </c>
      <c r="D76" s="7" t="s">
        <v>155</v>
      </c>
      <c r="E76" s="7" t="s">
        <v>155</v>
      </c>
      <c r="F76" s="7" t="s">
        <v>155</v>
      </c>
      <c r="G76" s="7" t="s">
        <v>155</v>
      </c>
      <c r="H76" s="7" t="s">
        <v>155</v>
      </c>
      <c r="I76" s="7" t="s">
        <v>155</v>
      </c>
      <c r="J76" s="7" t="s">
        <v>155</v>
      </c>
      <c r="K76" s="7" t="s">
        <v>155</v>
      </c>
      <c r="L76" s="7" t="s">
        <v>155</v>
      </c>
      <c r="M76" s="7" t="s">
        <v>155</v>
      </c>
      <c r="N76" s="7" t="s">
        <v>155</v>
      </c>
      <c r="O76" s="7" t="s">
        <v>155</v>
      </c>
      <c r="P76" s="7" t="s">
        <v>155</v>
      </c>
      <c r="Q76" s="7" t="s">
        <v>155</v>
      </c>
    </row>
    <row r="77" spans="1:17">
      <c r="C77" s="19">
        <v>267503.58</v>
      </c>
      <c r="D77" s="19">
        <v>203178.25</v>
      </c>
      <c r="E77" s="19">
        <v>1191.69</v>
      </c>
      <c r="F77" s="19">
        <v>471873.52</v>
      </c>
      <c r="G77" s="19">
        <v>15484.11</v>
      </c>
      <c r="H77" s="19">
        <v>1187.6199999999999</v>
      </c>
      <c r="I77" s="20">
        <v>-222.59</v>
      </c>
      <c r="J77" s="19">
        <v>69237.16</v>
      </c>
      <c r="K77" s="19">
        <v>10085.629999999999</v>
      </c>
      <c r="L77" s="19">
        <v>590.04</v>
      </c>
      <c r="M77" s="19">
        <v>600</v>
      </c>
      <c r="N77" s="19">
        <v>0.75</v>
      </c>
      <c r="O77" s="19">
        <v>2500</v>
      </c>
      <c r="P77" s="19">
        <v>99462.720000000001</v>
      </c>
      <c r="Q77" s="19">
        <v>372410.8</v>
      </c>
    </row>
    <row r="79" spans="1:17">
      <c r="A79" s="12" t="s">
        <v>156</v>
      </c>
    </row>
    <row r="80" spans="1:17">
      <c r="A80" s="2" t="s">
        <v>157</v>
      </c>
      <c r="B80" s="1" t="s">
        <v>158</v>
      </c>
      <c r="C80" s="14">
        <v>3898.95</v>
      </c>
      <c r="D80" s="14">
        <v>0</v>
      </c>
      <c r="E80" s="14">
        <v>0</v>
      </c>
      <c r="F80" s="14">
        <v>3898.95</v>
      </c>
      <c r="G80" s="14">
        <v>0</v>
      </c>
      <c r="H80" s="14">
        <v>0</v>
      </c>
      <c r="I80" s="14">
        <v>0</v>
      </c>
      <c r="J80" s="14">
        <v>332.86</v>
      </c>
      <c r="K80" s="14">
        <v>99.8</v>
      </c>
      <c r="L80" s="14">
        <v>0</v>
      </c>
      <c r="M80" s="14">
        <v>0</v>
      </c>
      <c r="N80" s="15">
        <v>-0.11</v>
      </c>
      <c r="O80" s="14">
        <v>0</v>
      </c>
      <c r="P80" s="14">
        <v>432.55</v>
      </c>
      <c r="Q80" s="14">
        <v>3466.4</v>
      </c>
    </row>
    <row r="81" spans="1:17">
      <c r="A81" s="2" t="s">
        <v>159</v>
      </c>
      <c r="B81" s="1" t="s">
        <v>160</v>
      </c>
      <c r="C81" s="14">
        <v>4834.05</v>
      </c>
      <c r="D81" s="14">
        <v>0</v>
      </c>
      <c r="E81" s="14">
        <v>0</v>
      </c>
      <c r="F81" s="14">
        <v>4834.05</v>
      </c>
      <c r="G81" s="14">
        <v>0</v>
      </c>
      <c r="H81" s="14">
        <v>0</v>
      </c>
      <c r="I81" s="14">
        <v>0</v>
      </c>
      <c r="J81" s="14">
        <v>493.8</v>
      </c>
      <c r="K81" s="14">
        <v>127.91</v>
      </c>
      <c r="L81" s="14">
        <v>1300</v>
      </c>
      <c r="M81" s="14">
        <v>0</v>
      </c>
      <c r="N81" s="15">
        <v>-0.06</v>
      </c>
      <c r="O81" s="14">
        <v>0</v>
      </c>
      <c r="P81" s="14">
        <v>1921.65</v>
      </c>
      <c r="Q81" s="14">
        <v>2912.4</v>
      </c>
    </row>
    <row r="82" spans="1:17">
      <c r="A82" s="2" t="s">
        <v>161</v>
      </c>
      <c r="B82" s="1" t="s">
        <v>162</v>
      </c>
      <c r="C82" s="14">
        <v>2782.5</v>
      </c>
      <c r="D82" s="14">
        <v>0</v>
      </c>
      <c r="E82" s="14">
        <v>0</v>
      </c>
      <c r="F82" s="14">
        <v>2782.5</v>
      </c>
      <c r="G82" s="14">
        <v>0</v>
      </c>
      <c r="H82" s="14">
        <v>0</v>
      </c>
      <c r="I82" s="14">
        <v>0</v>
      </c>
      <c r="J82" s="14">
        <v>53.32</v>
      </c>
      <c r="K82" s="14">
        <v>69.72</v>
      </c>
      <c r="L82" s="14">
        <v>0</v>
      </c>
      <c r="M82" s="14">
        <v>0</v>
      </c>
      <c r="N82" s="15">
        <v>-0.14000000000000001</v>
      </c>
      <c r="O82" s="14">
        <v>0</v>
      </c>
      <c r="P82" s="14">
        <v>122.9</v>
      </c>
      <c r="Q82" s="14">
        <v>2659.6</v>
      </c>
    </row>
    <row r="83" spans="1:17" s="7" customFormat="1">
      <c r="A83" s="17" t="s">
        <v>154</v>
      </c>
      <c r="C83" s="7" t="s">
        <v>155</v>
      </c>
      <c r="D83" s="7" t="s">
        <v>155</v>
      </c>
      <c r="E83" s="7" t="s">
        <v>155</v>
      </c>
      <c r="F83" s="7" t="s">
        <v>155</v>
      </c>
      <c r="G83" s="7" t="s">
        <v>155</v>
      </c>
      <c r="H83" s="7" t="s">
        <v>155</v>
      </c>
      <c r="I83" s="7" t="s">
        <v>155</v>
      </c>
      <c r="J83" s="7" t="s">
        <v>155</v>
      </c>
      <c r="K83" s="7" t="s">
        <v>155</v>
      </c>
      <c r="L83" s="7" t="s">
        <v>155</v>
      </c>
      <c r="M83" s="7" t="s">
        <v>155</v>
      </c>
      <c r="N83" s="7" t="s">
        <v>155</v>
      </c>
      <c r="O83" s="7" t="s">
        <v>155</v>
      </c>
      <c r="P83" s="7" t="s">
        <v>155</v>
      </c>
      <c r="Q83" s="7" t="s">
        <v>155</v>
      </c>
    </row>
    <row r="84" spans="1:17">
      <c r="C84" s="19">
        <v>11515.5</v>
      </c>
      <c r="D84" s="19">
        <v>0</v>
      </c>
      <c r="E84" s="19">
        <v>0</v>
      </c>
      <c r="F84" s="19">
        <v>11515.5</v>
      </c>
      <c r="G84" s="19">
        <v>0</v>
      </c>
      <c r="H84" s="19">
        <v>0</v>
      </c>
      <c r="I84" s="19">
        <v>0</v>
      </c>
      <c r="J84" s="19">
        <v>879.98</v>
      </c>
      <c r="K84" s="19">
        <v>297.43</v>
      </c>
      <c r="L84" s="19">
        <v>1300</v>
      </c>
      <c r="M84" s="19">
        <v>0</v>
      </c>
      <c r="N84" s="20">
        <v>-0.31</v>
      </c>
      <c r="O84" s="19">
        <v>0</v>
      </c>
      <c r="P84" s="19">
        <v>2477.1</v>
      </c>
      <c r="Q84" s="19">
        <v>9038.4</v>
      </c>
    </row>
    <row r="86" spans="1:17" s="7" customFormat="1">
      <c r="A86" s="16"/>
      <c r="C86" s="7" t="s">
        <v>163</v>
      </c>
      <c r="D86" s="7" t="s">
        <v>163</v>
      </c>
      <c r="E86" s="7" t="s">
        <v>163</v>
      </c>
      <c r="F86" s="7" t="s">
        <v>163</v>
      </c>
      <c r="G86" s="7" t="s">
        <v>163</v>
      </c>
      <c r="H86" s="7" t="s">
        <v>163</v>
      </c>
      <c r="I86" s="7" t="s">
        <v>163</v>
      </c>
      <c r="J86" s="7" t="s">
        <v>163</v>
      </c>
      <c r="K86" s="7" t="s">
        <v>163</v>
      </c>
      <c r="L86" s="7" t="s">
        <v>163</v>
      </c>
      <c r="M86" s="7" t="s">
        <v>163</v>
      </c>
      <c r="N86" s="7" t="s">
        <v>163</v>
      </c>
      <c r="O86" s="7" t="s">
        <v>163</v>
      </c>
      <c r="P86" s="7" t="s">
        <v>163</v>
      </c>
      <c r="Q86" s="7" t="s">
        <v>163</v>
      </c>
    </row>
    <row r="87" spans="1:17">
      <c r="A87" s="17" t="s">
        <v>164</v>
      </c>
      <c r="B87" s="1" t="s">
        <v>165</v>
      </c>
      <c r="C87" s="19">
        <v>279019.08</v>
      </c>
      <c r="D87" s="19">
        <v>203178.25</v>
      </c>
      <c r="E87" s="19">
        <v>1191.69</v>
      </c>
      <c r="F87" s="19">
        <v>483389.02</v>
      </c>
      <c r="G87" s="19">
        <v>15484.11</v>
      </c>
      <c r="H87" s="19">
        <v>1187.6199999999999</v>
      </c>
      <c r="I87" s="20">
        <v>-222.59</v>
      </c>
      <c r="J87" s="19">
        <v>70117.14</v>
      </c>
      <c r="K87" s="19">
        <v>10383.06</v>
      </c>
      <c r="L87" s="19">
        <v>1890.04</v>
      </c>
      <c r="M87" s="19">
        <v>600</v>
      </c>
      <c r="N87" s="19">
        <v>0.44</v>
      </c>
      <c r="O87" s="19">
        <v>2500</v>
      </c>
      <c r="P87" s="19">
        <v>101939.82</v>
      </c>
      <c r="Q87" s="19">
        <v>381449.2</v>
      </c>
    </row>
    <row r="89" spans="1:17">
      <c r="C89" s="1" t="s">
        <v>165</v>
      </c>
      <c r="D89" s="1" t="s">
        <v>165</v>
      </c>
      <c r="E89" s="1" t="s">
        <v>165</v>
      </c>
      <c r="F89" s="1" t="s">
        <v>165</v>
      </c>
      <c r="G89" s="1" t="s">
        <v>165</v>
      </c>
      <c r="H89" s="1" t="s">
        <v>165</v>
      </c>
      <c r="I89" s="1" t="s">
        <v>165</v>
      </c>
      <c r="J89" s="1" t="s">
        <v>165</v>
      </c>
      <c r="K89" s="1" t="s">
        <v>165</v>
      </c>
      <c r="L89" s="1" t="s">
        <v>165</v>
      </c>
      <c r="M89" s="1" t="s">
        <v>165</v>
      </c>
      <c r="N89" s="1" t="s">
        <v>165</v>
      </c>
      <c r="O89" s="1" t="s">
        <v>165</v>
      </c>
      <c r="P89" s="1" t="s">
        <v>165</v>
      </c>
      <c r="Q89" s="1" t="s">
        <v>165</v>
      </c>
    </row>
    <row r="90" spans="1:17">
      <c r="A90" s="2" t="s">
        <v>165</v>
      </c>
      <c r="B90" s="1" t="s">
        <v>165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8"/>
  <sheetViews>
    <sheetView topLeftCell="A58" workbookViewId="0">
      <selection activeCell="G18" sqref="G18"/>
    </sheetView>
  </sheetViews>
  <sheetFormatPr baseColWidth="10" defaultRowHeight="15"/>
  <cols>
    <col min="2" max="2" width="14.5703125" customWidth="1"/>
    <col min="3" max="3" width="20" customWidth="1"/>
    <col min="4" max="4" width="12.5703125" bestFit="1" customWidth="1"/>
    <col min="5" max="5" width="34.28515625" bestFit="1" customWidth="1"/>
  </cols>
  <sheetData>
    <row r="1" spans="1:10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9.5">
      <c r="A3" s="22" t="s">
        <v>2</v>
      </c>
      <c r="B3" s="22"/>
      <c r="C3" s="25"/>
      <c r="D3" s="22"/>
      <c r="E3" s="22"/>
      <c r="F3" s="22"/>
      <c r="G3" s="22"/>
      <c r="H3" s="22"/>
      <c r="I3" s="22"/>
      <c r="J3" s="22"/>
    </row>
    <row r="4" spans="1:10">
      <c r="A4" s="22" t="s">
        <v>166</v>
      </c>
      <c r="B4" s="22"/>
      <c r="C4" s="22"/>
      <c r="D4" s="22"/>
      <c r="E4" s="22"/>
      <c r="F4" s="22"/>
      <c r="G4" s="22"/>
      <c r="H4" s="22"/>
      <c r="I4" s="22"/>
      <c r="J4" s="22"/>
    </row>
    <row r="6" spans="1:10">
      <c r="A6" s="26"/>
      <c r="B6" s="26"/>
      <c r="C6" s="26"/>
      <c r="D6" s="26"/>
      <c r="E6" s="26"/>
      <c r="F6" s="26"/>
      <c r="G6" s="26"/>
      <c r="H6" s="26"/>
      <c r="I6" s="22"/>
      <c r="J6" s="22"/>
    </row>
    <row r="7" spans="1:10">
      <c r="A7" s="27"/>
      <c r="B7" s="27"/>
      <c r="C7" s="27"/>
      <c r="D7" s="27"/>
      <c r="E7" s="27"/>
      <c r="F7" s="27"/>
      <c r="G7" s="27"/>
      <c r="H7" s="27"/>
      <c r="I7" s="22"/>
      <c r="J7" s="22"/>
    </row>
    <row r="8" spans="1:10">
      <c r="A8" s="29" t="s">
        <v>167</v>
      </c>
      <c r="B8" s="29" t="s">
        <v>168</v>
      </c>
      <c r="C8" s="29" t="s">
        <v>169</v>
      </c>
      <c r="D8" s="30" t="s">
        <v>170</v>
      </c>
      <c r="E8" s="29" t="s">
        <v>171</v>
      </c>
      <c r="F8" s="28"/>
      <c r="G8" s="28"/>
      <c r="H8" s="28"/>
      <c r="I8" s="28"/>
      <c r="J8" s="28"/>
    </row>
    <row r="9" spans="1:10">
      <c r="A9" s="22" t="s">
        <v>134</v>
      </c>
      <c r="B9" s="22"/>
      <c r="C9" s="22" t="s">
        <v>172</v>
      </c>
      <c r="D9" s="22">
        <v>1899.2</v>
      </c>
      <c r="E9" s="22" t="s">
        <v>135</v>
      </c>
      <c r="F9" s="22"/>
      <c r="G9" s="22"/>
      <c r="H9" s="22"/>
      <c r="I9" s="22"/>
      <c r="J9" s="22"/>
    </row>
    <row r="10" spans="1:10">
      <c r="A10" s="22"/>
      <c r="B10" s="22" t="s">
        <v>173</v>
      </c>
      <c r="C10" s="22"/>
      <c r="D10" s="31">
        <v>1899.2</v>
      </c>
      <c r="E10" s="22" t="s">
        <v>174</v>
      </c>
      <c r="F10" s="22"/>
      <c r="G10" s="22"/>
      <c r="H10" s="22"/>
      <c r="I10" s="22"/>
      <c r="J10" s="22"/>
    </row>
    <row r="12" spans="1:10">
      <c r="A12" s="22">
        <v>9</v>
      </c>
      <c r="B12" s="22">
        <v>56708845299</v>
      </c>
      <c r="C12" s="22" t="s">
        <v>175</v>
      </c>
      <c r="D12" s="22">
        <v>12867.6</v>
      </c>
      <c r="E12" s="22" t="s">
        <v>43</v>
      </c>
      <c r="F12" s="22" t="s">
        <v>184</v>
      </c>
      <c r="G12" s="22"/>
      <c r="H12" s="22"/>
      <c r="I12" s="22"/>
      <c r="J12" s="22"/>
    </row>
    <row r="13" spans="1:10">
      <c r="A13" s="22" t="s">
        <v>68</v>
      </c>
      <c r="B13" s="22">
        <v>56708845422</v>
      </c>
      <c r="C13" s="22" t="s">
        <v>175</v>
      </c>
      <c r="D13" s="22">
        <v>9977.8000000000011</v>
      </c>
      <c r="E13" s="22" t="s">
        <v>69</v>
      </c>
      <c r="F13" s="22" t="s">
        <v>184</v>
      </c>
      <c r="G13" s="22"/>
      <c r="H13" s="22"/>
      <c r="I13" s="22"/>
      <c r="J13" s="22"/>
    </row>
    <row r="14" spans="1:10">
      <c r="A14" s="22" t="s">
        <v>150</v>
      </c>
      <c r="B14" s="22">
        <v>56708845683</v>
      </c>
      <c r="C14" s="22" t="s">
        <v>175</v>
      </c>
      <c r="D14" s="22">
        <v>13543.400000000001</v>
      </c>
      <c r="E14" s="22" t="s">
        <v>151</v>
      </c>
      <c r="F14" s="22" t="s">
        <v>184</v>
      </c>
      <c r="G14" s="22"/>
      <c r="H14" s="22"/>
      <c r="I14" s="22"/>
      <c r="J14" s="22"/>
    </row>
    <row r="15" spans="1:10">
      <c r="A15" s="22"/>
      <c r="B15" s="22" t="s">
        <v>176</v>
      </c>
      <c r="C15" s="22"/>
      <c r="D15" s="31">
        <v>36388.800000000003</v>
      </c>
      <c r="E15" s="22" t="s">
        <v>177</v>
      </c>
      <c r="F15" s="22"/>
      <c r="G15" s="22"/>
      <c r="H15" s="22"/>
      <c r="I15" s="22"/>
      <c r="J15" s="22"/>
    </row>
    <row r="17" spans="1:5">
      <c r="A17" s="22">
        <v>2</v>
      </c>
      <c r="B17" s="22">
        <v>56708845328</v>
      </c>
      <c r="C17" s="22" t="s">
        <v>178</v>
      </c>
      <c r="D17" s="22">
        <v>2038.8000000000002</v>
      </c>
      <c r="E17" s="22" t="s">
        <v>51</v>
      </c>
    </row>
    <row r="18" spans="1:5">
      <c r="A18" s="22" t="s">
        <v>56</v>
      </c>
      <c r="B18" s="22">
        <v>56708845345</v>
      </c>
      <c r="C18" s="22" t="s">
        <v>178</v>
      </c>
      <c r="D18" s="22">
        <v>5703.6</v>
      </c>
      <c r="E18" s="22" t="s">
        <v>57</v>
      </c>
    </row>
    <row r="19" spans="1:5">
      <c r="A19" s="22" t="s">
        <v>98</v>
      </c>
      <c r="B19" s="22">
        <v>56708881687</v>
      </c>
      <c r="C19" s="22" t="s">
        <v>178</v>
      </c>
      <c r="D19" s="22">
        <v>5108.2000000000007</v>
      </c>
      <c r="E19" s="22" t="s">
        <v>99</v>
      </c>
    </row>
    <row r="20" spans="1:5">
      <c r="A20" s="22" t="s">
        <v>100</v>
      </c>
      <c r="B20" s="22">
        <v>56708881690</v>
      </c>
      <c r="C20" s="22" t="s">
        <v>178</v>
      </c>
      <c r="D20" s="22">
        <v>3250.4</v>
      </c>
      <c r="E20" s="22" t="s">
        <v>101</v>
      </c>
    </row>
    <row r="21" spans="1:5">
      <c r="A21" s="22" t="s">
        <v>132</v>
      </c>
      <c r="B21" s="22">
        <v>56708845635</v>
      </c>
      <c r="C21" s="22" t="s">
        <v>178</v>
      </c>
      <c r="D21" s="22">
        <v>13543.400000000001</v>
      </c>
      <c r="E21" s="22" t="s">
        <v>133</v>
      </c>
    </row>
    <row r="22" spans="1:5">
      <c r="A22" s="22" t="s">
        <v>144</v>
      </c>
      <c r="B22" s="22">
        <v>56708881750</v>
      </c>
      <c r="C22" s="22" t="s">
        <v>178</v>
      </c>
      <c r="D22" s="22">
        <v>9361</v>
      </c>
      <c r="E22" s="22" t="s">
        <v>145</v>
      </c>
    </row>
    <row r="23" spans="1:5">
      <c r="A23" s="22" t="s">
        <v>104</v>
      </c>
      <c r="B23" s="22">
        <v>56708845513</v>
      </c>
      <c r="C23" s="22" t="s">
        <v>178</v>
      </c>
      <c r="D23" s="22">
        <v>2625.8</v>
      </c>
      <c r="E23" s="22" t="s">
        <v>105</v>
      </c>
    </row>
    <row r="24" spans="1:5">
      <c r="A24" s="22" t="s">
        <v>102</v>
      </c>
      <c r="B24" s="22">
        <v>56708881534</v>
      </c>
      <c r="C24" s="22" t="s">
        <v>178</v>
      </c>
      <c r="D24" s="22">
        <v>6906.8</v>
      </c>
      <c r="E24" s="22" t="s">
        <v>103</v>
      </c>
    </row>
    <row r="25" spans="1:5">
      <c r="A25" s="22" t="s">
        <v>80</v>
      </c>
      <c r="B25" s="22">
        <v>56708845146</v>
      </c>
      <c r="C25" s="22" t="s">
        <v>178</v>
      </c>
      <c r="D25" s="22">
        <v>7383.8</v>
      </c>
      <c r="E25" s="22" t="s">
        <v>81</v>
      </c>
    </row>
    <row r="26" spans="1:5">
      <c r="A26" s="22" t="s">
        <v>84</v>
      </c>
      <c r="B26" s="22">
        <v>56708845470</v>
      </c>
      <c r="C26" s="22" t="s">
        <v>178</v>
      </c>
      <c r="D26" s="22">
        <v>2390.2000000000003</v>
      </c>
      <c r="E26" s="22" t="s">
        <v>85</v>
      </c>
    </row>
    <row r="27" spans="1:5">
      <c r="A27" s="22" t="s">
        <v>94</v>
      </c>
      <c r="B27" s="22">
        <v>56708845498</v>
      </c>
      <c r="C27" s="22" t="s">
        <v>178</v>
      </c>
      <c r="D27" s="22">
        <v>7701</v>
      </c>
      <c r="E27" s="22" t="s">
        <v>95</v>
      </c>
    </row>
    <row r="28" spans="1:5">
      <c r="A28" s="22" t="s">
        <v>96</v>
      </c>
      <c r="B28" s="22">
        <v>56708881673</v>
      </c>
      <c r="C28" s="22" t="s">
        <v>178</v>
      </c>
      <c r="D28" s="22">
        <v>4705</v>
      </c>
      <c r="E28" s="22" t="s">
        <v>97</v>
      </c>
    </row>
    <row r="29" spans="1:5">
      <c r="A29" s="22" t="s">
        <v>52</v>
      </c>
      <c r="B29" s="22">
        <v>56708881639</v>
      </c>
      <c r="C29" s="22" t="s">
        <v>178</v>
      </c>
      <c r="D29" s="22">
        <v>5904.8</v>
      </c>
      <c r="E29" s="22" t="s">
        <v>53</v>
      </c>
    </row>
    <row r="30" spans="1:5">
      <c r="A30" s="22" t="s">
        <v>72</v>
      </c>
      <c r="B30" s="22">
        <v>56708845436</v>
      </c>
      <c r="C30" s="22" t="s">
        <v>178</v>
      </c>
      <c r="D30" s="22">
        <v>5393.8</v>
      </c>
      <c r="E30" s="22" t="s">
        <v>73</v>
      </c>
    </row>
    <row r="31" spans="1:5">
      <c r="A31" s="22" t="s">
        <v>48</v>
      </c>
      <c r="B31" s="22">
        <v>56708881625</v>
      </c>
      <c r="C31" s="22" t="s">
        <v>178</v>
      </c>
      <c r="D31" s="22">
        <v>3112</v>
      </c>
      <c r="E31" s="22" t="s">
        <v>49</v>
      </c>
    </row>
    <row r="32" spans="1:5">
      <c r="A32" s="22" t="s">
        <v>148</v>
      </c>
      <c r="B32" s="22">
        <v>56708881781</v>
      </c>
      <c r="C32" s="22" t="s">
        <v>178</v>
      </c>
      <c r="D32" s="22">
        <v>5904.4000000000005</v>
      </c>
      <c r="E32" s="22" t="s">
        <v>149</v>
      </c>
    </row>
    <row r="33" spans="1:5">
      <c r="A33" s="22" t="s">
        <v>44</v>
      </c>
      <c r="B33" s="22">
        <v>56708845300</v>
      </c>
      <c r="C33" s="22" t="s">
        <v>178</v>
      </c>
      <c r="D33" s="22">
        <v>2073.8000000000002</v>
      </c>
      <c r="E33" s="22" t="s">
        <v>45</v>
      </c>
    </row>
    <row r="34" spans="1:5">
      <c r="A34" s="22" t="s">
        <v>58</v>
      </c>
      <c r="B34" s="22">
        <v>56708845393</v>
      </c>
      <c r="C34" s="22" t="s">
        <v>178</v>
      </c>
      <c r="D34" s="22">
        <v>6455.6</v>
      </c>
      <c r="E34" s="22" t="s">
        <v>59</v>
      </c>
    </row>
    <row r="35" spans="1:5">
      <c r="A35" s="22" t="s">
        <v>106</v>
      </c>
      <c r="B35" s="22">
        <v>56708845177</v>
      </c>
      <c r="C35" s="22" t="s">
        <v>178</v>
      </c>
      <c r="D35" s="22">
        <v>11653</v>
      </c>
      <c r="E35" s="22" t="s">
        <v>107</v>
      </c>
    </row>
    <row r="36" spans="1:5">
      <c r="A36" s="22" t="s">
        <v>112</v>
      </c>
      <c r="B36" s="22">
        <v>56708845589</v>
      </c>
      <c r="C36" s="22" t="s">
        <v>178</v>
      </c>
      <c r="D36" s="22">
        <v>14537</v>
      </c>
      <c r="E36" s="22" t="s">
        <v>113</v>
      </c>
    </row>
    <row r="37" spans="1:5">
      <c r="A37" s="22" t="s">
        <v>142</v>
      </c>
      <c r="B37" s="22">
        <v>56708845649</v>
      </c>
      <c r="C37" s="22" t="s">
        <v>178</v>
      </c>
      <c r="D37" s="22">
        <v>5236.8</v>
      </c>
      <c r="E37" s="22" t="s">
        <v>143</v>
      </c>
    </row>
    <row r="38" spans="1:5">
      <c r="A38" s="22" t="s">
        <v>70</v>
      </c>
      <c r="B38" s="22">
        <v>56708881520</v>
      </c>
      <c r="C38" s="22" t="s">
        <v>178</v>
      </c>
      <c r="D38" s="22">
        <v>3626.6000000000004</v>
      </c>
      <c r="E38" s="22" t="s">
        <v>71</v>
      </c>
    </row>
    <row r="39" spans="1:5">
      <c r="A39" s="22" t="s">
        <v>157</v>
      </c>
      <c r="B39" s="22">
        <v>56708845314</v>
      </c>
      <c r="C39" s="22" t="s">
        <v>178</v>
      </c>
      <c r="D39" s="22">
        <v>3466.4</v>
      </c>
      <c r="E39" s="22" t="s">
        <v>158</v>
      </c>
    </row>
    <row r="40" spans="1:5">
      <c r="A40" s="22" t="s">
        <v>159</v>
      </c>
      <c r="B40" s="22">
        <v>56708845419</v>
      </c>
      <c r="C40" s="22" t="s">
        <v>178</v>
      </c>
      <c r="D40" s="22">
        <v>2912.4</v>
      </c>
      <c r="E40" s="22" t="s">
        <v>160</v>
      </c>
    </row>
    <row r="41" spans="1:5">
      <c r="A41" s="22" t="s">
        <v>161</v>
      </c>
      <c r="B41" s="22">
        <v>56708845558</v>
      </c>
      <c r="C41" s="22" t="s">
        <v>178</v>
      </c>
      <c r="D41" s="22">
        <v>2659.6000000000004</v>
      </c>
      <c r="E41" s="22" t="s">
        <v>162</v>
      </c>
    </row>
    <row r="42" spans="1:5">
      <c r="A42" s="22" t="s">
        <v>88</v>
      </c>
      <c r="B42" s="22">
        <v>56708845163</v>
      </c>
      <c r="C42" s="22" t="s">
        <v>178</v>
      </c>
      <c r="D42" s="22">
        <v>3252</v>
      </c>
      <c r="E42" s="22" t="s">
        <v>89</v>
      </c>
    </row>
    <row r="43" spans="1:5">
      <c r="A43" s="22" t="s">
        <v>64</v>
      </c>
      <c r="B43" s="22">
        <v>56708845132</v>
      </c>
      <c r="C43" s="22" t="s">
        <v>178</v>
      </c>
      <c r="D43" s="22">
        <v>3548.6000000000004</v>
      </c>
      <c r="E43" s="22" t="s">
        <v>65</v>
      </c>
    </row>
    <row r="44" spans="1:5">
      <c r="A44" s="22" t="s">
        <v>114</v>
      </c>
      <c r="B44" s="22">
        <v>56710773205</v>
      </c>
      <c r="C44" s="22" t="s">
        <v>178</v>
      </c>
      <c r="D44" s="22">
        <v>3252</v>
      </c>
      <c r="E44" s="22" t="s">
        <v>115</v>
      </c>
    </row>
    <row r="45" spans="1:5">
      <c r="A45" s="22" t="s">
        <v>26</v>
      </c>
      <c r="B45" s="22">
        <v>56710784500</v>
      </c>
      <c r="C45" s="22" t="s">
        <v>178</v>
      </c>
      <c r="D45" s="22">
        <v>5790.2000000000007</v>
      </c>
      <c r="E45" s="22" t="s">
        <v>27</v>
      </c>
    </row>
    <row r="46" spans="1:5">
      <c r="A46" s="22" t="s">
        <v>66</v>
      </c>
      <c r="B46" s="22">
        <v>56710784531</v>
      </c>
      <c r="C46" s="22" t="s">
        <v>178</v>
      </c>
      <c r="D46" s="22">
        <v>4345</v>
      </c>
      <c r="E46" s="22" t="s">
        <v>67</v>
      </c>
    </row>
    <row r="47" spans="1:5">
      <c r="A47" s="22" t="s">
        <v>108</v>
      </c>
      <c r="B47" s="22">
        <v>56710773176</v>
      </c>
      <c r="C47" s="22" t="s">
        <v>178</v>
      </c>
      <c r="D47" s="22">
        <v>4588</v>
      </c>
      <c r="E47" s="22" t="s">
        <v>109</v>
      </c>
    </row>
    <row r="48" spans="1:5">
      <c r="A48" s="22" t="s">
        <v>86</v>
      </c>
      <c r="B48" s="22">
        <v>56710773159</v>
      </c>
      <c r="C48" s="22" t="s">
        <v>178</v>
      </c>
      <c r="D48" s="22">
        <v>12499.800000000001</v>
      </c>
      <c r="E48" s="22" t="s">
        <v>87</v>
      </c>
    </row>
    <row r="49" spans="1:5">
      <c r="A49" s="22" t="s">
        <v>92</v>
      </c>
      <c r="B49" s="22">
        <v>60590132940</v>
      </c>
      <c r="C49" s="22" t="s">
        <v>178</v>
      </c>
      <c r="D49" s="22">
        <v>9124.2000000000007</v>
      </c>
      <c r="E49" s="22" t="s">
        <v>93</v>
      </c>
    </row>
    <row r="50" spans="1:5">
      <c r="A50" s="22" t="s">
        <v>76</v>
      </c>
      <c r="B50" s="22">
        <v>60590300763</v>
      </c>
      <c r="C50" s="22" t="s">
        <v>178</v>
      </c>
      <c r="D50" s="22">
        <v>4077.4</v>
      </c>
      <c r="E50" s="22" t="s">
        <v>77</v>
      </c>
    </row>
    <row r="51" spans="1:5">
      <c r="A51" s="22" t="s">
        <v>126</v>
      </c>
      <c r="B51" s="22">
        <v>60590328665</v>
      </c>
      <c r="C51" s="22" t="s">
        <v>178</v>
      </c>
      <c r="D51" s="22">
        <v>4253.6000000000004</v>
      </c>
      <c r="E51" s="22" t="s">
        <v>127</v>
      </c>
    </row>
    <row r="52" spans="1:5">
      <c r="A52" s="22" t="s">
        <v>146</v>
      </c>
      <c r="B52" s="22">
        <v>56697346708</v>
      </c>
      <c r="C52" s="22" t="s">
        <v>178</v>
      </c>
      <c r="D52" s="22">
        <v>11994.6</v>
      </c>
      <c r="E52" s="22" t="s">
        <v>147</v>
      </c>
    </row>
    <row r="53" spans="1:5">
      <c r="A53" s="22" t="s">
        <v>38</v>
      </c>
      <c r="B53" s="22">
        <v>56708844902</v>
      </c>
      <c r="C53" s="22" t="s">
        <v>178</v>
      </c>
      <c r="D53" s="22">
        <v>8471.2000000000007</v>
      </c>
      <c r="E53" s="22" t="s">
        <v>39</v>
      </c>
    </row>
    <row r="54" spans="1:5">
      <c r="A54" s="22" t="s">
        <v>118</v>
      </c>
      <c r="B54" s="22">
        <v>60589598602</v>
      </c>
      <c r="C54" s="22" t="s">
        <v>178</v>
      </c>
      <c r="D54" s="22">
        <v>4146.2</v>
      </c>
      <c r="E54" s="22" t="s">
        <v>119</v>
      </c>
    </row>
    <row r="55" spans="1:5">
      <c r="A55" s="22" t="s">
        <v>62</v>
      </c>
      <c r="B55" s="22">
        <v>60589595992</v>
      </c>
      <c r="C55" s="22" t="s">
        <v>178</v>
      </c>
      <c r="D55" s="22">
        <v>5538.4000000000005</v>
      </c>
      <c r="E55" s="22" t="s">
        <v>63</v>
      </c>
    </row>
    <row r="56" spans="1:5">
      <c r="A56" s="22" t="s">
        <v>140</v>
      </c>
      <c r="B56" s="22">
        <v>60589794758</v>
      </c>
      <c r="C56" s="22" t="s">
        <v>178</v>
      </c>
      <c r="D56" s="22">
        <v>4631.8</v>
      </c>
      <c r="E56" s="22" t="s">
        <v>141</v>
      </c>
    </row>
    <row r="57" spans="1:5">
      <c r="A57" s="22" t="s">
        <v>138</v>
      </c>
      <c r="B57" s="22">
        <v>56656751489</v>
      </c>
      <c r="C57" s="22" t="s">
        <v>178</v>
      </c>
      <c r="D57" s="22">
        <v>5354</v>
      </c>
      <c r="E57" s="22" t="s">
        <v>139</v>
      </c>
    </row>
    <row r="58" spans="1:5">
      <c r="A58" s="22" t="s">
        <v>46</v>
      </c>
      <c r="B58" s="22">
        <v>56656751080</v>
      </c>
      <c r="C58" s="22" t="s">
        <v>178</v>
      </c>
      <c r="D58" s="22">
        <v>4168.2</v>
      </c>
      <c r="E58" s="22" t="s">
        <v>47</v>
      </c>
    </row>
    <row r="59" spans="1:5">
      <c r="A59" s="22" t="s">
        <v>130</v>
      </c>
      <c r="B59" s="22">
        <v>60589949562</v>
      </c>
      <c r="C59" s="22" t="s">
        <v>178</v>
      </c>
      <c r="D59" s="22">
        <v>2428.6</v>
      </c>
      <c r="E59" s="22" t="s">
        <v>131</v>
      </c>
    </row>
    <row r="60" spans="1:5">
      <c r="A60" s="22" t="s">
        <v>120</v>
      </c>
      <c r="B60" s="22">
        <v>56708250735</v>
      </c>
      <c r="C60" s="22" t="s">
        <v>178</v>
      </c>
      <c r="D60" s="22">
        <v>3239.4</v>
      </c>
      <c r="E60" s="22" t="s">
        <v>121</v>
      </c>
    </row>
    <row r="61" spans="1:5">
      <c r="A61" s="22" t="s">
        <v>78</v>
      </c>
      <c r="B61" s="22">
        <v>60580946150</v>
      </c>
      <c r="C61" s="22" t="s">
        <v>178</v>
      </c>
      <c r="D61" s="22">
        <v>6237.8</v>
      </c>
      <c r="E61" s="22" t="s">
        <v>79</v>
      </c>
    </row>
    <row r="62" spans="1:5">
      <c r="A62" s="22" t="s">
        <v>90</v>
      </c>
      <c r="B62" s="22">
        <v>56656750071</v>
      </c>
      <c r="C62" s="22" t="s">
        <v>178</v>
      </c>
      <c r="D62" s="22">
        <v>2848.6000000000004</v>
      </c>
      <c r="E62" s="22" t="s">
        <v>91</v>
      </c>
    </row>
    <row r="63" spans="1:5">
      <c r="A63" s="22" t="s">
        <v>40</v>
      </c>
      <c r="B63" s="22">
        <v>60591455859</v>
      </c>
      <c r="C63" s="22" t="s">
        <v>178</v>
      </c>
      <c r="D63" s="22">
        <v>2845</v>
      </c>
      <c r="E63" s="22" t="s">
        <v>41</v>
      </c>
    </row>
    <row r="64" spans="1:5">
      <c r="A64" s="22" t="s">
        <v>110</v>
      </c>
      <c r="B64" s="22">
        <v>60591980169</v>
      </c>
      <c r="C64" s="22" t="s">
        <v>178</v>
      </c>
      <c r="D64" s="22">
        <v>3180.2000000000003</v>
      </c>
      <c r="E64" s="22" t="s">
        <v>111</v>
      </c>
    </row>
    <row r="65" spans="1:5">
      <c r="A65" s="22" t="s">
        <v>32</v>
      </c>
      <c r="B65" s="22">
        <v>60592346052</v>
      </c>
      <c r="C65" s="22" t="s">
        <v>178</v>
      </c>
      <c r="D65" s="22">
        <v>4732</v>
      </c>
      <c r="E65" s="22" t="s">
        <v>33</v>
      </c>
    </row>
    <row r="66" spans="1:5">
      <c r="A66" s="22" t="s">
        <v>34</v>
      </c>
      <c r="B66" s="22">
        <v>60592619921</v>
      </c>
      <c r="C66" s="22" t="s">
        <v>178</v>
      </c>
      <c r="D66" s="22">
        <v>3841.6000000000004</v>
      </c>
      <c r="E66" s="22" t="s">
        <v>35</v>
      </c>
    </row>
    <row r="67" spans="1:5">
      <c r="A67" s="22" t="s">
        <v>124</v>
      </c>
      <c r="B67" s="22">
        <v>60593707185</v>
      </c>
      <c r="C67" s="22" t="s">
        <v>178</v>
      </c>
      <c r="D67" s="22">
        <v>2202.2000000000003</v>
      </c>
      <c r="E67" s="22" t="s">
        <v>125</v>
      </c>
    </row>
    <row r="68" spans="1:5">
      <c r="A68" s="22" t="s">
        <v>54</v>
      </c>
      <c r="B68" s="22">
        <v>60594243527</v>
      </c>
      <c r="C68" s="22" t="s">
        <v>178</v>
      </c>
      <c r="D68" s="22">
        <v>5977.6</v>
      </c>
      <c r="E68" s="22" t="s">
        <v>55</v>
      </c>
    </row>
    <row r="69" spans="1:5">
      <c r="A69" s="22" t="s">
        <v>28</v>
      </c>
      <c r="B69" s="22">
        <v>60594451223</v>
      </c>
      <c r="C69" s="22" t="s">
        <v>178</v>
      </c>
      <c r="D69" s="22">
        <v>2631.8</v>
      </c>
      <c r="E69" s="22" t="s">
        <v>29</v>
      </c>
    </row>
    <row r="70" spans="1:5">
      <c r="A70" s="22" t="s">
        <v>30</v>
      </c>
      <c r="B70" s="22">
        <v>60590124291</v>
      </c>
      <c r="C70" s="22" t="s">
        <v>178</v>
      </c>
      <c r="D70" s="22">
        <v>15318.400000000001</v>
      </c>
      <c r="E70" s="22" t="s">
        <v>31</v>
      </c>
    </row>
    <row r="71" spans="1:5">
      <c r="A71" s="22" t="s">
        <v>136</v>
      </c>
      <c r="B71" s="22">
        <v>60594704264</v>
      </c>
      <c r="C71" s="22" t="s">
        <v>178</v>
      </c>
      <c r="D71" s="22">
        <v>2848.6000000000004</v>
      </c>
      <c r="E71" s="22" t="s">
        <v>137</v>
      </c>
    </row>
    <row r="72" spans="1:5">
      <c r="A72" s="22" t="s">
        <v>128</v>
      </c>
      <c r="B72" s="22">
        <v>60595264628</v>
      </c>
      <c r="C72" s="22" t="s">
        <v>178</v>
      </c>
      <c r="D72" s="22">
        <v>5134.2000000000007</v>
      </c>
      <c r="E72" s="22" t="s">
        <v>129</v>
      </c>
    </row>
    <row r="73" spans="1:5">
      <c r="A73" s="22" t="s">
        <v>82</v>
      </c>
      <c r="B73" s="22">
        <v>60595497753</v>
      </c>
      <c r="C73" s="22" t="s">
        <v>178</v>
      </c>
      <c r="D73" s="22">
        <v>3260.4</v>
      </c>
      <c r="E73" s="22" t="s">
        <v>83</v>
      </c>
    </row>
    <row r="74" spans="1:5">
      <c r="A74" s="22" t="s">
        <v>36</v>
      </c>
      <c r="B74" s="22">
        <v>60595708662</v>
      </c>
      <c r="C74" s="22" t="s">
        <v>178</v>
      </c>
      <c r="D74" s="22">
        <v>3345.2000000000003</v>
      </c>
      <c r="E74" s="22" t="s">
        <v>37</v>
      </c>
    </row>
    <row r="75" spans="1:5">
      <c r="A75" s="22" t="s">
        <v>152</v>
      </c>
      <c r="B75" s="22">
        <v>60595901686</v>
      </c>
      <c r="C75" s="22" t="s">
        <v>178</v>
      </c>
      <c r="D75" s="22">
        <v>7643</v>
      </c>
      <c r="E75" s="22" t="s">
        <v>153</v>
      </c>
    </row>
    <row r="76" spans="1:5">
      <c r="A76" s="22" t="s">
        <v>116</v>
      </c>
      <c r="B76" s="22">
        <v>60596121661</v>
      </c>
      <c r="C76" s="22" t="s">
        <v>178</v>
      </c>
      <c r="D76" s="22">
        <v>1198.8</v>
      </c>
      <c r="E76" s="22" t="s">
        <v>117</v>
      </c>
    </row>
    <row r="77" spans="1:5">
      <c r="A77" s="22" t="s">
        <v>60</v>
      </c>
      <c r="B77" s="22">
        <v>56708844978</v>
      </c>
      <c r="C77" s="22" t="s">
        <v>178</v>
      </c>
      <c r="D77" s="22">
        <v>13596</v>
      </c>
      <c r="E77" s="22" t="s">
        <v>61</v>
      </c>
    </row>
    <row r="78" spans="1:5">
      <c r="A78" s="22"/>
      <c r="B78" s="22" t="s">
        <v>179</v>
      </c>
      <c r="C78" s="22"/>
      <c r="D78" s="31">
        <v>335198.8</v>
      </c>
      <c r="E78" s="22" t="s">
        <v>180</v>
      </c>
    </row>
    <row r="80" spans="1:5">
      <c r="A80" s="22" t="s">
        <v>74</v>
      </c>
      <c r="B80" s="22">
        <v>2945821312</v>
      </c>
      <c r="C80" s="22" t="s">
        <v>181</v>
      </c>
      <c r="D80" s="22">
        <v>5081.6000000000004</v>
      </c>
      <c r="E80" s="22" t="s">
        <v>75</v>
      </c>
    </row>
    <row r="81" spans="1:5">
      <c r="A81" s="22" t="s">
        <v>122</v>
      </c>
      <c r="B81" s="22">
        <v>1140709425</v>
      </c>
      <c r="C81" s="22" t="s">
        <v>181</v>
      </c>
      <c r="D81" s="22">
        <v>2880.8</v>
      </c>
      <c r="E81" s="22" t="s">
        <v>123</v>
      </c>
    </row>
    <row r="82" spans="1:5">
      <c r="A82" s="22"/>
      <c r="B82" s="22" t="s">
        <v>182</v>
      </c>
      <c r="C82" s="22"/>
      <c r="D82" s="31">
        <v>7962.4</v>
      </c>
      <c r="E82" s="22" t="s">
        <v>183</v>
      </c>
    </row>
    <row r="84" spans="1:5">
      <c r="A84" s="22"/>
      <c r="B84" s="32" t="s">
        <v>173</v>
      </c>
      <c r="C84" s="32"/>
      <c r="D84" s="33">
        <v>1899.2</v>
      </c>
      <c r="E84" s="32" t="s">
        <v>174</v>
      </c>
    </row>
    <row r="85" spans="1:5">
      <c r="A85" s="22"/>
      <c r="B85" s="32" t="s">
        <v>176</v>
      </c>
      <c r="C85" s="32"/>
      <c r="D85" s="33">
        <v>36388.800000000003</v>
      </c>
      <c r="E85" s="32" t="s">
        <v>177</v>
      </c>
    </row>
    <row r="86" spans="1:5">
      <c r="A86" s="22"/>
      <c r="B86" s="32" t="s">
        <v>179</v>
      </c>
      <c r="C86" s="32"/>
      <c r="D86" s="33">
        <v>335198.8</v>
      </c>
      <c r="E86" s="32" t="s">
        <v>180</v>
      </c>
    </row>
    <row r="87" spans="1:5">
      <c r="A87" s="22"/>
      <c r="B87" s="32" t="s">
        <v>182</v>
      </c>
      <c r="C87" s="32"/>
      <c r="D87" s="33">
        <v>7962.4</v>
      </c>
      <c r="E87" s="32" t="s">
        <v>183</v>
      </c>
    </row>
    <row r="88" spans="1:5">
      <c r="A88" s="22"/>
      <c r="B88" s="32"/>
      <c r="C88" s="32"/>
      <c r="D88" s="33">
        <v>381449.2</v>
      </c>
      <c r="E88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11.42578125" style="22"/>
    <col min="2" max="2" width="11.5703125" style="22" bestFit="1" customWidth="1"/>
    <col min="3" max="16384" width="11.42578125" style="22"/>
  </cols>
  <sheetData>
    <row r="1" spans="1:6">
      <c r="A1" s="50" t="s">
        <v>191</v>
      </c>
      <c r="B1" s="51"/>
      <c r="C1" s="51"/>
      <c r="D1" s="51"/>
      <c r="E1" s="51"/>
      <c r="F1" s="51"/>
    </row>
    <row r="2" spans="1:6">
      <c r="A2" s="50" t="s">
        <v>192</v>
      </c>
      <c r="B2" s="51"/>
      <c r="C2" s="51"/>
      <c r="D2" s="51"/>
      <c r="E2" s="51"/>
      <c r="F2" s="51"/>
    </row>
    <row r="3" spans="1:6">
      <c r="A3" s="51"/>
      <c r="B3" s="51"/>
      <c r="C3" s="51"/>
      <c r="D3" s="51"/>
      <c r="E3" s="51"/>
      <c r="F3" s="51"/>
    </row>
    <row r="4" spans="1:6">
      <c r="A4" s="51" t="s">
        <v>193</v>
      </c>
      <c r="B4" s="52" t="s">
        <v>198</v>
      </c>
      <c r="C4" s="51"/>
      <c r="D4" s="51"/>
      <c r="E4" s="51"/>
      <c r="F4" s="51"/>
    </row>
    <row r="5" spans="1:6">
      <c r="A5" s="51" t="s">
        <v>197</v>
      </c>
      <c r="B5" s="51"/>
      <c r="C5" s="51"/>
      <c r="D5" s="51"/>
      <c r="E5" s="51"/>
      <c r="F5" s="51"/>
    </row>
    <row r="6" spans="1:6">
      <c r="A6" s="51"/>
      <c r="B6" s="51"/>
      <c r="C6" s="51"/>
      <c r="D6" s="51"/>
      <c r="E6" s="51"/>
      <c r="F6" s="51"/>
    </row>
    <row r="7" spans="1:6">
      <c r="A7" s="53" t="s">
        <v>194</v>
      </c>
      <c r="B7" s="53" t="s">
        <v>195</v>
      </c>
      <c r="C7" s="51"/>
      <c r="D7" s="51"/>
      <c r="E7" s="51"/>
      <c r="F7" s="51"/>
    </row>
    <row r="8" spans="1:6">
      <c r="A8" s="54">
        <v>700070</v>
      </c>
      <c r="B8" s="55">
        <v>106231.63</v>
      </c>
      <c r="C8" s="51"/>
      <c r="D8" s="51"/>
      <c r="E8" s="51"/>
      <c r="F8" s="51"/>
    </row>
    <row r="9" spans="1:6">
      <c r="A9" s="54">
        <v>701070</v>
      </c>
      <c r="B9" s="55">
        <v>33570.720000000001</v>
      </c>
      <c r="C9" s="51"/>
      <c r="D9" s="51"/>
      <c r="E9" s="51"/>
      <c r="F9" s="51"/>
    </row>
    <row r="10" spans="1:6">
      <c r="A10" s="54">
        <v>702070</v>
      </c>
      <c r="B10" s="55">
        <v>13473.56</v>
      </c>
      <c r="C10" s="51"/>
      <c r="D10" s="51"/>
      <c r="E10" s="51"/>
      <c r="F10" s="51"/>
    </row>
    <row r="11" spans="1:6">
      <c r="A11" s="54">
        <v>703070</v>
      </c>
      <c r="B11" s="55">
        <v>145860.41</v>
      </c>
      <c r="C11" s="51"/>
      <c r="D11" s="51"/>
      <c r="E11" s="51"/>
      <c r="F11" s="51"/>
    </row>
    <row r="12" spans="1:6">
      <c r="A12" s="54">
        <v>704070</v>
      </c>
      <c r="B12" s="55">
        <v>51450.85</v>
      </c>
      <c r="C12" s="51"/>
      <c r="D12" s="51"/>
      <c r="E12" s="51"/>
      <c r="F12" s="51"/>
    </row>
    <row r="13" spans="1:6">
      <c r="A13" s="54">
        <v>705070</v>
      </c>
      <c r="B13" s="55">
        <v>136016.66</v>
      </c>
      <c r="C13" s="51"/>
      <c r="D13" s="51"/>
      <c r="E13" s="51"/>
      <c r="F13" s="51"/>
    </row>
    <row r="14" spans="1:6">
      <c r="A14" s="54">
        <v>706070</v>
      </c>
      <c r="B14" s="56">
        <v>0</v>
      </c>
      <c r="C14" s="51"/>
      <c r="D14" s="51"/>
      <c r="E14" s="51"/>
      <c r="F14" s="51"/>
    </row>
    <row r="15" spans="1:6" ht="15.75" thickBot="1">
      <c r="A15" s="51" t="s">
        <v>196</v>
      </c>
      <c r="B15" s="57">
        <v>42707.15</v>
      </c>
      <c r="C15" s="51"/>
      <c r="D15" s="51"/>
      <c r="E15" s="51"/>
      <c r="F15" s="51"/>
    </row>
    <row r="16" spans="1:6">
      <c r="A16" s="51"/>
      <c r="B16" s="58">
        <f>SUM(B8:B15)</f>
        <v>529310.98</v>
      </c>
      <c r="C16" s="51"/>
      <c r="D16" s="51"/>
      <c r="E16" s="51"/>
      <c r="F16" s="51"/>
    </row>
    <row r="17" spans="1:6" ht="15.75" thickBot="1">
      <c r="A17" s="51"/>
      <c r="B17" s="57">
        <f>B16*0.16</f>
        <v>84689.756800000003</v>
      </c>
      <c r="C17" s="51"/>
      <c r="D17" s="51"/>
      <c r="E17" s="51"/>
      <c r="F17" s="51"/>
    </row>
    <row r="18" spans="1:6" ht="15.75" thickBot="1">
      <c r="A18" s="51"/>
      <c r="B18" s="59">
        <f>+B16+B17</f>
        <v>614000.73679999996</v>
      </c>
      <c r="C18" s="51"/>
      <c r="D18" s="51"/>
      <c r="E18" s="51"/>
      <c r="F18" s="51"/>
    </row>
    <row r="19" spans="1:6" ht="15.75" thickTop="1">
      <c r="A19" s="51"/>
      <c r="B19" s="58">
        <v>614000.73</v>
      </c>
      <c r="C19" s="51"/>
      <c r="D19" s="51"/>
      <c r="E19" s="51"/>
      <c r="F19" s="51"/>
    </row>
    <row r="20" spans="1:6">
      <c r="A20" s="51"/>
      <c r="B20" s="55">
        <f>B18-B19</f>
        <v>6.7999999737367034E-3</v>
      </c>
      <c r="C20" s="51"/>
      <c r="D20" s="51"/>
      <c r="E20" s="51"/>
      <c r="F20" s="51"/>
    </row>
    <row r="21" spans="1:6">
      <c r="A21" s="51"/>
      <c r="B21" s="55"/>
      <c r="C21" s="51"/>
      <c r="D21" s="51"/>
      <c r="E21" s="51"/>
      <c r="F21" s="51"/>
    </row>
    <row r="22" spans="1:6">
      <c r="A22" s="51"/>
      <c r="B22" s="51"/>
      <c r="C22" s="51"/>
      <c r="D22" s="51"/>
      <c r="E22" s="51"/>
      <c r="F22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2017-10-12T20:07:06Z</dcterms:created>
  <dcterms:modified xsi:type="dcterms:W3CDTF">2017-10-16T22:25:11Z</dcterms:modified>
</cp:coreProperties>
</file>