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78" i="2" l="1"/>
  <c r="G78" s="1"/>
  <c r="E13"/>
  <c r="G13" s="1"/>
  <c r="E14"/>
  <c r="E15"/>
  <c r="E16"/>
  <c r="E17"/>
  <c r="E18"/>
  <c r="E19"/>
  <c r="G19" s="1"/>
  <c r="E20"/>
  <c r="E21"/>
  <c r="G21" s="1"/>
  <c r="E22"/>
  <c r="E23"/>
  <c r="E24"/>
  <c r="E25"/>
  <c r="E26"/>
  <c r="E27"/>
  <c r="G27" s="1"/>
  <c r="E28"/>
  <c r="E29"/>
  <c r="G29" s="1"/>
  <c r="E30"/>
  <c r="E31"/>
  <c r="F31" s="1"/>
  <c r="E32"/>
  <c r="E33"/>
  <c r="E34"/>
  <c r="E35"/>
  <c r="G35" s="1"/>
  <c r="E36"/>
  <c r="E37"/>
  <c r="G37" s="1"/>
  <c r="E38"/>
  <c r="E39"/>
  <c r="G39" s="1"/>
  <c r="E40"/>
  <c r="E41"/>
  <c r="E42"/>
  <c r="E43"/>
  <c r="G43" s="1"/>
  <c r="E44"/>
  <c r="E45"/>
  <c r="G45" s="1"/>
  <c r="E46"/>
  <c r="E47"/>
  <c r="G47" s="1"/>
  <c r="E48"/>
  <c r="E49"/>
  <c r="E50"/>
  <c r="E51"/>
  <c r="G51" s="1"/>
  <c r="E52"/>
  <c r="E53"/>
  <c r="G53" s="1"/>
  <c r="E54"/>
  <c r="E55"/>
  <c r="G55" s="1"/>
  <c r="E56"/>
  <c r="E57"/>
  <c r="E58"/>
  <c r="E59"/>
  <c r="G59" s="1"/>
  <c r="E60"/>
  <c r="E61"/>
  <c r="G61" s="1"/>
  <c r="E62"/>
  <c r="E63"/>
  <c r="G63" s="1"/>
  <c r="E64"/>
  <c r="E65"/>
  <c r="E66"/>
  <c r="E67"/>
  <c r="G67" s="1"/>
  <c r="E68"/>
  <c r="F68" s="1"/>
  <c r="E69"/>
  <c r="G69" s="1"/>
  <c r="E70"/>
  <c r="F70" s="1"/>
  <c r="E71"/>
  <c r="E76"/>
  <c r="F76" s="1"/>
  <c r="E77"/>
  <c r="F77" s="1"/>
  <c r="E12"/>
  <c r="G12" s="1"/>
  <c r="G68" l="1"/>
  <c r="F71"/>
  <c r="F67"/>
  <c r="H67" s="1"/>
  <c r="F63"/>
  <c r="H63" s="1"/>
  <c r="F59"/>
  <c r="H59" s="1"/>
  <c r="F55"/>
  <c r="H55" s="1"/>
  <c r="F51"/>
  <c r="H51" s="1"/>
  <c r="F47"/>
  <c r="H47" s="1"/>
  <c r="F43"/>
  <c r="F39"/>
  <c r="F35"/>
  <c r="H35" s="1"/>
  <c r="F27"/>
  <c r="H27" s="1"/>
  <c r="F23"/>
  <c r="F19"/>
  <c r="H19" s="1"/>
  <c r="F15"/>
  <c r="E73"/>
  <c r="F12"/>
  <c r="F78"/>
  <c r="F80" s="1"/>
  <c r="E80"/>
  <c r="H77"/>
  <c r="F65"/>
  <c r="F61"/>
  <c r="F57"/>
  <c r="F53"/>
  <c r="H53" s="1"/>
  <c r="F49"/>
  <c r="F45"/>
  <c r="H45" s="1"/>
  <c r="F41"/>
  <c r="F37"/>
  <c r="H37" s="1"/>
  <c r="F33"/>
  <c r="F29"/>
  <c r="H29" s="1"/>
  <c r="F25"/>
  <c r="F21"/>
  <c r="H21" s="1"/>
  <c r="F17"/>
  <c r="F13"/>
  <c r="H13" s="1"/>
  <c r="G77"/>
  <c r="G71"/>
  <c r="F69"/>
  <c r="H69" s="1"/>
  <c r="G65"/>
  <c r="G57"/>
  <c r="G49"/>
  <c r="G41"/>
  <c r="G33"/>
  <c r="G31"/>
  <c r="H31" s="1"/>
  <c r="I31" s="1"/>
  <c r="J31" s="1"/>
  <c r="G25"/>
  <c r="G23"/>
  <c r="H23" s="1"/>
  <c r="I23" s="1"/>
  <c r="J23" s="1"/>
  <c r="G17"/>
  <c r="G15"/>
  <c r="H78"/>
  <c r="J77"/>
  <c r="I77"/>
  <c r="G66"/>
  <c r="F66"/>
  <c r="G34"/>
  <c r="F34"/>
  <c r="G20"/>
  <c r="F20"/>
  <c r="G60"/>
  <c r="F60"/>
  <c r="G52"/>
  <c r="F52"/>
  <c r="G44"/>
  <c r="F44"/>
  <c r="H43"/>
  <c r="G36"/>
  <c r="F36"/>
  <c r="G26"/>
  <c r="F26"/>
  <c r="G18"/>
  <c r="F18"/>
  <c r="G76"/>
  <c r="G80" s="1"/>
  <c r="G70"/>
  <c r="H70" s="1"/>
  <c r="G62"/>
  <c r="F62"/>
  <c r="H61"/>
  <c r="G54"/>
  <c r="F54"/>
  <c r="G46"/>
  <c r="F46"/>
  <c r="G38"/>
  <c r="F38"/>
  <c r="G32"/>
  <c r="F32"/>
  <c r="G24"/>
  <c r="F24"/>
  <c r="G16"/>
  <c r="F16"/>
  <c r="H68"/>
  <c r="G64"/>
  <c r="F64"/>
  <c r="G56"/>
  <c r="F56"/>
  <c r="G48"/>
  <c r="F48"/>
  <c r="G40"/>
  <c r="F40"/>
  <c r="H39"/>
  <c r="G30"/>
  <c r="H30" s="1"/>
  <c r="F30"/>
  <c r="G22"/>
  <c r="F22"/>
  <c r="G14"/>
  <c r="F14"/>
  <c r="G58"/>
  <c r="F58"/>
  <c r="G42"/>
  <c r="F42"/>
  <c r="G28"/>
  <c r="F28"/>
  <c r="G50"/>
  <c r="F50"/>
  <c r="H22" l="1"/>
  <c r="H18"/>
  <c r="I18" s="1"/>
  <c r="J18" s="1"/>
  <c r="H66"/>
  <c r="I66" s="1"/>
  <c r="J66" s="1"/>
  <c r="H50"/>
  <c r="I50" s="1"/>
  <c r="J50" s="1"/>
  <c r="H71"/>
  <c r="I71" s="1"/>
  <c r="J71" s="1"/>
  <c r="H41"/>
  <c r="I41" s="1"/>
  <c r="H42"/>
  <c r="G73"/>
  <c r="G83" s="1"/>
  <c r="H52"/>
  <c r="I52" s="1"/>
  <c r="J52" s="1"/>
  <c r="H17"/>
  <c r="I17" s="1"/>
  <c r="J17" s="1"/>
  <c r="H33"/>
  <c r="H49"/>
  <c r="I49" s="1"/>
  <c r="J49" s="1"/>
  <c r="H65"/>
  <c r="I65" s="1"/>
  <c r="H44"/>
  <c r="I44" s="1"/>
  <c r="J44" s="1"/>
  <c r="H15"/>
  <c r="I15" s="1"/>
  <c r="H38"/>
  <c r="I38" s="1"/>
  <c r="J38" s="1"/>
  <c r="H25"/>
  <c r="I25" s="1"/>
  <c r="J25" s="1"/>
  <c r="H57"/>
  <c r="I57" s="1"/>
  <c r="J57" s="1"/>
  <c r="I33"/>
  <c r="J33" s="1"/>
  <c r="H28"/>
  <c r="I28" s="1"/>
  <c r="J28" s="1"/>
  <c r="H58"/>
  <c r="I58" s="1"/>
  <c r="J58" s="1"/>
  <c r="H16"/>
  <c r="I16" s="1"/>
  <c r="J16" s="1"/>
  <c r="H60"/>
  <c r="I60" s="1"/>
  <c r="J60" s="1"/>
  <c r="H20"/>
  <c r="I20" s="1"/>
  <c r="J20" s="1"/>
  <c r="E83"/>
  <c r="H14"/>
  <c r="I14" s="1"/>
  <c r="J14" s="1"/>
  <c r="H64"/>
  <c r="I64" s="1"/>
  <c r="H24"/>
  <c r="I24" s="1"/>
  <c r="J24" s="1"/>
  <c r="H76"/>
  <c r="H80" s="1"/>
  <c r="F73"/>
  <c r="F83" s="1"/>
  <c r="H12"/>
  <c r="H40"/>
  <c r="I40" s="1"/>
  <c r="J40" s="1"/>
  <c r="H32"/>
  <c r="I32" s="1"/>
  <c r="J32" s="1"/>
  <c r="H62"/>
  <c r="I62" s="1"/>
  <c r="J62" s="1"/>
  <c r="H26"/>
  <c r="I26" s="1"/>
  <c r="J26" s="1"/>
  <c r="H34"/>
  <c r="I34" s="1"/>
  <c r="J34" s="1"/>
  <c r="I78"/>
  <c r="J78" s="1"/>
  <c r="I70"/>
  <c r="J70" s="1"/>
  <c r="I42"/>
  <c r="J42" s="1"/>
  <c r="I30"/>
  <c r="J30" s="1"/>
  <c r="I53"/>
  <c r="J53" s="1"/>
  <c r="I35"/>
  <c r="J35" s="1"/>
  <c r="I43"/>
  <c r="J43" s="1"/>
  <c r="I67"/>
  <c r="J67" s="1"/>
  <c r="I19"/>
  <c r="J19" s="1"/>
  <c r="I27"/>
  <c r="J27" s="1"/>
  <c r="I47"/>
  <c r="J47" s="1"/>
  <c r="H56"/>
  <c r="I45"/>
  <c r="J45" s="1"/>
  <c r="H54"/>
  <c r="H36"/>
  <c r="J22"/>
  <c r="I22"/>
  <c r="I63"/>
  <c r="J63" s="1"/>
  <c r="I68"/>
  <c r="J68" s="1"/>
  <c r="I61"/>
  <c r="J61" s="1"/>
  <c r="I51"/>
  <c r="J51" s="1"/>
  <c r="I59"/>
  <c r="J59" s="1"/>
  <c r="I55"/>
  <c r="J55" s="1"/>
  <c r="I69"/>
  <c r="J69" s="1"/>
  <c r="I39"/>
  <c r="J39" s="1"/>
  <c r="H48"/>
  <c r="I13"/>
  <c r="J13" s="1"/>
  <c r="I21"/>
  <c r="J21" s="1"/>
  <c r="I29"/>
  <c r="J29" s="1"/>
  <c r="I37"/>
  <c r="J37" s="1"/>
  <c r="H46"/>
  <c r="J15" l="1"/>
  <c r="J64"/>
  <c r="J41"/>
  <c r="J65"/>
  <c r="I76"/>
  <c r="I80" s="1"/>
  <c r="H73"/>
  <c r="H83" s="1"/>
  <c r="I12"/>
  <c r="I48"/>
  <c r="J48" s="1"/>
  <c r="I46"/>
  <c r="J46" s="1"/>
  <c r="I56"/>
  <c r="J56" s="1"/>
  <c r="I54"/>
  <c r="J54" s="1"/>
  <c r="I36"/>
  <c r="J36" s="1"/>
  <c r="J76" l="1"/>
  <c r="J80" s="1"/>
  <c r="I73"/>
  <c r="I83" s="1"/>
  <c r="J12"/>
  <c r="J73" s="1"/>
  <c r="J83" s="1"/>
</calcChain>
</file>

<file path=xl/sharedStrings.xml><?xml version="1.0" encoding="utf-8"?>
<sst xmlns="http://schemas.openxmlformats.org/spreadsheetml/2006/main" count="751" uniqueCount="260">
  <si>
    <t>CONTPAQ i</t>
  </si>
  <si>
    <t xml:space="preserve">      NÓMINAS</t>
  </si>
  <si>
    <t>011 INGENIERIA FISCAL LABORAL SC</t>
  </si>
  <si>
    <t>Lista de Raya (forma tabular)</t>
  </si>
  <si>
    <t>Periodo 13 al 13 Quincenal del 01/07/2017 al 15/07/2017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</si>
  <si>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</si>
  <si>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</si>
  <si>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</si>
  <si>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</si>
  <si>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</si>
  <si>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</si>
  <si>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Dia per anterior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</si>
  <si>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</si>
  <si>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</si>
  <si>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</si>
  <si>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</si>
  <si>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</si>
  <si>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</si>
  <si>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</si>
  <si>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</si>
  <si>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</si>
  <si>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</si>
  <si>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</si>
  <si>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</si>
  <si>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</si>
  <si>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</si>
  <si>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</si>
  <si>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</si>
  <si>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</si>
  <si>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</si>
  <si>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</si>
  <si>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AVA19</t>
  </si>
  <si>
    <t>Armenta Vargas Adriana</t>
  </si>
  <si>
    <t>AHM29</t>
  </si>
  <si>
    <t>Asiain Hernandez Maria Guadalupe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</si>
  <si>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</si>
  <si>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</si>
  <si>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</si>
  <si>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</si>
  <si>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</si>
  <si>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</si>
  <si>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</si>
  <si>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</si>
  <si>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</si>
  <si>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</si>
  <si>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</si>
  <si>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</si>
  <si>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</si>
  <si>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</si>
  <si>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</si>
  <si>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</si>
  <si>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</si>
  <si>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</si>
  <si>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DRJ17</t>
  </si>
  <si>
    <t>Dorantes Rivera Julio Emmanuel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</si>
  <si>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</si>
  <si>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</si>
  <si>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</si>
  <si>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</si>
  <si>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</si>
  <si>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</si>
  <si>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</si>
  <si>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</si>
  <si>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</si>
  <si>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</si>
  <si>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</si>
  <si>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</si>
  <si>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</si>
  <si>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</si>
  <si>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</si>
  <si>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</si>
  <si>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</si>
  <si>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</si>
  <si>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</si>
  <si>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</si>
  <si>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</si>
  <si>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</si>
  <si>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</si>
  <si>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</si>
  <si>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</si>
  <si>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</si>
  <si>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</si>
  <si>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</si>
  <si>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</si>
  <si>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</si>
  <si>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</si>
  <si>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</si>
  <si>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</si>
  <si>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</si>
  <si>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</si>
  <si>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</si>
  <si>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</si>
  <si>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</si>
  <si>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</si>
  <si>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</si>
  <si>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</si>
  <si>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</si>
  <si>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</si>
  <si>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</si>
  <si>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</si>
  <si>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</si>
  <si>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</si>
  <si>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</si>
  <si>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</si>
  <si>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</si>
  <si>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</si>
  <si>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</si>
  <si>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</si>
  <si>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</si>
  <si>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</si>
  <si>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</si>
  <si>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MDK15</t>
  </si>
  <si>
    <t>Morales Diaz Karen Ixel</t>
  </si>
  <si>
    <t>OL001</t>
  </si>
  <si>
    <t>Olvera Landaverde Armando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</si>
  <si>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</si>
  <si>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</si>
  <si>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</si>
  <si>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</si>
  <si>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</si>
  <si>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</si>
  <si>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</si>
  <si>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</si>
  <si>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</si>
  <si>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</si>
  <si>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</si>
  <si>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</si>
  <si>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</si>
  <si>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</si>
  <si>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</si>
  <si>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</si>
  <si>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</si>
  <si>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</si>
  <si>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</si>
  <si>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</si>
  <si>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</si>
  <si>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</si>
  <si>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</si>
  <si>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</si>
  <si>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</si>
  <si>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</si>
  <si>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</si>
  <si>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</si>
  <si>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</si>
  <si>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</si>
  <si>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</si>
  <si>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</si>
  <si>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</si>
  <si>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</si>
  <si>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</si>
  <si>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</si>
  <si>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</si>
  <si>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</si>
  <si>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</si>
  <si>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</si>
  <si>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</si>
  <si>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</si>
  <si>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</si>
  <si>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</si>
  <si>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</si>
  <si>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</si>
  <si>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</si>
  <si>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</si>
  <si>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</si>
  <si>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</si>
  <si>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</si>
  <si>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</si>
  <si>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13 del 2017-07-01 al 2017-07-15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</si>
  <si>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</si>
  <si>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</si>
  <si>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</si>
  <si>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</si>
  <si>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</si>
  <si>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</si>
  <si>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</si>
  <si>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</si>
  <si>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</si>
  <si>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</si>
  <si>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55</t>
  </si>
  <si>
    <t>99 Otros</t>
  </si>
  <si>
    <t>Total Otros</t>
  </si>
  <si>
    <t>Total de movimientos 3</t>
  </si>
  <si>
    <t>VENTAS</t>
  </si>
  <si>
    <t>ACOSTA MORENO EDGAR ARMANDO</t>
  </si>
  <si>
    <t>ARMENTA VARGAS ADRIANA</t>
  </si>
  <si>
    <t>ADMINISTRACION</t>
  </si>
  <si>
    <t>ASIAIN HERNANDEZ MARIA GUADALUPE</t>
  </si>
  <si>
    <t>SERVICIO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</si>
  <si>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</si>
  <si>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</si>
  <si>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</si>
  <si>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</si>
  <si>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</si>
  <si>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</si>
  <si>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REFACCIONES</t>
  </si>
  <si>
    <t>CATALAN DURAZNO ALISANDRA</t>
  </si>
  <si>
    <t>CEDEÑO HERNANDEZ JUANA</t>
  </si>
  <si>
    <t>CHAVEZ ADAUTO CLAUDIA</t>
  </si>
  <si>
    <t>CHAVEZ PEREZ BEATRIZ</t>
  </si>
  <si>
    <t>COLIN ALVAREZ OTHON</t>
  </si>
  <si>
    <t>DORANTES RIVERA JULIO EMMANUEL</t>
  </si>
  <si>
    <t>ESPINDOLA ZARAZUA MA GUADALUPE</t>
  </si>
  <si>
    <t>ADMON SERVICIO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</si>
  <si>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</si>
  <si>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</si>
  <si>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</si>
  <si>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</si>
  <si>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</si>
  <si>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</si>
  <si>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</si>
  <si>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</si>
  <si>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</si>
  <si>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</si>
  <si>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</si>
  <si>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</si>
  <si>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</si>
  <si>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</si>
  <si>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</si>
  <si>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</si>
  <si>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</si>
  <si>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</si>
  <si>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</si>
  <si>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</si>
  <si>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</si>
  <si>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MALDONADO OCAMPO ADRIAN</t>
  </si>
  <si>
    <t>MANCILLA ZUñIGA FERMIN</t>
  </si>
  <si>
    <t>MANDUJANO MARTINEZ GUADALUPE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</si>
  <si>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</si>
  <si>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</si>
  <si>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</si>
  <si>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</si>
  <si>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</si>
  <si>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SEMINUEVOS</t>
  </si>
  <si>
    <t>MORALES DIAZ KAREN IXEL</t>
  </si>
  <si>
    <t>OLVERA LANDAVERDE ARMANDO</t>
  </si>
  <si>
    <t>OROZCO ORTEGA ENAIM</t>
  </si>
  <si>
    <t xml:space="preserve">ORTIZ BOLAÑOS BANEZA YUDITH </t>
  </si>
  <si>
    <t>PASCUAL LOPEZ MAYRA</t>
  </si>
  <si>
    <t>PEREZ BANDA CRISTINA</t>
  </si>
  <si>
    <t>PEREZ HERNANDEZ JUAN</t>
  </si>
  <si>
    <t>QUILLO ALVAREZ EDUARDO</t>
  </si>
  <si>
    <t>RIVERA GALVAN JOSE ALBERTO</t>
  </si>
  <si>
    <t>ROMERO VELAZQUEZ GUSTAVO EMMANUEL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</si>
  <si>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</si>
  <si>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</si>
  <si>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</si>
  <si>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</si>
  <si>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</si>
  <si>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</si>
  <si>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</si>
  <si>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</si>
  <si>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</si>
  <si>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</si>
  <si>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</si>
  <si>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</si>
  <si>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</si>
  <si>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</si>
  <si>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</si>
  <si>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01/07/2017 AL 15/07/2017</t>
  </si>
  <si>
    <t>QUINCENA 1RA JULIO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</si>
</sst>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9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1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4" xfId="0" applyFont="1" applyBorder="1"/>
    <xf numFmtId="0" fontId="23" fillId="4" borderId="4" xfId="0" applyFont="1" applyFill="1" applyBorder="1"/>
    <xf numFmtId="0" fontId="23" fillId="0" borderId="4" xfId="0" applyFont="1" applyFill="1" applyBorder="1"/>
    <xf numFmtId="0" fontId="23" fillId="5" borderId="4" xfId="0" applyFont="1" applyFill="1" applyBorder="1"/>
    <xf numFmtId="0" fontId="1" fillId="0" borderId="4" xfId="0" applyFont="1" applyFill="1" applyBorder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2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2" fillId="0" borderId="10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workbookViewId="0">
      <pane xSplit="2" ySplit="11" topLeftCell="D69" activePane="bottomRight" state="frozen"/>
      <selection pane="topRight" activeCell="C1" sqref="C1"/>
      <selection pane="bottomLeft" activeCell="A14" sqref="A14"/>
      <selection pane="bottomRight" activeCell="L74" sqref="L74"/>
    </sheetView>
  </sheetViews>
  <sheetFormatPr baseColWidth="10" defaultRowHeight="11.25"/>
  <cols>
    <col min="1" max="1" width="7.85546875" style="2" customWidth="1"/>
    <col min="2" max="2" width="28.85546875" style="1" customWidth="1"/>
    <col min="3" max="3" width="15" style="1" bestFit="1" customWidth="1"/>
    <col min="4" max="4" width="11.42578125" style="1"/>
    <col min="5" max="5" width="14.710937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160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4" t="s">
        <v>161</v>
      </c>
      <c r="F7" s="44"/>
      <c r="G7" s="44"/>
      <c r="H7" s="44"/>
      <c r="I7" s="44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29" t="s">
        <v>12</v>
      </c>
      <c r="F8" s="29" t="s">
        <v>162</v>
      </c>
      <c r="G8" s="29" t="s">
        <v>163</v>
      </c>
      <c r="H8" s="29" t="s">
        <v>164</v>
      </c>
      <c r="I8" s="29" t="s">
        <v>165</v>
      </c>
      <c r="J8" s="29" t="s">
        <v>166</v>
      </c>
    </row>
    <row r="9" spans="1:13" ht="12" thickTop="1">
      <c r="A9" s="13" t="s">
        <v>27</v>
      </c>
    </row>
    <row r="11" spans="1:13">
      <c r="A11" s="12" t="s">
        <v>28</v>
      </c>
    </row>
    <row r="12" spans="1:13" ht="15">
      <c r="A12" s="2" t="s">
        <v>29</v>
      </c>
      <c r="B12" s="1" t="s">
        <v>30</v>
      </c>
      <c r="C12" s="14">
        <v>6742.4</v>
      </c>
      <c r="E12" s="30">
        <f>+C12</f>
        <v>6742.4</v>
      </c>
      <c r="F12" s="30">
        <f>+E12*2%</f>
        <v>134.84799999999998</v>
      </c>
      <c r="G12" s="30">
        <f>+E12*7.5%</f>
        <v>505.67999999999995</v>
      </c>
      <c r="H12" s="30">
        <f>SUM(E12:G12)</f>
        <v>7382.9279999999999</v>
      </c>
      <c r="I12" s="30">
        <f>+H12*16%</f>
        <v>1181.26848</v>
      </c>
      <c r="J12" s="30">
        <f>+H12+I12</f>
        <v>8564.1964800000005</v>
      </c>
      <c r="L12" s="47" t="s">
        <v>182</v>
      </c>
      <c r="M12" s="47" t="s">
        <v>183</v>
      </c>
    </row>
    <row r="13" spans="1:13" ht="15">
      <c r="A13" s="2" t="s">
        <v>31</v>
      </c>
      <c r="B13" s="1" t="s">
        <v>32</v>
      </c>
      <c r="C13" s="14">
        <v>3250.05</v>
      </c>
      <c r="E13" s="30">
        <f t="shared" ref="E13:E76" si="0">+C13</f>
        <v>3250.05</v>
      </c>
      <c r="F13" s="30">
        <f t="shared" ref="F13:F76" si="1">+E13*2%</f>
        <v>65.001000000000005</v>
      </c>
      <c r="G13" s="30">
        <f t="shared" ref="G13:G76" si="2">+E13*7.5%</f>
        <v>243.75375</v>
      </c>
      <c r="H13" s="30">
        <f t="shared" ref="H13:H76" si="3">SUM(E13:G13)</f>
        <v>3558.8047500000002</v>
      </c>
      <c r="I13" s="30">
        <f t="shared" ref="I13:I76" si="4">+H13*16%</f>
        <v>569.40876000000003</v>
      </c>
      <c r="J13" s="30">
        <f t="shared" ref="J13:J76" si="5">+H13+I13</f>
        <v>4128.2135100000005</v>
      </c>
      <c r="L13" s="47" t="s">
        <v>182</v>
      </c>
      <c r="M13" s="47" t="s">
        <v>184</v>
      </c>
    </row>
    <row r="14" spans="1:13" ht="15">
      <c r="A14" s="2" t="s">
        <v>33</v>
      </c>
      <c r="B14" s="1" t="s">
        <v>34</v>
      </c>
      <c r="C14" s="14">
        <v>3400</v>
      </c>
      <c r="E14" s="30">
        <f t="shared" si="0"/>
        <v>3400</v>
      </c>
      <c r="F14" s="30">
        <f t="shared" si="1"/>
        <v>68</v>
      </c>
      <c r="G14" s="30">
        <f t="shared" si="2"/>
        <v>255</v>
      </c>
      <c r="H14" s="30">
        <f t="shared" si="3"/>
        <v>3723</v>
      </c>
      <c r="I14" s="30">
        <f t="shared" si="4"/>
        <v>595.68000000000006</v>
      </c>
      <c r="J14" s="30">
        <f t="shared" si="5"/>
        <v>4318.68</v>
      </c>
      <c r="L14" s="48" t="s">
        <v>185</v>
      </c>
      <c r="M14" s="48" t="s">
        <v>186</v>
      </c>
    </row>
    <row r="15" spans="1:13" ht="15">
      <c r="A15" s="2" t="s">
        <v>35</v>
      </c>
      <c r="B15" s="1" t="s">
        <v>36</v>
      </c>
      <c r="C15" s="14">
        <v>8645.16</v>
      </c>
      <c r="E15" s="30">
        <f t="shared" si="0"/>
        <v>8645.16</v>
      </c>
      <c r="F15" s="30">
        <f t="shared" si="1"/>
        <v>172.9032</v>
      </c>
      <c r="G15" s="30">
        <f t="shared" si="2"/>
        <v>648.38699999999994</v>
      </c>
      <c r="H15" s="30">
        <f t="shared" si="3"/>
        <v>9466.4502000000011</v>
      </c>
      <c r="I15" s="30">
        <f t="shared" si="4"/>
        <v>1514.6320320000002</v>
      </c>
      <c r="J15" s="30">
        <f t="shared" si="5"/>
        <v>10981.082232000001</v>
      </c>
      <c r="L15" s="47" t="s">
        <v>187</v>
      </c>
      <c r="M15" s="47" t="s">
        <v>188</v>
      </c>
    </row>
    <row r="16" spans="1:13" ht="15">
      <c r="A16" s="2" t="s">
        <v>37</v>
      </c>
      <c r="B16" s="1" t="s">
        <v>38</v>
      </c>
      <c r="C16" s="14">
        <v>3300</v>
      </c>
      <c r="E16" s="30">
        <f t="shared" si="0"/>
        <v>3300</v>
      </c>
      <c r="F16" s="30">
        <f t="shared" si="1"/>
        <v>66</v>
      </c>
      <c r="G16" s="30">
        <f t="shared" si="2"/>
        <v>247.5</v>
      </c>
      <c r="H16" s="30">
        <f t="shared" si="3"/>
        <v>3613.5</v>
      </c>
      <c r="I16" s="30">
        <f t="shared" si="4"/>
        <v>578.16</v>
      </c>
      <c r="J16" s="30">
        <f t="shared" si="5"/>
        <v>4191.66</v>
      </c>
      <c r="L16" s="47" t="s">
        <v>189</v>
      </c>
      <c r="M16" s="47" t="s">
        <v>190</v>
      </c>
    </row>
    <row r="17" spans="1:13" ht="15">
      <c r="A17" s="2" t="s">
        <v>39</v>
      </c>
      <c r="B17" s="1" t="s">
        <v>40</v>
      </c>
      <c r="C17" s="14">
        <v>16500</v>
      </c>
      <c r="E17" s="30">
        <f t="shared" si="0"/>
        <v>16500</v>
      </c>
      <c r="F17" s="30">
        <f t="shared" si="1"/>
        <v>330</v>
      </c>
      <c r="G17" s="30">
        <f t="shared" si="2"/>
        <v>1237.5</v>
      </c>
      <c r="H17" s="30">
        <f t="shared" si="3"/>
        <v>18067.5</v>
      </c>
      <c r="I17" s="30">
        <f t="shared" si="4"/>
        <v>2890.8</v>
      </c>
      <c r="J17" s="30">
        <f t="shared" si="5"/>
        <v>20958.3</v>
      </c>
      <c r="L17" s="47" t="s">
        <v>191</v>
      </c>
      <c r="M17" s="47" t="s">
        <v>192</v>
      </c>
    </row>
    <row r="18" spans="1:13" ht="15">
      <c r="A18" s="2" t="s">
        <v>41</v>
      </c>
      <c r="B18" s="1" t="s">
        <v>42</v>
      </c>
      <c r="C18" s="14">
        <v>2800</v>
      </c>
      <c r="E18" s="30">
        <f t="shared" si="0"/>
        <v>2800</v>
      </c>
      <c r="F18" s="30">
        <f t="shared" si="1"/>
        <v>56</v>
      </c>
      <c r="G18" s="30">
        <f t="shared" si="2"/>
        <v>210</v>
      </c>
      <c r="H18" s="30">
        <f t="shared" si="3"/>
        <v>3066</v>
      </c>
      <c r="I18" s="30">
        <f t="shared" si="4"/>
        <v>490.56</v>
      </c>
      <c r="J18" s="30">
        <f t="shared" si="5"/>
        <v>3556.56</v>
      </c>
      <c r="L18" s="49" t="s">
        <v>182</v>
      </c>
      <c r="M18" s="49" t="s">
        <v>193</v>
      </c>
    </row>
    <row r="19" spans="1:13" ht="15">
      <c r="A19" s="2" t="s">
        <v>43</v>
      </c>
      <c r="B19" s="1" t="s">
        <v>44</v>
      </c>
      <c r="C19" s="14">
        <v>2749.95</v>
      </c>
      <c r="E19" s="30">
        <f t="shared" si="0"/>
        <v>2749.95</v>
      </c>
      <c r="F19" s="30">
        <f t="shared" si="1"/>
        <v>54.998999999999995</v>
      </c>
      <c r="G19" s="30">
        <f t="shared" si="2"/>
        <v>206.24624999999997</v>
      </c>
      <c r="H19" s="30">
        <f t="shared" si="3"/>
        <v>3011.1952499999998</v>
      </c>
      <c r="I19" s="30">
        <f t="shared" si="4"/>
        <v>481.79123999999996</v>
      </c>
      <c r="J19" s="30">
        <f t="shared" si="5"/>
        <v>3492.9864899999998</v>
      </c>
      <c r="L19" s="49" t="s">
        <v>194</v>
      </c>
      <c r="M19" s="49" t="s">
        <v>195</v>
      </c>
    </row>
    <row r="20" spans="1:13" ht="15">
      <c r="A20" s="2" t="s">
        <v>45</v>
      </c>
      <c r="B20" s="1" t="s">
        <v>46</v>
      </c>
      <c r="C20" s="14">
        <v>5000.1000000000004</v>
      </c>
      <c r="E20" s="30">
        <f t="shared" si="0"/>
        <v>5000.1000000000004</v>
      </c>
      <c r="F20" s="30">
        <f t="shared" si="1"/>
        <v>100.00200000000001</v>
      </c>
      <c r="G20" s="30">
        <f t="shared" si="2"/>
        <v>375.00749999999999</v>
      </c>
      <c r="H20" s="30">
        <f t="shared" si="3"/>
        <v>5475.1095000000005</v>
      </c>
      <c r="I20" s="30">
        <f t="shared" si="4"/>
        <v>876.0175200000001</v>
      </c>
      <c r="J20" s="30">
        <f t="shared" si="5"/>
        <v>6351.1270200000008</v>
      </c>
      <c r="L20" s="47" t="s">
        <v>185</v>
      </c>
      <c r="M20" s="47" t="s">
        <v>196</v>
      </c>
    </row>
    <row r="21" spans="1:13" ht="15">
      <c r="A21" s="2" t="s">
        <v>47</v>
      </c>
      <c r="B21" s="1" t="s">
        <v>48</v>
      </c>
      <c r="C21" s="14">
        <v>6500</v>
      </c>
      <c r="E21" s="30">
        <f t="shared" si="0"/>
        <v>6500</v>
      </c>
      <c r="F21" s="30">
        <f t="shared" si="1"/>
        <v>130</v>
      </c>
      <c r="G21" s="30">
        <f t="shared" si="2"/>
        <v>487.5</v>
      </c>
      <c r="H21" s="30">
        <f t="shared" si="3"/>
        <v>7117.5</v>
      </c>
      <c r="I21" s="30">
        <f t="shared" si="4"/>
        <v>1138.8</v>
      </c>
      <c r="J21" s="30">
        <f t="shared" si="5"/>
        <v>8256.2999999999993</v>
      </c>
      <c r="L21" s="47" t="s">
        <v>182</v>
      </c>
      <c r="M21" s="47" t="s">
        <v>197</v>
      </c>
    </row>
    <row r="22" spans="1:13" ht="15">
      <c r="A22" s="2" t="s">
        <v>49</v>
      </c>
      <c r="B22" s="1" t="s">
        <v>50</v>
      </c>
      <c r="C22" s="14">
        <v>2720.76</v>
      </c>
      <c r="E22" s="30">
        <f t="shared" si="0"/>
        <v>2720.76</v>
      </c>
      <c r="F22" s="30">
        <f t="shared" si="1"/>
        <v>54.415200000000006</v>
      </c>
      <c r="G22" s="30">
        <f t="shared" si="2"/>
        <v>204.05700000000002</v>
      </c>
      <c r="H22" s="30">
        <f t="shared" si="3"/>
        <v>2979.2322000000004</v>
      </c>
      <c r="I22" s="30">
        <f t="shared" si="4"/>
        <v>476.67715200000009</v>
      </c>
      <c r="J22" s="30">
        <f t="shared" si="5"/>
        <v>3455.9093520000006</v>
      </c>
      <c r="L22" s="47" t="s">
        <v>189</v>
      </c>
      <c r="M22" s="47" t="s">
        <v>198</v>
      </c>
    </row>
    <row r="23" spans="1:13" ht="15">
      <c r="A23" s="2" t="s">
        <v>51</v>
      </c>
      <c r="B23" s="1" t="s">
        <v>52</v>
      </c>
      <c r="C23" s="14">
        <v>7056</v>
      </c>
      <c r="E23" s="30">
        <f t="shared" si="0"/>
        <v>7056</v>
      </c>
      <c r="F23" s="30">
        <f t="shared" si="1"/>
        <v>141.12</v>
      </c>
      <c r="G23" s="30">
        <f t="shared" si="2"/>
        <v>529.19999999999993</v>
      </c>
      <c r="H23" s="30">
        <f t="shared" si="3"/>
        <v>7726.32</v>
      </c>
      <c r="I23" s="30">
        <f t="shared" si="4"/>
        <v>1236.2112</v>
      </c>
      <c r="J23" s="30">
        <f t="shared" si="5"/>
        <v>8962.5311999999994</v>
      </c>
      <c r="L23" s="47" t="s">
        <v>191</v>
      </c>
      <c r="M23" s="47" t="s">
        <v>199</v>
      </c>
    </row>
    <row r="24" spans="1:13" ht="15">
      <c r="A24" s="2" t="s">
        <v>53</v>
      </c>
      <c r="B24" s="1" t="s">
        <v>54</v>
      </c>
      <c r="C24" s="14">
        <v>6000</v>
      </c>
      <c r="E24" s="30">
        <f t="shared" si="0"/>
        <v>6000</v>
      </c>
      <c r="F24" s="30">
        <f t="shared" si="1"/>
        <v>120</v>
      </c>
      <c r="G24" s="30">
        <f t="shared" si="2"/>
        <v>450</v>
      </c>
      <c r="H24" s="30">
        <f t="shared" si="3"/>
        <v>6570</v>
      </c>
      <c r="I24" s="30">
        <f t="shared" si="4"/>
        <v>1051.2</v>
      </c>
      <c r="J24" s="30">
        <f t="shared" si="5"/>
        <v>7621.2</v>
      </c>
      <c r="L24" s="47" t="s">
        <v>187</v>
      </c>
      <c r="M24" s="47" t="s">
        <v>200</v>
      </c>
    </row>
    <row r="25" spans="1:13" ht="15">
      <c r="A25" s="2" t="s">
        <v>55</v>
      </c>
      <c r="B25" s="1" t="s">
        <v>56</v>
      </c>
      <c r="C25" s="14">
        <v>11549.85</v>
      </c>
      <c r="E25" s="30">
        <f t="shared" si="0"/>
        <v>11549.85</v>
      </c>
      <c r="F25" s="30">
        <f t="shared" si="1"/>
        <v>230.99700000000001</v>
      </c>
      <c r="G25" s="30">
        <f t="shared" si="2"/>
        <v>866.23874999999998</v>
      </c>
      <c r="H25" s="30">
        <f t="shared" si="3"/>
        <v>12647.08575</v>
      </c>
      <c r="I25" s="30">
        <f t="shared" si="4"/>
        <v>2023.5337200000001</v>
      </c>
      <c r="J25" s="30">
        <f t="shared" si="5"/>
        <v>14670.61947</v>
      </c>
      <c r="L25" s="47" t="s">
        <v>187</v>
      </c>
      <c r="M25" s="47" t="s">
        <v>201</v>
      </c>
    </row>
    <row r="26" spans="1:13" ht="15">
      <c r="A26" s="2" t="s">
        <v>57</v>
      </c>
      <c r="B26" s="1" t="s">
        <v>58</v>
      </c>
      <c r="C26" s="14">
        <v>19503.61</v>
      </c>
      <c r="E26" s="30">
        <f t="shared" si="0"/>
        <v>19503.61</v>
      </c>
      <c r="F26" s="30">
        <f t="shared" si="1"/>
        <v>390.07220000000001</v>
      </c>
      <c r="G26" s="30">
        <f t="shared" si="2"/>
        <v>1462.7707499999999</v>
      </c>
      <c r="H26" s="30">
        <f t="shared" si="3"/>
        <v>21356.452949999999</v>
      </c>
      <c r="I26" s="30">
        <f t="shared" si="4"/>
        <v>3417.0324719999999</v>
      </c>
      <c r="J26" s="30">
        <f t="shared" si="5"/>
        <v>24773.485421999998</v>
      </c>
      <c r="L26" s="47" t="s">
        <v>202</v>
      </c>
      <c r="M26" s="47" t="s">
        <v>203</v>
      </c>
    </row>
    <row r="27" spans="1:13" ht="15">
      <c r="A27" s="2" t="s">
        <v>59</v>
      </c>
      <c r="B27" s="1" t="s">
        <v>60</v>
      </c>
      <c r="C27" s="14">
        <v>8617.7000000000007</v>
      </c>
      <c r="E27" s="30">
        <f t="shared" si="0"/>
        <v>8617.7000000000007</v>
      </c>
      <c r="F27" s="30">
        <f t="shared" si="1"/>
        <v>172.35400000000001</v>
      </c>
      <c r="G27" s="30">
        <f t="shared" si="2"/>
        <v>646.32749999999999</v>
      </c>
      <c r="H27" s="30">
        <f t="shared" si="3"/>
        <v>9436.3814999999995</v>
      </c>
      <c r="I27" s="30">
        <f t="shared" si="4"/>
        <v>1509.82104</v>
      </c>
      <c r="J27" s="30">
        <f t="shared" si="5"/>
        <v>10946.20254</v>
      </c>
      <c r="L27" s="47" t="s">
        <v>187</v>
      </c>
      <c r="M27" s="47" t="s">
        <v>204</v>
      </c>
    </row>
    <row r="28" spans="1:13" ht="15">
      <c r="A28" s="2" t="s">
        <v>61</v>
      </c>
      <c r="B28" s="1" t="s">
        <v>62</v>
      </c>
      <c r="C28" s="14">
        <v>7000</v>
      </c>
      <c r="E28" s="30">
        <f t="shared" si="0"/>
        <v>7000</v>
      </c>
      <c r="F28" s="30">
        <f t="shared" si="1"/>
        <v>140</v>
      </c>
      <c r="G28" s="30">
        <f t="shared" si="2"/>
        <v>525</v>
      </c>
      <c r="H28" s="30">
        <f t="shared" si="3"/>
        <v>7665</v>
      </c>
      <c r="I28" s="30">
        <f t="shared" si="4"/>
        <v>1226.4000000000001</v>
      </c>
      <c r="J28" s="30">
        <f t="shared" si="5"/>
        <v>8891.4</v>
      </c>
      <c r="L28" s="47" t="s">
        <v>182</v>
      </c>
      <c r="M28" s="47" t="s">
        <v>205</v>
      </c>
    </row>
    <row r="29" spans="1:13" ht="15">
      <c r="A29" s="2" t="s">
        <v>63</v>
      </c>
      <c r="B29" s="1" t="s">
        <v>64</v>
      </c>
      <c r="C29" s="14">
        <v>4000.05</v>
      </c>
      <c r="E29" s="30">
        <f t="shared" si="0"/>
        <v>4000.05</v>
      </c>
      <c r="F29" s="30">
        <f t="shared" si="1"/>
        <v>80.001000000000005</v>
      </c>
      <c r="G29" s="30">
        <f t="shared" si="2"/>
        <v>300.00375000000003</v>
      </c>
      <c r="H29" s="30">
        <f t="shared" si="3"/>
        <v>4380.0547500000002</v>
      </c>
      <c r="I29" s="30">
        <f t="shared" si="4"/>
        <v>700.80876000000001</v>
      </c>
      <c r="J29" s="30">
        <f t="shared" si="5"/>
        <v>5080.8635100000001</v>
      </c>
      <c r="L29" s="47" t="s">
        <v>185</v>
      </c>
      <c r="M29" s="47" t="s">
        <v>206</v>
      </c>
    </row>
    <row r="30" spans="1:13" ht="15">
      <c r="A30" s="2" t="s">
        <v>65</v>
      </c>
      <c r="B30" s="1" t="s">
        <v>66</v>
      </c>
      <c r="C30" s="14">
        <v>4999.95</v>
      </c>
      <c r="E30" s="30">
        <f t="shared" si="0"/>
        <v>4999.95</v>
      </c>
      <c r="F30" s="30">
        <f t="shared" si="1"/>
        <v>99.998999999999995</v>
      </c>
      <c r="G30" s="30">
        <f t="shared" si="2"/>
        <v>374.99624999999997</v>
      </c>
      <c r="H30" s="30">
        <f t="shared" si="3"/>
        <v>5474.9452499999998</v>
      </c>
      <c r="I30" s="30">
        <f t="shared" si="4"/>
        <v>875.99123999999995</v>
      </c>
      <c r="J30" s="30">
        <f t="shared" si="5"/>
        <v>6350.93649</v>
      </c>
      <c r="L30" s="47" t="s">
        <v>185</v>
      </c>
      <c r="M30" s="47" t="s">
        <v>207</v>
      </c>
    </row>
    <row r="31" spans="1:13" ht="15">
      <c r="A31" s="2" t="s">
        <v>67</v>
      </c>
      <c r="B31" s="1" t="s">
        <v>68</v>
      </c>
      <c r="C31" s="14">
        <v>12499.95</v>
      </c>
      <c r="E31" s="30">
        <f t="shared" si="0"/>
        <v>12499.95</v>
      </c>
      <c r="F31" s="30">
        <f t="shared" si="1"/>
        <v>249.99900000000002</v>
      </c>
      <c r="G31" s="30">
        <f t="shared" si="2"/>
        <v>937.49625000000003</v>
      </c>
      <c r="H31" s="30">
        <f t="shared" si="3"/>
        <v>13687.445250000001</v>
      </c>
      <c r="I31" s="30">
        <f t="shared" si="4"/>
        <v>2189.9912400000003</v>
      </c>
      <c r="J31" s="30">
        <f t="shared" si="5"/>
        <v>15877.43649</v>
      </c>
      <c r="L31" s="47" t="s">
        <v>185</v>
      </c>
      <c r="M31" s="47" t="s">
        <v>208</v>
      </c>
    </row>
    <row r="32" spans="1:13" ht="15">
      <c r="A32" s="2" t="s">
        <v>69</v>
      </c>
      <c r="B32" s="1" t="s">
        <v>70</v>
      </c>
      <c r="C32" s="14">
        <v>6000</v>
      </c>
      <c r="E32" s="30">
        <f t="shared" si="0"/>
        <v>6000</v>
      </c>
      <c r="F32" s="30">
        <f t="shared" si="1"/>
        <v>120</v>
      </c>
      <c r="G32" s="30">
        <f t="shared" si="2"/>
        <v>450</v>
      </c>
      <c r="H32" s="30">
        <f t="shared" si="3"/>
        <v>6570</v>
      </c>
      <c r="I32" s="30">
        <f t="shared" si="4"/>
        <v>1051.2</v>
      </c>
      <c r="J32" s="30">
        <f t="shared" si="5"/>
        <v>7621.2</v>
      </c>
      <c r="L32" s="47" t="s">
        <v>185</v>
      </c>
      <c r="M32" s="47" t="s">
        <v>209</v>
      </c>
    </row>
    <row r="33" spans="1:13" ht="15">
      <c r="A33" s="2" t="s">
        <v>71</v>
      </c>
      <c r="B33" s="1" t="s">
        <v>72</v>
      </c>
      <c r="C33" s="14">
        <v>8160</v>
      </c>
      <c r="E33" s="30">
        <f t="shared" si="0"/>
        <v>8160</v>
      </c>
      <c r="F33" s="30">
        <f t="shared" si="1"/>
        <v>163.20000000000002</v>
      </c>
      <c r="G33" s="30">
        <f t="shared" si="2"/>
        <v>612</v>
      </c>
      <c r="H33" s="30">
        <f t="shared" si="3"/>
        <v>8935.2000000000007</v>
      </c>
      <c r="I33" s="30">
        <f t="shared" si="4"/>
        <v>1429.6320000000001</v>
      </c>
      <c r="J33" s="30">
        <f t="shared" si="5"/>
        <v>10364.832</v>
      </c>
      <c r="L33" s="47" t="s">
        <v>187</v>
      </c>
      <c r="M33" s="47" t="s">
        <v>210</v>
      </c>
    </row>
    <row r="34" spans="1:13" ht="15">
      <c r="A34" s="2" t="s">
        <v>73</v>
      </c>
      <c r="B34" s="1" t="s">
        <v>74</v>
      </c>
      <c r="C34" s="14">
        <v>17833</v>
      </c>
      <c r="E34" s="30">
        <f t="shared" si="0"/>
        <v>17833</v>
      </c>
      <c r="F34" s="30">
        <f t="shared" si="1"/>
        <v>356.66</v>
      </c>
      <c r="G34" s="30">
        <f t="shared" si="2"/>
        <v>1337.4749999999999</v>
      </c>
      <c r="H34" s="30">
        <f t="shared" si="3"/>
        <v>19527.134999999998</v>
      </c>
      <c r="I34" s="30">
        <f t="shared" si="4"/>
        <v>3124.3415999999997</v>
      </c>
      <c r="J34" s="30">
        <f t="shared" si="5"/>
        <v>22651.476599999998</v>
      </c>
      <c r="L34" s="47" t="s">
        <v>211</v>
      </c>
      <c r="M34" s="47" t="s">
        <v>212</v>
      </c>
    </row>
    <row r="35" spans="1:13" ht="15">
      <c r="A35" s="2" t="s">
        <v>75</v>
      </c>
      <c r="B35" s="1" t="s">
        <v>76</v>
      </c>
      <c r="C35" s="14">
        <v>4999.95</v>
      </c>
      <c r="E35" s="30">
        <f t="shared" si="0"/>
        <v>4999.95</v>
      </c>
      <c r="F35" s="30">
        <f t="shared" si="1"/>
        <v>99.998999999999995</v>
      </c>
      <c r="G35" s="30">
        <f t="shared" si="2"/>
        <v>374.99624999999997</v>
      </c>
      <c r="H35" s="30">
        <f t="shared" si="3"/>
        <v>5474.9452499999998</v>
      </c>
      <c r="I35" s="30">
        <f t="shared" si="4"/>
        <v>875.99123999999995</v>
      </c>
      <c r="J35" s="30">
        <f t="shared" si="5"/>
        <v>6350.93649</v>
      </c>
      <c r="L35" s="47" t="s">
        <v>185</v>
      </c>
      <c r="M35" s="47" t="s">
        <v>213</v>
      </c>
    </row>
    <row r="36" spans="1:13" ht="15">
      <c r="A36" s="2" t="s">
        <v>77</v>
      </c>
      <c r="B36" s="1" t="s">
        <v>78</v>
      </c>
      <c r="C36" s="14">
        <v>7999.95</v>
      </c>
      <c r="E36" s="30">
        <f t="shared" si="0"/>
        <v>7999.95</v>
      </c>
      <c r="F36" s="30">
        <f t="shared" si="1"/>
        <v>159.999</v>
      </c>
      <c r="G36" s="30">
        <f t="shared" si="2"/>
        <v>599.99624999999992</v>
      </c>
      <c r="H36" s="30">
        <f t="shared" si="3"/>
        <v>8759.9452499999989</v>
      </c>
      <c r="I36" s="30">
        <f t="shared" si="4"/>
        <v>1401.5912399999997</v>
      </c>
      <c r="J36" s="30">
        <f t="shared" si="5"/>
        <v>10161.536489999999</v>
      </c>
      <c r="L36" s="47" t="s">
        <v>185</v>
      </c>
      <c r="M36" s="47" t="s">
        <v>214</v>
      </c>
    </row>
    <row r="37" spans="1:13" ht="15">
      <c r="A37" s="2" t="s">
        <v>79</v>
      </c>
      <c r="B37" s="1" t="s">
        <v>80</v>
      </c>
      <c r="C37" s="14">
        <v>5250.1</v>
      </c>
      <c r="E37" s="30">
        <f t="shared" si="0"/>
        <v>5250.1</v>
      </c>
      <c r="F37" s="30">
        <f t="shared" si="1"/>
        <v>105.00200000000001</v>
      </c>
      <c r="G37" s="30">
        <f t="shared" si="2"/>
        <v>393.75749999999999</v>
      </c>
      <c r="H37" s="30">
        <f t="shared" si="3"/>
        <v>5748.8595000000005</v>
      </c>
      <c r="I37" s="30">
        <f t="shared" si="4"/>
        <v>919.81752000000006</v>
      </c>
      <c r="J37" s="30">
        <f t="shared" si="5"/>
        <v>6668.677020000001</v>
      </c>
      <c r="L37" s="47" t="s">
        <v>194</v>
      </c>
      <c r="M37" s="47" t="s">
        <v>215</v>
      </c>
    </row>
    <row r="38" spans="1:13" ht="15">
      <c r="A38" s="2" t="s">
        <v>81</v>
      </c>
      <c r="B38" s="1" t="s">
        <v>82</v>
      </c>
      <c r="C38" s="14">
        <v>4000.05</v>
      </c>
      <c r="E38" s="30">
        <f t="shared" si="0"/>
        <v>4000.05</v>
      </c>
      <c r="F38" s="30">
        <f t="shared" si="1"/>
        <v>80.001000000000005</v>
      </c>
      <c r="G38" s="30">
        <f t="shared" si="2"/>
        <v>300.00375000000003</v>
      </c>
      <c r="H38" s="30">
        <f t="shared" si="3"/>
        <v>4380.0547500000002</v>
      </c>
      <c r="I38" s="30">
        <f t="shared" si="4"/>
        <v>700.80876000000001</v>
      </c>
      <c r="J38" s="30">
        <f t="shared" si="5"/>
        <v>5080.8635100000001</v>
      </c>
      <c r="L38" s="47" t="s">
        <v>185</v>
      </c>
      <c r="M38" s="47" t="s">
        <v>216</v>
      </c>
    </row>
    <row r="39" spans="1:13" ht="15">
      <c r="A39" s="2" t="s">
        <v>83</v>
      </c>
      <c r="B39" s="1" t="s">
        <v>84</v>
      </c>
      <c r="C39" s="14">
        <v>14224.95</v>
      </c>
      <c r="E39" s="30">
        <f t="shared" si="0"/>
        <v>14224.95</v>
      </c>
      <c r="F39" s="30">
        <f t="shared" si="1"/>
        <v>284.49900000000002</v>
      </c>
      <c r="G39" s="30">
        <f t="shared" si="2"/>
        <v>1066.8712499999999</v>
      </c>
      <c r="H39" s="30">
        <f t="shared" si="3"/>
        <v>15576.320250000001</v>
      </c>
      <c r="I39" s="30">
        <f t="shared" si="4"/>
        <v>2492.2112400000001</v>
      </c>
      <c r="J39" s="30">
        <f t="shared" si="5"/>
        <v>18068.531490000001</v>
      </c>
      <c r="L39" s="47" t="s">
        <v>182</v>
      </c>
      <c r="M39" s="47" t="s">
        <v>217</v>
      </c>
    </row>
    <row r="40" spans="1:13" ht="15">
      <c r="A40" s="2" t="s">
        <v>85</v>
      </c>
      <c r="B40" s="1" t="s">
        <v>86</v>
      </c>
      <c r="C40" s="14">
        <v>4825</v>
      </c>
      <c r="E40" s="30">
        <f t="shared" si="0"/>
        <v>4825</v>
      </c>
      <c r="F40" s="30">
        <f t="shared" si="1"/>
        <v>96.5</v>
      </c>
      <c r="G40" s="30">
        <f t="shared" si="2"/>
        <v>361.875</v>
      </c>
      <c r="H40" s="30">
        <f t="shared" si="3"/>
        <v>5283.375</v>
      </c>
      <c r="I40" s="30">
        <f t="shared" si="4"/>
        <v>845.34</v>
      </c>
      <c r="J40" s="30">
        <f t="shared" si="5"/>
        <v>6128.7150000000001</v>
      </c>
      <c r="L40" s="47" t="s">
        <v>182</v>
      </c>
      <c r="M40" s="47" t="s">
        <v>218</v>
      </c>
    </row>
    <row r="41" spans="1:13" ht="15">
      <c r="A41" s="2" t="s">
        <v>87</v>
      </c>
      <c r="B41" s="1" t="s">
        <v>88</v>
      </c>
      <c r="C41" s="14">
        <v>3000</v>
      </c>
      <c r="E41" s="30">
        <f t="shared" si="0"/>
        <v>3000</v>
      </c>
      <c r="F41" s="30">
        <f t="shared" si="1"/>
        <v>60</v>
      </c>
      <c r="G41" s="30">
        <f t="shared" si="2"/>
        <v>225</v>
      </c>
      <c r="H41" s="30">
        <f t="shared" si="3"/>
        <v>3285</v>
      </c>
      <c r="I41" s="30">
        <f t="shared" si="4"/>
        <v>525.6</v>
      </c>
      <c r="J41" s="30">
        <f t="shared" si="5"/>
        <v>3810.6</v>
      </c>
      <c r="L41" s="47" t="s">
        <v>185</v>
      </c>
      <c r="M41" s="47" t="s">
        <v>219</v>
      </c>
    </row>
    <row r="42" spans="1:13" ht="15">
      <c r="A42" s="2" t="s">
        <v>89</v>
      </c>
      <c r="B42" s="1" t="s">
        <v>90</v>
      </c>
      <c r="C42" s="14">
        <v>5250</v>
      </c>
      <c r="E42" s="30">
        <f t="shared" si="0"/>
        <v>5250</v>
      </c>
      <c r="F42" s="30">
        <f t="shared" si="1"/>
        <v>105</v>
      </c>
      <c r="G42" s="30">
        <f t="shared" si="2"/>
        <v>393.75</v>
      </c>
      <c r="H42" s="30">
        <f t="shared" si="3"/>
        <v>5748.75</v>
      </c>
      <c r="I42" s="30">
        <f t="shared" si="4"/>
        <v>919.80000000000007</v>
      </c>
      <c r="J42" s="30">
        <f t="shared" si="5"/>
        <v>6668.55</v>
      </c>
      <c r="L42" s="47" t="s">
        <v>220</v>
      </c>
      <c r="M42" s="47" t="s">
        <v>221</v>
      </c>
    </row>
    <row r="43" spans="1:13" ht="15">
      <c r="A43" s="2" t="s">
        <v>91</v>
      </c>
      <c r="B43" s="1" t="s">
        <v>92</v>
      </c>
      <c r="C43" s="14">
        <v>4750.05</v>
      </c>
      <c r="E43" s="30">
        <f t="shared" si="0"/>
        <v>4750.05</v>
      </c>
      <c r="F43" s="30">
        <f t="shared" si="1"/>
        <v>95.001000000000005</v>
      </c>
      <c r="G43" s="30">
        <f t="shared" si="2"/>
        <v>356.25375000000003</v>
      </c>
      <c r="H43" s="30">
        <f t="shared" si="3"/>
        <v>5201.3047500000002</v>
      </c>
      <c r="I43" s="30">
        <f t="shared" si="4"/>
        <v>832.2087600000001</v>
      </c>
      <c r="J43" s="30">
        <f t="shared" si="5"/>
        <v>6033.5135100000007</v>
      </c>
      <c r="L43" s="47" t="s">
        <v>187</v>
      </c>
      <c r="M43" s="47" t="s">
        <v>222</v>
      </c>
    </row>
    <row r="44" spans="1:13" ht="15">
      <c r="A44" s="2" t="s">
        <v>93</v>
      </c>
      <c r="B44" s="1" t="s">
        <v>94</v>
      </c>
      <c r="C44" s="14">
        <v>6923.38</v>
      </c>
      <c r="E44" s="30">
        <f t="shared" si="0"/>
        <v>6923.38</v>
      </c>
      <c r="F44" s="30">
        <f t="shared" si="1"/>
        <v>138.4676</v>
      </c>
      <c r="G44" s="30">
        <f t="shared" si="2"/>
        <v>519.25350000000003</v>
      </c>
      <c r="H44" s="30">
        <f t="shared" si="3"/>
        <v>7581.1010999999999</v>
      </c>
      <c r="I44" s="30">
        <f t="shared" si="4"/>
        <v>1212.9761759999999</v>
      </c>
      <c r="J44" s="30">
        <f t="shared" si="5"/>
        <v>8794.077276</v>
      </c>
      <c r="L44" s="47" t="s">
        <v>182</v>
      </c>
      <c r="M44" s="47" t="s">
        <v>223</v>
      </c>
    </row>
    <row r="45" spans="1:13" ht="15">
      <c r="A45" s="2" t="s">
        <v>95</v>
      </c>
      <c r="B45" s="1" t="s">
        <v>96</v>
      </c>
      <c r="C45" s="14">
        <v>16500</v>
      </c>
      <c r="E45" s="30">
        <f t="shared" si="0"/>
        <v>16500</v>
      </c>
      <c r="F45" s="30">
        <f t="shared" si="1"/>
        <v>330</v>
      </c>
      <c r="G45" s="30">
        <f t="shared" si="2"/>
        <v>1237.5</v>
      </c>
      <c r="H45" s="30">
        <f t="shared" si="3"/>
        <v>18067.5</v>
      </c>
      <c r="I45" s="30">
        <f t="shared" si="4"/>
        <v>2890.8</v>
      </c>
      <c r="J45" s="30">
        <f t="shared" si="5"/>
        <v>20958.3</v>
      </c>
      <c r="L45" s="47" t="s">
        <v>187</v>
      </c>
      <c r="M45" s="47" t="s">
        <v>224</v>
      </c>
    </row>
    <row r="46" spans="1:13" ht="15">
      <c r="A46" s="2" t="s">
        <v>97</v>
      </c>
      <c r="B46" s="1" t="s">
        <v>98</v>
      </c>
      <c r="C46" s="14">
        <v>4500</v>
      </c>
      <c r="E46" s="30">
        <f t="shared" si="0"/>
        <v>4500</v>
      </c>
      <c r="F46" s="30">
        <f t="shared" si="1"/>
        <v>90</v>
      </c>
      <c r="G46" s="30">
        <f t="shared" si="2"/>
        <v>337.5</v>
      </c>
      <c r="H46" s="30">
        <f t="shared" si="3"/>
        <v>4927.5</v>
      </c>
      <c r="I46" s="30">
        <f t="shared" si="4"/>
        <v>788.4</v>
      </c>
      <c r="J46" s="30">
        <f t="shared" si="5"/>
        <v>5715.9</v>
      </c>
      <c r="L46" s="47" t="s">
        <v>185</v>
      </c>
      <c r="M46" s="47" t="s">
        <v>225</v>
      </c>
    </row>
    <row r="47" spans="1:13" ht="15">
      <c r="A47" s="2" t="s">
        <v>99</v>
      </c>
      <c r="B47" s="1" t="s">
        <v>100</v>
      </c>
      <c r="C47" s="14">
        <v>4725.1000000000004</v>
      </c>
      <c r="E47" s="30">
        <f t="shared" si="0"/>
        <v>4725.1000000000004</v>
      </c>
      <c r="F47" s="30">
        <f t="shared" si="1"/>
        <v>94.50200000000001</v>
      </c>
      <c r="G47" s="30">
        <f t="shared" si="2"/>
        <v>354.38249999999999</v>
      </c>
      <c r="H47" s="30">
        <f t="shared" si="3"/>
        <v>5173.9845000000005</v>
      </c>
      <c r="I47" s="30">
        <f t="shared" si="4"/>
        <v>827.83752000000004</v>
      </c>
      <c r="J47" s="30">
        <f t="shared" si="5"/>
        <v>6001.8220200000005</v>
      </c>
      <c r="L47" s="47" t="s">
        <v>194</v>
      </c>
      <c r="M47" s="47" t="s">
        <v>226</v>
      </c>
    </row>
    <row r="48" spans="1:13" ht="15">
      <c r="A48" s="2" t="s">
        <v>101</v>
      </c>
      <c r="B48" s="1" t="s">
        <v>102</v>
      </c>
      <c r="C48" s="14">
        <v>6039.93</v>
      </c>
      <c r="E48" s="30">
        <f t="shared" si="0"/>
        <v>6039.93</v>
      </c>
      <c r="F48" s="30">
        <f t="shared" si="1"/>
        <v>120.79860000000001</v>
      </c>
      <c r="G48" s="30">
        <f t="shared" si="2"/>
        <v>452.99475000000001</v>
      </c>
      <c r="H48" s="30">
        <f t="shared" si="3"/>
        <v>6613.7233500000002</v>
      </c>
      <c r="I48" s="30">
        <f t="shared" si="4"/>
        <v>1058.1957360000001</v>
      </c>
      <c r="J48" s="30">
        <f t="shared" si="5"/>
        <v>7671.9190859999999</v>
      </c>
      <c r="L48" s="47" t="s">
        <v>202</v>
      </c>
      <c r="M48" s="47" t="s">
        <v>227</v>
      </c>
    </row>
    <row r="49" spans="1:13" ht="15">
      <c r="A49" s="2" t="s">
        <v>103</v>
      </c>
      <c r="B49" s="1" t="s">
        <v>104</v>
      </c>
      <c r="C49" s="14">
        <v>2383.42</v>
      </c>
      <c r="E49" s="30">
        <f t="shared" si="0"/>
        <v>2383.42</v>
      </c>
      <c r="F49" s="30">
        <f t="shared" si="1"/>
        <v>47.668400000000005</v>
      </c>
      <c r="G49" s="30">
        <f t="shared" si="2"/>
        <v>178.75649999999999</v>
      </c>
      <c r="H49" s="30">
        <f t="shared" si="3"/>
        <v>2609.8449000000001</v>
      </c>
      <c r="I49" s="30">
        <f t="shared" si="4"/>
        <v>417.57518400000004</v>
      </c>
      <c r="J49" s="30">
        <f t="shared" si="5"/>
        <v>3027.4200840000003</v>
      </c>
      <c r="L49" s="47" t="s">
        <v>182</v>
      </c>
      <c r="M49" s="47" t="s">
        <v>228</v>
      </c>
    </row>
    <row r="50" spans="1:13" ht="15">
      <c r="A50" s="2" t="s">
        <v>105</v>
      </c>
      <c r="B50" s="1" t="s">
        <v>106</v>
      </c>
      <c r="C50" s="14">
        <v>21172.05</v>
      </c>
      <c r="E50" s="30">
        <f t="shared" si="0"/>
        <v>21172.05</v>
      </c>
      <c r="F50" s="30">
        <f t="shared" si="1"/>
        <v>423.44099999999997</v>
      </c>
      <c r="G50" s="30">
        <f t="shared" si="2"/>
        <v>1587.9037499999999</v>
      </c>
      <c r="H50" s="30">
        <f t="shared" si="3"/>
        <v>23183.394749999999</v>
      </c>
      <c r="I50" s="30">
        <f t="shared" si="4"/>
        <v>3709.3431599999999</v>
      </c>
      <c r="J50" s="30">
        <f t="shared" si="5"/>
        <v>26892.73791</v>
      </c>
      <c r="L50" s="47" t="s">
        <v>187</v>
      </c>
      <c r="M50" s="47" t="s">
        <v>229</v>
      </c>
    </row>
    <row r="51" spans="1:13" ht="15">
      <c r="A51" s="2" t="s">
        <v>107</v>
      </c>
      <c r="B51" s="1" t="s">
        <v>108</v>
      </c>
      <c r="C51" s="14">
        <v>9274.9500000000007</v>
      </c>
      <c r="E51" s="30">
        <f t="shared" si="0"/>
        <v>9274.9500000000007</v>
      </c>
      <c r="F51" s="30">
        <f t="shared" si="1"/>
        <v>185.49900000000002</v>
      </c>
      <c r="G51" s="30">
        <f t="shared" si="2"/>
        <v>695.62125000000003</v>
      </c>
      <c r="H51" s="30">
        <f t="shared" si="3"/>
        <v>10156.070250000001</v>
      </c>
      <c r="I51" s="30">
        <f t="shared" si="4"/>
        <v>1624.9712400000001</v>
      </c>
      <c r="J51" s="30">
        <f t="shared" si="5"/>
        <v>11781.041490000001</v>
      </c>
      <c r="L51" s="47" t="s">
        <v>189</v>
      </c>
      <c r="M51" s="47" t="s">
        <v>230</v>
      </c>
    </row>
    <row r="52" spans="1:13" ht="15">
      <c r="A52" s="2" t="s">
        <v>109</v>
      </c>
      <c r="B52" s="1" t="s">
        <v>110</v>
      </c>
      <c r="C52" s="14">
        <v>6000</v>
      </c>
      <c r="E52" s="30">
        <f t="shared" si="0"/>
        <v>6000</v>
      </c>
      <c r="F52" s="30">
        <f t="shared" si="1"/>
        <v>120</v>
      </c>
      <c r="G52" s="30">
        <f t="shared" si="2"/>
        <v>450</v>
      </c>
      <c r="H52" s="30">
        <f t="shared" si="3"/>
        <v>6570</v>
      </c>
      <c r="I52" s="30">
        <f t="shared" si="4"/>
        <v>1051.2</v>
      </c>
      <c r="J52" s="30">
        <f t="shared" si="5"/>
        <v>7621.2</v>
      </c>
      <c r="L52" s="47" t="s">
        <v>185</v>
      </c>
      <c r="M52" s="47" t="s">
        <v>231</v>
      </c>
    </row>
    <row r="53" spans="1:13" ht="15">
      <c r="A53" s="2" t="s">
        <v>111</v>
      </c>
      <c r="B53" s="1" t="s">
        <v>112</v>
      </c>
      <c r="C53" s="14">
        <v>3250.05</v>
      </c>
      <c r="E53" s="30">
        <f t="shared" si="0"/>
        <v>3250.05</v>
      </c>
      <c r="F53" s="30">
        <f t="shared" si="1"/>
        <v>65.001000000000005</v>
      </c>
      <c r="G53" s="30">
        <f t="shared" si="2"/>
        <v>243.75375</v>
      </c>
      <c r="H53" s="30">
        <f t="shared" si="3"/>
        <v>3558.8047500000002</v>
      </c>
      <c r="I53" s="30">
        <f t="shared" si="4"/>
        <v>569.40876000000003</v>
      </c>
      <c r="J53" s="30">
        <f t="shared" si="5"/>
        <v>4128.2135100000005</v>
      </c>
      <c r="L53" s="47" t="s">
        <v>232</v>
      </c>
      <c r="M53" s="47" t="s">
        <v>233</v>
      </c>
    </row>
    <row r="54" spans="1:13" ht="15">
      <c r="A54" s="2" t="s">
        <v>113</v>
      </c>
      <c r="B54" s="1" t="s">
        <v>114</v>
      </c>
      <c r="C54" s="14">
        <v>22720.68</v>
      </c>
      <c r="E54" s="30">
        <f t="shared" si="0"/>
        <v>22720.68</v>
      </c>
      <c r="F54" s="30">
        <f t="shared" si="1"/>
        <v>454.41360000000003</v>
      </c>
      <c r="G54" s="30">
        <f t="shared" si="2"/>
        <v>1704.0509999999999</v>
      </c>
      <c r="H54" s="30">
        <f t="shared" si="3"/>
        <v>24879.1446</v>
      </c>
      <c r="I54" s="30">
        <f t="shared" si="4"/>
        <v>3980.6631360000001</v>
      </c>
      <c r="J54" s="30">
        <f t="shared" si="5"/>
        <v>28859.807735999999</v>
      </c>
      <c r="L54" s="47" t="s">
        <v>220</v>
      </c>
      <c r="M54" s="47" t="s">
        <v>234</v>
      </c>
    </row>
    <row r="55" spans="1:13" ht="15">
      <c r="A55" s="2" t="s">
        <v>115</v>
      </c>
      <c r="B55" s="1" t="s">
        <v>116</v>
      </c>
      <c r="C55" s="14">
        <v>52957.07</v>
      </c>
      <c r="E55" s="30">
        <f t="shared" si="0"/>
        <v>52957.07</v>
      </c>
      <c r="F55" s="30">
        <f t="shared" si="1"/>
        <v>1059.1414</v>
      </c>
      <c r="G55" s="30">
        <f t="shared" si="2"/>
        <v>3971.7802499999998</v>
      </c>
      <c r="H55" s="30">
        <f t="shared" si="3"/>
        <v>57987.991649999996</v>
      </c>
      <c r="I55" s="30">
        <f t="shared" si="4"/>
        <v>9278.0786639999988</v>
      </c>
      <c r="J55" s="30">
        <f t="shared" si="5"/>
        <v>67266.070313999997</v>
      </c>
      <c r="L55" s="47" t="s">
        <v>187</v>
      </c>
      <c r="M55" s="47" t="s">
        <v>235</v>
      </c>
    </row>
    <row r="56" spans="1:13" ht="15">
      <c r="A56" s="2" t="s">
        <v>117</v>
      </c>
      <c r="B56" s="1" t="s">
        <v>118</v>
      </c>
      <c r="C56" s="14">
        <v>4825</v>
      </c>
      <c r="E56" s="30">
        <f t="shared" si="0"/>
        <v>4825</v>
      </c>
      <c r="F56" s="30">
        <f t="shared" si="1"/>
        <v>96.5</v>
      </c>
      <c r="G56" s="30">
        <f t="shared" si="2"/>
        <v>361.875</v>
      </c>
      <c r="H56" s="30">
        <f t="shared" si="3"/>
        <v>5283.375</v>
      </c>
      <c r="I56" s="30">
        <f t="shared" si="4"/>
        <v>845.34</v>
      </c>
      <c r="J56" s="30">
        <f t="shared" si="5"/>
        <v>6128.7150000000001</v>
      </c>
      <c r="L56" s="47" t="s">
        <v>182</v>
      </c>
      <c r="M56" s="47" t="s">
        <v>236</v>
      </c>
    </row>
    <row r="57" spans="1:13" ht="15">
      <c r="A57" s="2" t="s">
        <v>119</v>
      </c>
      <c r="B57" s="1" t="s">
        <v>120</v>
      </c>
      <c r="C57" s="14">
        <v>9660</v>
      </c>
      <c r="E57" s="30">
        <f t="shared" si="0"/>
        <v>9660</v>
      </c>
      <c r="F57" s="30">
        <f t="shared" si="1"/>
        <v>193.20000000000002</v>
      </c>
      <c r="G57" s="30">
        <f t="shared" si="2"/>
        <v>724.5</v>
      </c>
      <c r="H57" s="30">
        <f t="shared" si="3"/>
        <v>10577.7</v>
      </c>
      <c r="I57" s="30">
        <f t="shared" si="4"/>
        <v>1692.4320000000002</v>
      </c>
      <c r="J57" s="30">
        <f t="shared" si="5"/>
        <v>12270.132000000001</v>
      </c>
      <c r="L57" s="47" t="s">
        <v>182</v>
      </c>
      <c r="M57" s="47" t="s">
        <v>237</v>
      </c>
    </row>
    <row r="58" spans="1:13" ht="15">
      <c r="A58" s="2" t="s">
        <v>121</v>
      </c>
      <c r="B58" s="1" t="s">
        <v>122</v>
      </c>
      <c r="C58" s="14">
        <v>6539.9</v>
      </c>
      <c r="E58" s="30">
        <f t="shared" si="0"/>
        <v>6539.9</v>
      </c>
      <c r="F58" s="30">
        <f t="shared" si="1"/>
        <v>130.798</v>
      </c>
      <c r="G58" s="30">
        <f t="shared" si="2"/>
        <v>490.49249999999995</v>
      </c>
      <c r="H58" s="30">
        <f t="shared" si="3"/>
        <v>7161.1904999999997</v>
      </c>
      <c r="I58" s="30">
        <f t="shared" si="4"/>
        <v>1145.7904799999999</v>
      </c>
      <c r="J58" s="30">
        <f t="shared" si="5"/>
        <v>8306.9809800000003</v>
      </c>
      <c r="L58" s="47" t="s">
        <v>187</v>
      </c>
      <c r="M58" s="47" t="s">
        <v>238</v>
      </c>
    </row>
    <row r="59" spans="1:13" ht="15">
      <c r="A59" s="2" t="s">
        <v>123</v>
      </c>
      <c r="B59" s="1" t="s">
        <v>124</v>
      </c>
      <c r="C59" s="14">
        <v>3499.95</v>
      </c>
      <c r="E59" s="30">
        <f t="shared" si="0"/>
        <v>3499.95</v>
      </c>
      <c r="F59" s="30">
        <f t="shared" si="1"/>
        <v>69.998999999999995</v>
      </c>
      <c r="G59" s="30">
        <f t="shared" si="2"/>
        <v>262.49624999999997</v>
      </c>
      <c r="H59" s="30">
        <f t="shared" si="3"/>
        <v>3832.4452499999998</v>
      </c>
      <c r="I59" s="30">
        <f t="shared" si="4"/>
        <v>613.19123999999999</v>
      </c>
      <c r="J59" s="30">
        <f t="shared" si="5"/>
        <v>4445.6364899999999</v>
      </c>
      <c r="L59" s="47" t="s">
        <v>202</v>
      </c>
      <c r="M59" s="47" t="s">
        <v>239</v>
      </c>
    </row>
    <row r="60" spans="1:13" ht="15">
      <c r="A60" s="2" t="s">
        <v>125</v>
      </c>
      <c r="B60" s="1" t="s">
        <v>126</v>
      </c>
      <c r="C60" s="14">
        <v>3999</v>
      </c>
      <c r="E60" s="30">
        <f t="shared" si="0"/>
        <v>3999</v>
      </c>
      <c r="F60" s="30">
        <f t="shared" si="1"/>
        <v>79.98</v>
      </c>
      <c r="G60" s="30">
        <f t="shared" si="2"/>
        <v>299.92500000000001</v>
      </c>
      <c r="H60" s="30">
        <f t="shared" si="3"/>
        <v>4378.9049999999997</v>
      </c>
      <c r="I60" s="30">
        <f t="shared" si="4"/>
        <v>700.62479999999994</v>
      </c>
      <c r="J60" s="30">
        <f t="shared" si="5"/>
        <v>5079.5297999999993</v>
      </c>
      <c r="L60" s="47" t="s">
        <v>185</v>
      </c>
      <c r="M60" s="47" t="s">
        <v>240</v>
      </c>
    </row>
    <row r="61" spans="1:13" ht="15">
      <c r="A61" s="2" t="s">
        <v>127</v>
      </c>
      <c r="B61" s="1" t="s">
        <v>128</v>
      </c>
      <c r="C61" s="14">
        <v>4599.8999999999996</v>
      </c>
      <c r="E61" s="30">
        <f t="shared" si="0"/>
        <v>4599.8999999999996</v>
      </c>
      <c r="F61" s="30">
        <f t="shared" si="1"/>
        <v>91.99799999999999</v>
      </c>
      <c r="G61" s="30">
        <f t="shared" si="2"/>
        <v>344.99249999999995</v>
      </c>
      <c r="H61" s="30">
        <f t="shared" si="3"/>
        <v>5036.8904999999995</v>
      </c>
      <c r="I61" s="30">
        <f t="shared" si="4"/>
        <v>805.90247999999997</v>
      </c>
      <c r="J61" s="30">
        <f t="shared" si="5"/>
        <v>5842.7929799999993</v>
      </c>
      <c r="L61" s="47" t="s">
        <v>189</v>
      </c>
      <c r="M61" s="47" t="s">
        <v>241</v>
      </c>
    </row>
    <row r="62" spans="1:13" ht="15">
      <c r="A62" s="2" t="s">
        <v>129</v>
      </c>
      <c r="B62" s="1" t="s">
        <v>130</v>
      </c>
      <c r="C62" s="14">
        <v>6459.84</v>
      </c>
      <c r="E62" s="30">
        <f t="shared" si="0"/>
        <v>6459.84</v>
      </c>
      <c r="F62" s="30">
        <f t="shared" si="1"/>
        <v>129.1968</v>
      </c>
      <c r="G62" s="30">
        <f t="shared" si="2"/>
        <v>484.488</v>
      </c>
      <c r="H62" s="30">
        <f t="shared" si="3"/>
        <v>7073.5248000000001</v>
      </c>
      <c r="I62" s="30">
        <f t="shared" si="4"/>
        <v>1131.763968</v>
      </c>
      <c r="J62" s="30">
        <f t="shared" si="5"/>
        <v>8205.2887680000003</v>
      </c>
      <c r="L62" s="50" t="s">
        <v>194</v>
      </c>
      <c r="M62" s="50" t="s">
        <v>242</v>
      </c>
    </row>
    <row r="63" spans="1:13" ht="15">
      <c r="A63" s="2" t="s">
        <v>131</v>
      </c>
      <c r="B63" s="1" t="s">
        <v>132</v>
      </c>
      <c r="C63" s="14">
        <v>3000</v>
      </c>
      <c r="E63" s="30">
        <f t="shared" si="0"/>
        <v>3000</v>
      </c>
      <c r="F63" s="30">
        <f t="shared" si="1"/>
        <v>60</v>
      </c>
      <c r="G63" s="30">
        <f t="shared" si="2"/>
        <v>225</v>
      </c>
      <c r="H63" s="30">
        <f t="shared" si="3"/>
        <v>3285</v>
      </c>
      <c r="I63" s="30">
        <f t="shared" si="4"/>
        <v>525.6</v>
      </c>
      <c r="J63" s="30">
        <f t="shared" si="5"/>
        <v>3810.6</v>
      </c>
      <c r="L63" s="47" t="s">
        <v>202</v>
      </c>
      <c r="M63" s="47" t="s">
        <v>243</v>
      </c>
    </row>
    <row r="64" spans="1:13" ht="15">
      <c r="A64" s="2" t="s">
        <v>133</v>
      </c>
      <c r="B64" s="1" t="s">
        <v>134</v>
      </c>
      <c r="C64" s="14">
        <v>20812.82</v>
      </c>
      <c r="E64" s="30">
        <f t="shared" si="0"/>
        <v>20812.82</v>
      </c>
      <c r="F64" s="30">
        <f t="shared" si="1"/>
        <v>416.25639999999999</v>
      </c>
      <c r="G64" s="30">
        <f t="shared" si="2"/>
        <v>1560.9614999999999</v>
      </c>
      <c r="H64" s="30">
        <f t="shared" si="3"/>
        <v>22790.037899999999</v>
      </c>
      <c r="I64" s="30">
        <f t="shared" si="4"/>
        <v>3646.4060639999998</v>
      </c>
      <c r="J64" s="30">
        <f t="shared" si="5"/>
        <v>26436.443963999998</v>
      </c>
      <c r="L64" s="47" t="s">
        <v>194</v>
      </c>
      <c r="M64" s="47" t="s">
        <v>244</v>
      </c>
    </row>
    <row r="65" spans="1:13" ht="15">
      <c r="A65" s="2" t="s">
        <v>135</v>
      </c>
      <c r="B65" s="1" t="s">
        <v>136</v>
      </c>
      <c r="C65" s="14">
        <v>5999.95</v>
      </c>
      <c r="E65" s="30">
        <f t="shared" si="0"/>
        <v>5999.95</v>
      </c>
      <c r="F65" s="30">
        <f t="shared" si="1"/>
        <v>119.999</v>
      </c>
      <c r="G65" s="30">
        <f t="shared" si="2"/>
        <v>449.99624999999997</v>
      </c>
      <c r="H65" s="30">
        <f t="shared" si="3"/>
        <v>6569.9452499999998</v>
      </c>
      <c r="I65" s="30">
        <f t="shared" si="4"/>
        <v>1051.1912399999999</v>
      </c>
      <c r="J65" s="30">
        <f t="shared" si="5"/>
        <v>7621.1364899999999</v>
      </c>
      <c r="L65" s="47" t="s">
        <v>194</v>
      </c>
      <c r="M65" s="47" t="s">
        <v>245</v>
      </c>
    </row>
    <row r="66" spans="1:13" ht="15">
      <c r="A66" s="2" t="s">
        <v>137</v>
      </c>
      <c r="B66" s="1" t="s">
        <v>138</v>
      </c>
      <c r="C66" s="14">
        <v>5249.95</v>
      </c>
      <c r="E66" s="30">
        <f t="shared" si="0"/>
        <v>5249.95</v>
      </c>
      <c r="F66" s="30">
        <f t="shared" si="1"/>
        <v>104.999</v>
      </c>
      <c r="G66" s="30">
        <f t="shared" si="2"/>
        <v>393.74624999999997</v>
      </c>
      <c r="H66" s="30">
        <f t="shared" si="3"/>
        <v>5748.6952499999998</v>
      </c>
      <c r="I66" s="30">
        <f t="shared" si="4"/>
        <v>919.79124000000002</v>
      </c>
      <c r="J66" s="30">
        <f t="shared" si="5"/>
        <v>6668.4864899999993</v>
      </c>
      <c r="L66" s="47" t="s">
        <v>182</v>
      </c>
      <c r="M66" s="47" t="s">
        <v>246</v>
      </c>
    </row>
    <row r="67" spans="1:13" ht="15">
      <c r="A67" s="2" t="s">
        <v>139</v>
      </c>
      <c r="B67" s="1" t="s">
        <v>140</v>
      </c>
      <c r="C67" s="14">
        <v>17833</v>
      </c>
      <c r="E67" s="30">
        <f t="shared" si="0"/>
        <v>17833</v>
      </c>
      <c r="F67" s="30">
        <f t="shared" si="1"/>
        <v>356.66</v>
      </c>
      <c r="G67" s="30">
        <f t="shared" si="2"/>
        <v>1337.4749999999999</v>
      </c>
      <c r="H67" s="30">
        <f t="shared" si="3"/>
        <v>19527.134999999998</v>
      </c>
      <c r="I67" s="30">
        <f t="shared" si="4"/>
        <v>3124.3415999999997</v>
      </c>
      <c r="J67" s="30">
        <f t="shared" si="5"/>
        <v>22651.476599999998</v>
      </c>
      <c r="L67" s="47" t="s">
        <v>211</v>
      </c>
      <c r="M67" s="47" t="s">
        <v>247</v>
      </c>
    </row>
    <row r="68" spans="1:13" ht="15">
      <c r="A68" s="2" t="s">
        <v>141</v>
      </c>
      <c r="B68" s="1" t="s">
        <v>142</v>
      </c>
      <c r="C68" s="14">
        <v>15125</v>
      </c>
      <c r="E68" s="30">
        <f t="shared" si="0"/>
        <v>15125</v>
      </c>
      <c r="F68" s="30">
        <f t="shared" si="1"/>
        <v>302.5</v>
      </c>
      <c r="G68" s="30">
        <f t="shared" si="2"/>
        <v>1134.375</v>
      </c>
      <c r="H68" s="30">
        <f t="shared" si="3"/>
        <v>16561.875</v>
      </c>
      <c r="I68" s="30">
        <f t="shared" si="4"/>
        <v>2649.9</v>
      </c>
      <c r="J68" s="30">
        <f t="shared" si="5"/>
        <v>19211.775000000001</v>
      </c>
      <c r="L68" s="47" t="s">
        <v>182</v>
      </c>
      <c r="M68" s="47" t="s">
        <v>248</v>
      </c>
    </row>
    <row r="69" spans="1:13" ht="15">
      <c r="A69" s="2" t="s">
        <v>143</v>
      </c>
      <c r="B69" s="1" t="s">
        <v>144</v>
      </c>
      <c r="C69" s="14">
        <v>14916.58</v>
      </c>
      <c r="E69" s="30">
        <f t="shared" si="0"/>
        <v>14916.58</v>
      </c>
      <c r="F69" s="30">
        <f t="shared" si="1"/>
        <v>298.33159999999998</v>
      </c>
      <c r="G69" s="30">
        <f t="shared" si="2"/>
        <v>1118.7435</v>
      </c>
      <c r="H69" s="30">
        <f t="shared" si="3"/>
        <v>16333.6551</v>
      </c>
      <c r="I69" s="30">
        <f t="shared" si="4"/>
        <v>2613.3848160000002</v>
      </c>
      <c r="J69" s="30">
        <f t="shared" si="5"/>
        <v>18947.039916000002</v>
      </c>
      <c r="L69" s="47" t="s">
        <v>232</v>
      </c>
      <c r="M69" s="47" t="s">
        <v>249</v>
      </c>
    </row>
    <row r="70" spans="1:13" ht="15">
      <c r="A70" s="2" t="s">
        <v>145</v>
      </c>
      <c r="B70" s="1" t="s">
        <v>146</v>
      </c>
      <c r="C70" s="14">
        <v>7056</v>
      </c>
      <c r="E70" s="30">
        <f t="shared" si="0"/>
        <v>7056</v>
      </c>
      <c r="F70" s="30">
        <f t="shared" si="1"/>
        <v>141.12</v>
      </c>
      <c r="G70" s="30">
        <f t="shared" si="2"/>
        <v>529.19999999999993</v>
      </c>
      <c r="H70" s="30">
        <f t="shared" si="3"/>
        <v>7726.32</v>
      </c>
      <c r="I70" s="30">
        <f t="shared" si="4"/>
        <v>1236.2112</v>
      </c>
      <c r="J70" s="30">
        <f t="shared" si="5"/>
        <v>8962.5311999999994</v>
      </c>
      <c r="L70" s="47" t="s">
        <v>185</v>
      </c>
      <c r="M70" s="47" t="s">
        <v>250</v>
      </c>
    </row>
    <row r="71" spans="1:13" ht="15">
      <c r="A71" s="2" t="s">
        <v>147</v>
      </c>
      <c r="B71" s="1" t="s">
        <v>148</v>
      </c>
      <c r="C71" s="14">
        <v>70212.600000000006</v>
      </c>
      <c r="E71" s="30">
        <f t="shared" si="0"/>
        <v>70212.600000000006</v>
      </c>
      <c r="F71" s="30">
        <f t="shared" si="1"/>
        <v>1404.2520000000002</v>
      </c>
      <c r="G71" s="30">
        <f t="shared" si="2"/>
        <v>5265.9450000000006</v>
      </c>
      <c r="H71" s="30">
        <f t="shared" si="3"/>
        <v>76882.797000000006</v>
      </c>
      <c r="I71" s="30">
        <f t="shared" si="4"/>
        <v>12301.247520000001</v>
      </c>
      <c r="J71" s="30">
        <f t="shared" si="5"/>
        <v>89184.04452000001</v>
      </c>
      <c r="L71" s="47" t="s">
        <v>185</v>
      </c>
      <c r="M71" s="47" t="s">
        <v>251</v>
      </c>
    </row>
    <row r="72" spans="1:13" s="7" customFormat="1">
      <c r="A72" s="17" t="s">
        <v>149</v>
      </c>
      <c r="C72" s="7" t="s">
        <v>150</v>
      </c>
      <c r="E72" s="27" t="s">
        <v>150</v>
      </c>
      <c r="F72" s="27" t="s">
        <v>150</v>
      </c>
      <c r="G72" s="27" t="s">
        <v>150</v>
      </c>
      <c r="H72" s="27" t="s">
        <v>150</v>
      </c>
      <c r="I72" s="27" t="s">
        <v>150</v>
      </c>
      <c r="J72" s="27" t="s">
        <v>150</v>
      </c>
    </row>
    <row r="73" spans="1:13">
      <c r="C73" s="19">
        <v>585364.69999999995</v>
      </c>
      <c r="E73" s="28">
        <f>SUM(E12:E71)</f>
        <v>585364.70000000019</v>
      </c>
      <c r="F73" s="28">
        <f t="shared" ref="F73:J73" si="6">SUM(F12:F71)</f>
        <v>11707.293999999998</v>
      </c>
      <c r="G73" s="28">
        <f t="shared" si="6"/>
        <v>43902.352499999986</v>
      </c>
      <c r="H73" s="28">
        <f t="shared" si="6"/>
        <v>640974.34649999999</v>
      </c>
      <c r="I73" s="28">
        <f t="shared" si="6"/>
        <v>102555.89544000001</v>
      </c>
      <c r="J73" s="28">
        <f t="shared" si="6"/>
        <v>743530.24193999998</v>
      </c>
    </row>
    <row r="74" spans="1:13">
      <c r="E74" s="30"/>
      <c r="F74" s="30"/>
      <c r="G74" s="30"/>
      <c r="H74" s="30"/>
      <c r="I74" s="30"/>
      <c r="J74" s="30"/>
    </row>
    <row r="75" spans="1:13">
      <c r="A75" s="12" t="s">
        <v>151</v>
      </c>
      <c r="E75" s="30"/>
      <c r="F75" s="30"/>
      <c r="G75" s="30"/>
      <c r="H75" s="30"/>
      <c r="I75" s="30"/>
      <c r="J75" s="30"/>
    </row>
    <row r="76" spans="1:13" ht="15">
      <c r="A76" s="2" t="s">
        <v>152</v>
      </c>
      <c r="B76" s="1" t="s">
        <v>153</v>
      </c>
      <c r="C76" s="14">
        <v>3898.95</v>
      </c>
      <c r="E76" s="30">
        <f t="shared" si="0"/>
        <v>3898.95</v>
      </c>
      <c r="F76" s="30">
        <f t="shared" si="1"/>
        <v>77.978999999999999</v>
      </c>
      <c r="G76" s="30">
        <f t="shared" si="2"/>
        <v>292.42124999999999</v>
      </c>
      <c r="H76" s="30">
        <f t="shared" si="3"/>
        <v>4269.3502499999995</v>
      </c>
      <c r="I76" s="30">
        <f t="shared" si="4"/>
        <v>683.0960399999999</v>
      </c>
      <c r="J76" s="30">
        <f t="shared" si="5"/>
        <v>4952.4462899999999</v>
      </c>
      <c r="L76" s="49" t="s">
        <v>182</v>
      </c>
      <c r="M76" s="51" t="s">
        <v>153</v>
      </c>
    </row>
    <row r="77" spans="1:13" ht="15">
      <c r="A77" s="2" t="s">
        <v>154</v>
      </c>
      <c r="B77" s="1" t="s">
        <v>155</v>
      </c>
      <c r="C77" s="14">
        <v>4834.05</v>
      </c>
      <c r="E77" s="30">
        <f t="shared" ref="E77" si="7">+C77</f>
        <v>4834.05</v>
      </c>
      <c r="F77" s="30">
        <f t="shared" ref="F77:F78" si="8">+E77*2%</f>
        <v>96.681000000000012</v>
      </c>
      <c r="G77" s="30">
        <f t="shared" ref="G77" si="9">+E77*7.5%</f>
        <v>362.55374999999998</v>
      </c>
      <c r="H77" s="30">
        <f t="shared" ref="H77" si="10">SUM(E77:G77)</f>
        <v>5293.2847499999998</v>
      </c>
      <c r="I77" s="30">
        <f t="shared" ref="I77:I78" si="11">+H77*16%</f>
        <v>846.92556000000002</v>
      </c>
      <c r="J77" s="30">
        <f t="shared" ref="J77" si="12">+H77+I77</f>
        <v>6140.2103099999995</v>
      </c>
      <c r="L77" s="49" t="s">
        <v>185</v>
      </c>
      <c r="M77" s="51" t="s">
        <v>155</v>
      </c>
    </row>
    <row r="78" spans="1:13" ht="15">
      <c r="A78" s="2" t="s">
        <v>156</v>
      </c>
      <c r="B78" s="1" t="s">
        <v>157</v>
      </c>
      <c r="C78" s="14">
        <v>2782.5</v>
      </c>
      <c r="E78" s="30">
        <f t="shared" ref="E78" si="13">+C78</f>
        <v>2782.5</v>
      </c>
      <c r="F78" s="30">
        <f t="shared" si="8"/>
        <v>55.65</v>
      </c>
      <c r="G78" s="30">
        <f t="shared" ref="G78" si="14">+E78*7.5%</f>
        <v>208.6875</v>
      </c>
      <c r="H78" s="30">
        <f t="shared" ref="H78" si="15">SUM(E78:G78)</f>
        <v>3046.8375000000001</v>
      </c>
      <c r="I78" s="30">
        <f t="shared" si="11"/>
        <v>487.49400000000003</v>
      </c>
      <c r="J78" s="30">
        <f t="shared" ref="J78" si="16">+H78+I78</f>
        <v>3534.3315000000002</v>
      </c>
      <c r="L78" s="49" t="s">
        <v>185</v>
      </c>
      <c r="M78" s="51" t="s">
        <v>157</v>
      </c>
    </row>
    <row r="79" spans="1:13" s="7" customFormat="1">
      <c r="A79" s="17" t="s">
        <v>149</v>
      </c>
      <c r="C79" s="7" t="s">
        <v>150</v>
      </c>
      <c r="E79" s="27" t="s">
        <v>150</v>
      </c>
      <c r="F79" s="27" t="s">
        <v>150</v>
      </c>
      <c r="G79" s="27" t="s">
        <v>150</v>
      </c>
      <c r="H79" s="27" t="s">
        <v>150</v>
      </c>
      <c r="I79" s="27" t="s">
        <v>150</v>
      </c>
      <c r="J79" s="27" t="s">
        <v>150</v>
      </c>
    </row>
    <row r="80" spans="1:13">
      <c r="C80" s="19">
        <v>11515.5</v>
      </c>
      <c r="E80" s="31">
        <f>SUM(E76:E78)</f>
        <v>11515.5</v>
      </c>
      <c r="F80" s="31">
        <f t="shared" ref="F80:J80" si="17">SUM(F76:F78)</f>
        <v>230.31000000000003</v>
      </c>
      <c r="G80" s="31">
        <f t="shared" si="17"/>
        <v>863.66249999999991</v>
      </c>
      <c r="H80" s="31">
        <f t="shared" si="17"/>
        <v>12609.472499999998</v>
      </c>
      <c r="I80" s="31">
        <f t="shared" si="17"/>
        <v>2017.5156000000002</v>
      </c>
      <c r="J80" s="31">
        <f t="shared" si="17"/>
        <v>14626.988099999999</v>
      </c>
    </row>
    <row r="82" spans="1:10" s="7" customFormat="1">
      <c r="A82" s="16"/>
      <c r="C82" s="7" t="s">
        <v>158</v>
      </c>
      <c r="E82" s="27" t="s">
        <v>158</v>
      </c>
      <c r="F82" s="27" t="s">
        <v>158</v>
      </c>
      <c r="G82" s="27" t="s">
        <v>158</v>
      </c>
      <c r="H82" s="27" t="s">
        <v>158</v>
      </c>
      <c r="I82" s="27" t="s">
        <v>158</v>
      </c>
      <c r="J82" s="27" t="s">
        <v>158</v>
      </c>
    </row>
    <row r="83" spans="1:10" ht="13.5" thickBot="1">
      <c r="A83" s="17" t="s">
        <v>159</v>
      </c>
      <c r="B83" s="1" t="s">
        <v>160</v>
      </c>
      <c r="C83" s="19">
        <v>596880.19999999995</v>
      </c>
      <c r="E83" s="32">
        <f>+E73+E80</f>
        <v>596880.20000000019</v>
      </c>
      <c r="F83" s="32">
        <f t="shared" ref="F83:J83" si="18">+F73+F80</f>
        <v>11937.603999999998</v>
      </c>
      <c r="G83" s="32">
        <f t="shared" si="18"/>
        <v>44766.014999999985</v>
      </c>
      <c r="H83" s="32">
        <f t="shared" si="18"/>
        <v>653583.81900000002</v>
      </c>
      <c r="I83" s="32">
        <f t="shared" si="18"/>
        <v>104573.41104000001</v>
      </c>
      <c r="J83" s="32">
        <f t="shared" si="18"/>
        <v>758157.23003999994</v>
      </c>
    </row>
    <row r="84" spans="1:10" ht="12" thickTop="1"/>
    <row r="85" spans="1:10">
      <c r="C85" s="1" t="s">
        <v>160</v>
      </c>
    </row>
    <row r="86" spans="1:10">
      <c r="A86" s="2" t="s">
        <v>160</v>
      </c>
      <c r="B86" s="1" t="s">
        <v>160</v>
      </c>
      <c r="C86" s="18"/>
    </row>
  </sheetData>
  <autoFilter ref="A11:N73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6"/>
  <sheetViews>
    <sheetView workbookViewId="0">
      <pane xSplit="2" ySplit="11" topLeftCell="G45" activePane="bottomRight" state="frozen"/>
      <selection pane="topRight" activeCell="C1" sqref="C1"/>
      <selection pane="bottomLeft" activeCell="A14" sqref="A14"/>
      <selection pane="bottomRight" activeCell="M73" activeCellId="2" sqref="H73 I73 M73"/>
    </sheetView>
  </sheetViews>
  <sheetFormatPr baseColWidth="10" defaultRowHeight="11.25"/>
  <cols>
    <col min="1" max="1" width="7.85546875" style="2" customWidth="1"/>
    <col min="2" max="2" width="28.85546875" style="1" customWidth="1"/>
    <col min="3" max="3" width="12.7109375" style="1" customWidth="1"/>
    <col min="4" max="4" width="13.42578125" style="1" customWidth="1"/>
    <col min="5" max="5" width="9.7109375" style="1" customWidth="1"/>
    <col min="6" max="8" width="15" style="1" bestFit="1" customWidth="1"/>
    <col min="9" max="9" width="12.42578125" style="1" customWidth="1"/>
    <col min="10" max="10" width="13.28515625" style="1" customWidth="1"/>
    <col min="11" max="11" width="12.28515625" style="1" customWidth="1"/>
    <col min="12" max="12" width="13.28515625" style="1" customWidth="1"/>
    <col min="13" max="13" width="11" style="1" customWidth="1"/>
    <col min="14" max="14" width="12.42578125" style="1" customWidth="1"/>
    <col min="15" max="15" width="10.85546875" style="1" customWidth="1"/>
    <col min="16" max="16" width="12.28515625" style="1" customWidth="1"/>
    <col min="17" max="17" width="11.7109375" style="1" customWidth="1"/>
    <col min="18" max="18" width="12.85546875" style="1" customWidth="1"/>
    <col min="19" max="19" width="13.85546875" style="1" customWidth="1"/>
    <col min="20" max="20" width="11.5703125" style="1" customWidth="1"/>
    <col min="21" max="16384" width="11.42578125" style="1"/>
  </cols>
  <sheetData>
    <row r="1" spans="1:20" ht="18" customHeight="1">
      <c r="A1" s="3" t="s">
        <v>0</v>
      </c>
      <c r="B1" s="45" t="s">
        <v>160</v>
      </c>
      <c r="C1" s="46"/>
    </row>
    <row r="2" spans="1:20" ht="24.95" customHeight="1">
      <c r="A2" s="4" t="s">
        <v>1</v>
      </c>
      <c r="B2" s="21" t="s">
        <v>2</v>
      </c>
      <c r="C2" s="22"/>
    </row>
    <row r="3" spans="1:20" ht="15.75">
      <c r="B3" s="23" t="s">
        <v>3</v>
      </c>
      <c r="C3" s="24"/>
      <c r="D3" s="7"/>
    </row>
    <row r="4" spans="1:20" ht="15">
      <c r="B4" s="25" t="s">
        <v>4</v>
      </c>
      <c r="C4" s="24"/>
      <c r="D4" s="7"/>
    </row>
    <row r="5" spans="1:20">
      <c r="B5" s="6" t="s">
        <v>5</v>
      </c>
    </row>
    <row r="6" spans="1:20">
      <c r="B6" s="6" t="s">
        <v>6</v>
      </c>
    </row>
    <row r="8" spans="1:20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>
      <c r="A9" s="13" t="s">
        <v>27</v>
      </c>
    </row>
    <row r="11" spans="1:20">
      <c r="A11" s="12" t="s">
        <v>28</v>
      </c>
    </row>
    <row r="12" spans="1:20">
      <c r="A12" s="2" t="s">
        <v>29</v>
      </c>
      <c r="B12" s="1" t="s">
        <v>30</v>
      </c>
      <c r="C12" s="14">
        <v>3242.4</v>
      </c>
      <c r="D12" s="14">
        <v>3500</v>
      </c>
      <c r="E12" s="14">
        <v>0</v>
      </c>
      <c r="F12" s="14">
        <v>6742.4</v>
      </c>
      <c r="G12" s="14">
        <v>0</v>
      </c>
      <c r="H12" s="14">
        <v>0</v>
      </c>
      <c r="I12" s="14">
        <v>0</v>
      </c>
      <c r="J12" s="14">
        <v>0</v>
      </c>
      <c r="K12" s="14">
        <v>892.91</v>
      </c>
      <c r="L12" s="14">
        <v>129.84</v>
      </c>
      <c r="M12" s="14">
        <v>0</v>
      </c>
      <c r="N12" s="14">
        <v>0</v>
      </c>
      <c r="O12" s="14">
        <v>0.05</v>
      </c>
      <c r="P12" s="14">
        <v>0</v>
      </c>
      <c r="Q12" s="14">
        <v>0</v>
      </c>
      <c r="R12" s="14">
        <v>0</v>
      </c>
      <c r="S12" s="14">
        <v>1022.8</v>
      </c>
      <c r="T12" s="14">
        <v>5719.6</v>
      </c>
    </row>
    <row r="13" spans="1:20">
      <c r="A13" s="2" t="s">
        <v>31</v>
      </c>
      <c r="B13" s="1" t="s">
        <v>32</v>
      </c>
      <c r="C13" s="14">
        <v>3250.05</v>
      </c>
      <c r="D13" s="14">
        <v>0</v>
      </c>
      <c r="E13" s="14">
        <v>0</v>
      </c>
      <c r="F13" s="14">
        <v>3250.05</v>
      </c>
      <c r="G13" s="14">
        <v>0</v>
      </c>
      <c r="H13" s="14">
        <v>0</v>
      </c>
      <c r="I13" s="14">
        <v>0</v>
      </c>
      <c r="J13" s="14">
        <v>0</v>
      </c>
      <c r="K13" s="14">
        <v>124.46</v>
      </c>
      <c r="L13" s="14">
        <v>80.680000000000007</v>
      </c>
      <c r="M13" s="14">
        <v>0</v>
      </c>
      <c r="N13" s="14">
        <v>0</v>
      </c>
      <c r="O13" s="14">
        <v>0.11</v>
      </c>
      <c r="P13" s="14">
        <v>0</v>
      </c>
      <c r="Q13" s="14">
        <v>0</v>
      </c>
      <c r="R13" s="14">
        <v>0</v>
      </c>
      <c r="S13" s="14">
        <v>205.25</v>
      </c>
      <c r="T13" s="14">
        <v>3044.8</v>
      </c>
    </row>
    <row r="14" spans="1:20">
      <c r="A14" s="2" t="s">
        <v>33</v>
      </c>
      <c r="B14" s="1" t="s">
        <v>34</v>
      </c>
      <c r="C14" s="14">
        <v>3000</v>
      </c>
      <c r="D14" s="14">
        <v>0</v>
      </c>
      <c r="E14" s="14">
        <v>400</v>
      </c>
      <c r="F14" s="14">
        <v>3400</v>
      </c>
      <c r="G14" s="14">
        <v>0</v>
      </c>
      <c r="H14" s="14">
        <v>0</v>
      </c>
      <c r="I14" s="14">
        <v>0</v>
      </c>
      <c r="J14" s="14">
        <v>0</v>
      </c>
      <c r="K14" s="14">
        <v>140.78</v>
      </c>
      <c r="L14" s="14">
        <v>74.48</v>
      </c>
      <c r="M14" s="14">
        <v>0</v>
      </c>
      <c r="N14" s="14">
        <v>0</v>
      </c>
      <c r="O14" s="15">
        <v>-0.06</v>
      </c>
      <c r="P14" s="14">
        <v>0</v>
      </c>
      <c r="Q14" s="14">
        <v>0</v>
      </c>
      <c r="R14" s="14">
        <v>0</v>
      </c>
      <c r="S14" s="14">
        <v>215.2</v>
      </c>
      <c r="T14" s="14">
        <v>3184.8</v>
      </c>
    </row>
    <row r="15" spans="1:20">
      <c r="A15" s="2" t="s">
        <v>35</v>
      </c>
      <c r="B15" s="1" t="s">
        <v>36</v>
      </c>
      <c r="C15" s="14">
        <v>3249.9</v>
      </c>
      <c r="D15" s="14">
        <v>5395.26</v>
      </c>
      <c r="E15" s="14">
        <v>0</v>
      </c>
      <c r="F15" s="14">
        <v>8645.16</v>
      </c>
      <c r="G15" s="14">
        <v>0</v>
      </c>
      <c r="H15" s="14">
        <v>0</v>
      </c>
      <c r="I15" s="14">
        <v>0</v>
      </c>
      <c r="J15" s="14">
        <v>0</v>
      </c>
      <c r="K15" s="14">
        <v>1299.3399999999999</v>
      </c>
      <c r="L15" s="14">
        <v>191.41</v>
      </c>
      <c r="M15" s="14">
        <v>0</v>
      </c>
      <c r="N15" s="14">
        <v>0</v>
      </c>
      <c r="O15" s="14">
        <v>0.01</v>
      </c>
      <c r="P15" s="14">
        <v>0</v>
      </c>
      <c r="Q15" s="14">
        <v>0</v>
      </c>
      <c r="R15" s="14">
        <v>0</v>
      </c>
      <c r="S15" s="14">
        <v>1490.76</v>
      </c>
      <c r="T15" s="14">
        <v>7154.4</v>
      </c>
    </row>
    <row r="16" spans="1:20">
      <c r="A16" s="2" t="s">
        <v>37</v>
      </c>
      <c r="B16" s="1" t="s">
        <v>38</v>
      </c>
      <c r="C16" s="14">
        <v>3000</v>
      </c>
      <c r="D16" s="14">
        <v>300</v>
      </c>
      <c r="E16" s="14">
        <v>0</v>
      </c>
      <c r="F16" s="14">
        <v>3300</v>
      </c>
      <c r="G16" s="14">
        <v>0</v>
      </c>
      <c r="H16" s="14">
        <v>0</v>
      </c>
      <c r="I16" s="14">
        <v>0</v>
      </c>
      <c r="J16" s="14">
        <v>0</v>
      </c>
      <c r="K16" s="14">
        <v>129.9</v>
      </c>
      <c r="L16" s="14">
        <v>93.68</v>
      </c>
      <c r="M16" s="14">
        <v>0</v>
      </c>
      <c r="N16" s="14">
        <v>0</v>
      </c>
      <c r="O16" s="14">
        <v>0.02</v>
      </c>
      <c r="P16" s="14">
        <v>0</v>
      </c>
      <c r="Q16" s="14">
        <v>0</v>
      </c>
      <c r="R16" s="14">
        <v>0</v>
      </c>
      <c r="S16" s="14">
        <v>223.6</v>
      </c>
      <c r="T16" s="14">
        <v>3076.4</v>
      </c>
    </row>
    <row r="17" spans="1:20">
      <c r="A17" s="2" t="s">
        <v>39</v>
      </c>
      <c r="B17" s="1" t="s">
        <v>40</v>
      </c>
      <c r="C17" s="14">
        <v>16500</v>
      </c>
      <c r="D17" s="14">
        <v>0</v>
      </c>
      <c r="E17" s="14">
        <v>0</v>
      </c>
      <c r="F17" s="14">
        <v>16500</v>
      </c>
      <c r="G17" s="14">
        <v>0</v>
      </c>
      <c r="H17" s="14">
        <v>0</v>
      </c>
      <c r="I17" s="14">
        <v>0</v>
      </c>
      <c r="J17" s="14">
        <v>0</v>
      </c>
      <c r="K17" s="14">
        <v>3134.65</v>
      </c>
      <c r="L17" s="14">
        <v>468.13</v>
      </c>
      <c r="M17" s="14">
        <v>0</v>
      </c>
      <c r="N17" s="14">
        <v>0</v>
      </c>
      <c r="O17" s="15">
        <v>-0.18</v>
      </c>
      <c r="P17" s="14">
        <v>0</v>
      </c>
      <c r="Q17" s="14">
        <v>0</v>
      </c>
      <c r="R17" s="14">
        <v>0</v>
      </c>
      <c r="S17" s="14">
        <v>3602.6</v>
      </c>
      <c r="T17" s="14">
        <v>12897.4</v>
      </c>
    </row>
    <row r="18" spans="1:20">
      <c r="A18" s="2" t="s">
        <v>41</v>
      </c>
      <c r="B18" s="1" t="s">
        <v>42</v>
      </c>
      <c r="C18" s="14">
        <v>2800</v>
      </c>
      <c r="D18" s="14">
        <v>0</v>
      </c>
      <c r="E18" s="14">
        <v>0</v>
      </c>
      <c r="F18" s="14">
        <v>2800</v>
      </c>
      <c r="G18" s="14">
        <v>0</v>
      </c>
      <c r="H18" s="14">
        <v>0</v>
      </c>
      <c r="I18" s="14">
        <v>0</v>
      </c>
      <c r="J18" s="14">
        <v>0</v>
      </c>
      <c r="K18" s="14">
        <v>55.22</v>
      </c>
      <c r="L18" s="14">
        <v>70.91</v>
      </c>
      <c r="M18" s="14">
        <v>0</v>
      </c>
      <c r="N18" s="14">
        <v>0</v>
      </c>
      <c r="O18" s="14">
        <v>7.0000000000000007E-2</v>
      </c>
      <c r="P18" s="14">
        <v>0</v>
      </c>
      <c r="Q18" s="14">
        <v>0</v>
      </c>
      <c r="R18" s="14">
        <v>300</v>
      </c>
      <c r="S18" s="14">
        <v>426.2</v>
      </c>
      <c r="T18" s="14">
        <v>2373.8000000000002</v>
      </c>
    </row>
    <row r="19" spans="1:20">
      <c r="A19" s="2" t="s">
        <v>43</v>
      </c>
      <c r="B19" s="1" t="s">
        <v>44</v>
      </c>
      <c r="C19" s="14">
        <v>2749.95</v>
      </c>
      <c r="D19" s="14">
        <v>0</v>
      </c>
      <c r="E19" s="14">
        <v>0</v>
      </c>
      <c r="F19" s="14">
        <v>2749.95</v>
      </c>
      <c r="G19" s="14">
        <v>0</v>
      </c>
      <c r="H19" s="14">
        <v>0</v>
      </c>
      <c r="I19" s="14">
        <v>0</v>
      </c>
      <c r="J19" s="14">
        <v>0</v>
      </c>
      <c r="K19" s="14">
        <v>49.78</v>
      </c>
      <c r="L19" s="14">
        <v>68.27</v>
      </c>
      <c r="M19" s="14">
        <v>0</v>
      </c>
      <c r="N19" s="14">
        <v>0</v>
      </c>
      <c r="O19" s="15">
        <v>-0.1</v>
      </c>
      <c r="P19" s="14">
        <v>0</v>
      </c>
      <c r="Q19" s="14">
        <v>0</v>
      </c>
      <c r="R19" s="14">
        <v>0</v>
      </c>
      <c r="S19" s="14">
        <v>117.95</v>
      </c>
      <c r="T19" s="14">
        <v>2632</v>
      </c>
    </row>
    <row r="20" spans="1:20">
      <c r="A20" s="2" t="s">
        <v>45</v>
      </c>
      <c r="B20" s="1" t="s">
        <v>46</v>
      </c>
      <c r="C20" s="14">
        <v>5000.1000000000004</v>
      </c>
      <c r="D20" s="14">
        <v>0</v>
      </c>
      <c r="E20" s="14">
        <v>0</v>
      </c>
      <c r="F20" s="14">
        <v>5000.1000000000004</v>
      </c>
      <c r="G20" s="14">
        <v>0</v>
      </c>
      <c r="H20" s="14">
        <v>0</v>
      </c>
      <c r="I20" s="14">
        <v>0</v>
      </c>
      <c r="J20" s="14">
        <v>0</v>
      </c>
      <c r="K20" s="14">
        <v>523.55999999999995</v>
      </c>
      <c r="L20" s="14">
        <v>131.62</v>
      </c>
      <c r="M20" s="14">
        <v>0</v>
      </c>
      <c r="N20" s="14">
        <v>0</v>
      </c>
      <c r="O20" s="15">
        <v>-0.08</v>
      </c>
      <c r="P20" s="14">
        <v>0</v>
      </c>
      <c r="Q20" s="14">
        <v>0</v>
      </c>
      <c r="R20" s="14">
        <v>0</v>
      </c>
      <c r="S20" s="14">
        <v>655.1</v>
      </c>
      <c r="T20" s="14">
        <v>4345</v>
      </c>
    </row>
    <row r="21" spans="1:20">
      <c r="A21" s="2" t="s">
        <v>47</v>
      </c>
      <c r="B21" s="1" t="s">
        <v>48</v>
      </c>
      <c r="C21" s="14">
        <v>3000</v>
      </c>
      <c r="D21" s="14">
        <v>3500</v>
      </c>
      <c r="E21" s="14">
        <v>0</v>
      </c>
      <c r="F21" s="14">
        <v>6500</v>
      </c>
      <c r="G21" s="14">
        <v>0</v>
      </c>
      <c r="H21" s="14">
        <v>0</v>
      </c>
      <c r="I21" s="14">
        <v>0</v>
      </c>
      <c r="J21" s="14">
        <v>0</v>
      </c>
      <c r="K21" s="14">
        <v>841.14</v>
      </c>
      <c r="L21" s="14">
        <v>121.98</v>
      </c>
      <c r="M21" s="14">
        <v>0</v>
      </c>
      <c r="N21" s="14">
        <v>0</v>
      </c>
      <c r="O21" s="14">
        <v>0.08</v>
      </c>
      <c r="P21" s="14">
        <v>0</v>
      </c>
      <c r="Q21" s="14">
        <v>0</v>
      </c>
      <c r="R21" s="14">
        <v>0</v>
      </c>
      <c r="S21" s="14">
        <v>963.2</v>
      </c>
      <c r="T21" s="14">
        <v>5536.8</v>
      </c>
    </row>
    <row r="22" spans="1:20">
      <c r="A22" s="2" t="s">
        <v>49</v>
      </c>
      <c r="B22" s="1" t="s">
        <v>50</v>
      </c>
      <c r="C22" s="14">
        <v>2720.76</v>
      </c>
      <c r="D22" s="14">
        <v>0</v>
      </c>
      <c r="E22" s="14">
        <v>0</v>
      </c>
      <c r="F22" s="14">
        <v>2720.76</v>
      </c>
      <c r="G22" s="14">
        <v>15</v>
      </c>
      <c r="H22" s="14">
        <v>0</v>
      </c>
      <c r="I22" s="14">
        <v>0</v>
      </c>
      <c r="J22" s="14">
        <v>0</v>
      </c>
      <c r="K22" s="14">
        <v>46.6</v>
      </c>
      <c r="L22" s="14">
        <v>67.900000000000006</v>
      </c>
      <c r="M22" s="14">
        <v>560</v>
      </c>
      <c r="N22" s="14">
        <v>0</v>
      </c>
      <c r="O22" s="14">
        <v>0.06</v>
      </c>
      <c r="P22" s="14">
        <v>0</v>
      </c>
      <c r="Q22" s="14">
        <v>0</v>
      </c>
      <c r="R22" s="14">
        <v>0</v>
      </c>
      <c r="S22" s="14">
        <v>689.56</v>
      </c>
      <c r="T22" s="14">
        <v>2031.2</v>
      </c>
    </row>
    <row r="23" spans="1:20">
      <c r="A23" s="2" t="s">
        <v>51</v>
      </c>
      <c r="B23" s="1" t="s">
        <v>52</v>
      </c>
      <c r="C23" s="14">
        <v>7056</v>
      </c>
      <c r="D23" s="14">
        <v>0</v>
      </c>
      <c r="E23" s="14">
        <v>0</v>
      </c>
      <c r="F23" s="14">
        <v>7056</v>
      </c>
      <c r="G23" s="14">
        <v>0</v>
      </c>
      <c r="H23" s="14">
        <v>0</v>
      </c>
      <c r="I23" s="14">
        <v>0</v>
      </c>
      <c r="J23" s="14">
        <v>0</v>
      </c>
      <c r="K23" s="14">
        <v>959.9</v>
      </c>
      <c r="L23" s="14">
        <v>191.33</v>
      </c>
      <c r="M23" s="14">
        <v>0</v>
      </c>
      <c r="N23" s="14">
        <v>0</v>
      </c>
      <c r="O23" s="15">
        <v>-0.03</v>
      </c>
      <c r="P23" s="14">
        <v>0</v>
      </c>
      <c r="Q23" s="14">
        <v>0</v>
      </c>
      <c r="R23" s="14">
        <v>0</v>
      </c>
      <c r="S23" s="14">
        <v>1151.2</v>
      </c>
      <c r="T23" s="14">
        <v>5904.8</v>
      </c>
    </row>
    <row r="24" spans="1:20">
      <c r="A24" s="2" t="s">
        <v>53</v>
      </c>
      <c r="B24" s="1" t="s">
        <v>54</v>
      </c>
      <c r="C24" s="14">
        <v>6000</v>
      </c>
      <c r="D24" s="14">
        <v>0</v>
      </c>
      <c r="E24" s="14">
        <v>0</v>
      </c>
      <c r="F24" s="14">
        <v>6000</v>
      </c>
      <c r="G24" s="14">
        <v>15</v>
      </c>
      <c r="H24" s="14">
        <v>3533.51</v>
      </c>
      <c r="I24" s="14">
        <v>0</v>
      </c>
      <c r="J24" s="14">
        <v>0</v>
      </c>
      <c r="K24" s="14">
        <v>734.34</v>
      </c>
      <c r="L24" s="14">
        <v>160.44999999999999</v>
      </c>
      <c r="M24" s="14">
        <v>0</v>
      </c>
      <c r="N24" s="14">
        <v>0</v>
      </c>
      <c r="O24" s="15">
        <v>-0.1</v>
      </c>
      <c r="P24" s="14">
        <v>0</v>
      </c>
      <c r="Q24" s="14">
        <v>0</v>
      </c>
      <c r="R24" s="14">
        <v>0</v>
      </c>
      <c r="S24" s="14">
        <v>4443.2</v>
      </c>
      <c r="T24" s="14">
        <v>1556.8</v>
      </c>
    </row>
    <row r="25" spans="1:20">
      <c r="A25" s="2" t="s">
        <v>55</v>
      </c>
      <c r="B25" s="1" t="s">
        <v>56</v>
      </c>
      <c r="C25" s="14">
        <v>3500.1</v>
      </c>
      <c r="D25" s="14">
        <v>8049.75</v>
      </c>
      <c r="E25" s="14">
        <v>0</v>
      </c>
      <c r="F25" s="14">
        <v>11549.85</v>
      </c>
      <c r="G25" s="14">
        <v>15</v>
      </c>
      <c r="H25" s="14">
        <v>0</v>
      </c>
      <c r="I25" s="14">
        <v>339.4</v>
      </c>
      <c r="J25" s="14">
        <v>0</v>
      </c>
      <c r="K25" s="14">
        <v>1947.9</v>
      </c>
      <c r="L25" s="14">
        <v>193.61</v>
      </c>
      <c r="M25" s="14">
        <v>0</v>
      </c>
      <c r="N25" s="14">
        <v>0</v>
      </c>
      <c r="O25" s="15">
        <v>-0.06</v>
      </c>
      <c r="P25" s="14">
        <v>0</v>
      </c>
      <c r="Q25" s="14">
        <v>0</v>
      </c>
      <c r="R25" s="14">
        <v>0</v>
      </c>
      <c r="S25" s="14">
        <v>2495.85</v>
      </c>
      <c r="T25" s="14">
        <v>9054</v>
      </c>
    </row>
    <row r="26" spans="1:20">
      <c r="A26" s="2" t="s">
        <v>57</v>
      </c>
      <c r="B26" s="1" t="s">
        <v>58</v>
      </c>
      <c r="C26" s="14">
        <v>10000.049999999999</v>
      </c>
      <c r="D26" s="14">
        <v>9503.56</v>
      </c>
      <c r="E26" s="14">
        <v>0</v>
      </c>
      <c r="F26" s="14">
        <v>19503.61</v>
      </c>
      <c r="G26" s="14">
        <v>15</v>
      </c>
      <c r="H26" s="14">
        <v>341.9</v>
      </c>
      <c r="I26" s="14">
        <v>0</v>
      </c>
      <c r="J26" s="14">
        <v>0</v>
      </c>
      <c r="K26" s="14">
        <v>4035.74</v>
      </c>
      <c r="L26" s="14">
        <v>660.5</v>
      </c>
      <c r="M26" s="14">
        <v>0</v>
      </c>
      <c r="N26" s="14">
        <v>0</v>
      </c>
      <c r="O26" s="14">
        <v>0.09</v>
      </c>
      <c r="P26" s="14">
        <v>0</v>
      </c>
      <c r="Q26" s="14">
        <v>500</v>
      </c>
      <c r="R26" s="14">
        <v>807.18</v>
      </c>
      <c r="S26" s="14">
        <v>6360.41</v>
      </c>
      <c r="T26" s="14">
        <v>13143.2</v>
      </c>
    </row>
    <row r="27" spans="1:20">
      <c r="A27" s="2" t="s">
        <v>59</v>
      </c>
      <c r="B27" s="1" t="s">
        <v>60</v>
      </c>
      <c r="C27" s="14">
        <v>2750.1</v>
      </c>
      <c r="D27" s="14">
        <v>5867.6</v>
      </c>
      <c r="E27" s="14">
        <v>0</v>
      </c>
      <c r="F27" s="14">
        <v>8617.7000000000007</v>
      </c>
      <c r="G27" s="14">
        <v>0</v>
      </c>
      <c r="H27" s="14">
        <v>0</v>
      </c>
      <c r="I27" s="14">
        <v>0</v>
      </c>
      <c r="J27" s="14">
        <v>0</v>
      </c>
      <c r="K27" s="14">
        <v>1293.48</v>
      </c>
      <c r="L27" s="14">
        <v>148.03</v>
      </c>
      <c r="M27" s="14">
        <v>0</v>
      </c>
      <c r="N27" s="14">
        <v>0</v>
      </c>
      <c r="O27" s="15">
        <v>-0.01</v>
      </c>
      <c r="P27" s="14">
        <v>0</v>
      </c>
      <c r="Q27" s="14">
        <v>0</v>
      </c>
      <c r="R27" s="14">
        <v>0</v>
      </c>
      <c r="S27" s="14">
        <v>1441.5</v>
      </c>
      <c r="T27" s="14">
        <v>7176.2</v>
      </c>
    </row>
    <row r="28" spans="1:20">
      <c r="A28" s="2" t="s">
        <v>61</v>
      </c>
      <c r="B28" s="1" t="s">
        <v>62</v>
      </c>
      <c r="C28" s="14">
        <v>3000</v>
      </c>
      <c r="D28" s="14">
        <v>4000</v>
      </c>
      <c r="E28" s="14">
        <v>0</v>
      </c>
      <c r="F28" s="14">
        <v>7000</v>
      </c>
      <c r="G28" s="14">
        <v>0</v>
      </c>
      <c r="H28" s="14">
        <v>0</v>
      </c>
      <c r="I28" s="14">
        <v>0</v>
      </c>
      <c r="J28" s="14">
        <v>0</v>
      </c>
      <c r="K28" s="14">
        <v>947.94</v>
      </c>
      <c r="L28" s="14">
        <v>114.37</v>
      </c>
      <c r="M28" s="14">
        <v>0</v>
      </c>
      <c r="N28" s="14">
        <v>0</v>
      </c>
      <c r="O28" s="14">
        <v>0.09</v>
      </c>
      <c r="P28" s="14">
        <v>0</v>
      </c>
      <c r="Q28" s="14">
        <v>0</v>
      </c>
      <c r="R28" s="14">
        <v>0</v>
      </c>
      <c r="S28" s="14">
        <v>1062.4000000000001</v>
      </c>
      <c r="T28" s="14">
        <v>5937.6</v>
      </c>
    </row>
    <row r="29" spans="1:20">
      <c r="A29" s="2" t="s">
        <v>63</v>
      </c>
      <c r="B29" s="1" t="s">
        <v>64</v>
      </c>
      <c r="C29" s="14">
        <v>4000.05</v>
      </c>
      <c r="D29" s="14">
        <v>0</v>
      </c>
      <c r="E29" s="14">
        <v>0</v>
      </c>
      <c r="F29" s="14">
        <v>4000.05</v>
      </c>
      <c r="G29" s="14">
        <v>0</v>
      </c>
      <c r="H29" s="14">
        <v>0</v>
      </c>
      <c r="I29" s="14">
        <v>0</v>
      </c>
      <c r="J29" s="14">
        <v>0</v>
      </c>
      <c r="K29" s="14">
        <v>349.04</v>
      </c>
      <c r="L29" s="14">
        <v>112.66</v>
      </c>
      <c r="M29" s="14">
        <v>0</v>
      </c>
      <c r="N29" s="14">
        <v>0</v>
      </c>
      <c r="O29" s="15">
        <v>-0.05</v>
      </c>
      <c r="P29" s="14">
        <v>0</v>
      </c>
      <c r="Q29" s="14">
        <v>0</v>
      </c>
      <c r="R29" s="14">
        <v>0</v>
      </c>
      <c r="S29" s="14">
        <v>461.65</v>
      </c>
      <c r="T29" s="14">
        <v>3538.4</v>
      </c>
    </row>
    <row r="30" spans="1:20">
      <c r="A30" s="2" t="s">
        <v>65</v>
      </c>
      <c r="B30" s="1" t="s">
        <v>66</v>
      </c>
      <c r="C30" s="14">
        <v>4999.95</v>
      </c>
      <c r="D30" s="14">
        <v>0</v>
      </c>
      <c r="E30" s="14">
        <v>0</v>
      </c>
      <c r="F30" s="14">
        <v>4999.95</v>
      </c>
      <c r="G30" s="14">
        <v>0</v>
      </c>
      <c r="H30" s="14">
        <v>0</v>
      </c>
      <c r="I30" s="14">
        <v>0</v>
      </c>
      <c r="J30" s="14">
        <v>0</v>
      </c>
      <c r="K30" s="14">
        <v>523.53</v>
      </c>
      <c r="L30" s="14">
        <v>131.43</v>
      </c>
      <c r="M30" s="14">
        <v>0</v>
      </c>
      <c r="N30" s="14">
        <v>0</v>
      </c>
      <c r="O30" s="15">
        <v>-0.01</v>
      </c>
      <c r="P30" s="14">
        <v>0</v>
      </c>
      <c r="Q30" s="14">
        <v>0</v>
      </c>
      <c r="R30" s="14">
        <v>0</v>
      </c>
      <c r="S30" s="14">
        <v>654.95000000000005</v>
      </c>
      <c r="T30" s="14">
        <v>4345</v>
      </c>
    </row>
    <row r="31" spans="1:20">
      <c r="A31" s="2" t="s">
        <v>67</v>
      </c>
      <c r="B31" s="1" t="s">
        <v>68</v>
      </c>
      <c r="C31" s="14">
        <v>12499.95</v>
      </c>
      <c r="D31" s="14">
        <v>0</v>
      </c>
      <c r="E31" s="14">
        <v>0</v>
      </c>
      <c r="F31" s="14">
        <v>12499.95</v>
      </c>
      <c r="G31" s="14">
        <v>0</v>
      </c>
      <c r="H31" s="14">
        <v>0</v>
      </c>
      <c r="I31" s="14">
        <v>0</v>
      </c>
      <c r="J31" s="14">
        <v>0</v>
      </c>
      <c r="K31" s="14">
        <v>2171.36</v>
      </c>
      <c r="L31" s="14">
        <v>350.86</v>
      </c>
      <c r="M31" s="14">
        <v>0</v>
      </c>
      <c r="N31" s="14">
        <v>0</v>
      </c>
      <c r="O31" s="15">
        <v>-7.0000000000000007E-2</v>
      </c>
      <c r="P31" s="14">
        <v>0</v>
      </c>
      <c r="Q31" s="14">
        <v>0</v>
      </c>
      <c r="R31" s="14">
        <v>0</v>
      </c>
      <c r="S31" s="14">
        <v>2522.15</v>
      </c>
      <c r="T31" s="14">
        <v>9977.7999999999993</v>
      </c>
    </row>
    <row r="32" spans="1:20">
      <c r="A32" s="2" t="s">
        <v>69</v>
      </c>
      <c r="B32" s="1" t="s">
        <v>70</v>
      </c>
      <c r="C32" s="14">
        <v>6000</v>
      </c>
      <c r="D32" s="14">
        <v>0</v>
      </c>
      <c r="E32" s="14">
        <v>0</v>
      </c>
      <c r="F32" s="14">
        <v>6000</v>
      </c>
      <c r="G32" s="14">
        <v>15</v>
      </c>
      <c r="H32" s="14">
        <v>1454.52</v>
      </c>
      <c r="I32" s="14">
        <v>0</v>
      </c>
      <c r="J32" s="14">
        <v>0</v>
      </c>
      <c r="K32" s="14">
        <v>734.34</v>
      </c>
      <c r="L32" s="14">
        <v>160.66999999999999</v>
      </c>
      <c r="M32" s="14">
        <v>0</v>
      </c>
      <c r="N32" s="14">
        <v>0</v>
      </c>
      <c r="O32" s="14">
        <v>7.0000000000000007E-2</v>
      </c>
      <c r="P32" s="14">
        <v>0</v>
      </c>
      <c r="Q32" s="14">
        <v>0</v>
      </c>
      <c r="R32" s="14">
        <v>0</v>
      </c>
      <c r="S32" s="14">
        <v>2364.6</v>
      </c>
      <c r="T32" s="14">
        <v>3635.4</v>
      </c>
    </row>
    <row r="33" spans="1:20">
      <c r="A33" s="2" t="s">
        <v>71</v>
      </c>
      <c r="B33" s="1" t="s">
        <v>72</v>
      </c>
      <c r="C33" s="14">
        <v>3000</v>
      </c>
      <c r="D33" s="14">
        <v>5160</v>
      </c>
      <c r="E33" s="14">
        <v>0</v>
      </c>
      <c r="F33" s="14">
        <v>8160</v>
      </c>
      <c r="G33" s="14">
        <v>0</v>
      </c>
      <c r="H33" s="14">
        <v>0</v>
      </c>
      <c r="I33" s="14">
        <v>0</v>
      </c>
      <c r="J33" s="14">
        <v>0</v>
      </c>
      <c r="K33" s="14">
        <v>1195.71</v>
      </c>
      <c r="L33" s="14">
        <v>146.91999999999999</v>
      </c>
      <c r="M33" s="14">
        <v>0</v>
      </c>
      <c r="N33" s="14">
        <v>0</v>
      </c>
      <c r="O33" s="15">
        <v>-0.03</v>
      </c>
      <c r="P33" s="14">
        <v>0</v>
      </c>
      <c r="Q33" s="14">
        <v>500</v>
      </c>
      <c r="R33" s="14">
        <v>0</v>
      </c>
      <c r="S33" s="14">
        <v>1842.6</v>
      </c>
      <c r="T33" s="14">
        <v>6317.4</v>
      </c>
    </row>
    <row r="34" spans="1:20">
      <c r="A34" s="2" t="s">
        <v>73</v>
      </c>
      <c r="B34" s="1" t="s">
        <v>74</v>
      </c>
      <c r="C34" s="14">
        <v>2600</v>
      </c>
      <c r="D34" s="14">
        <v>15233</v>
      </c>
      <c r="E34" s="14">
        <v>0</v>
      </c>
      <c r="F34" s="14">
        <v>17833</v>
      </c>
      <c r="G34" s="14">
        <v>0</v>
      </c>
      <c r="H34" s="14">
        <v>0</v>
      </c>
      <c r="I34" s="14">
        <v>0</v>
      </c>
      <c r="J34" s="14">
        <v>0</v>
      </c>
      <c r="K34" s="14">
        <v>3534.55</v>
      </c>
      <c r="L34" s="14">
        <v>288.58999999999997</v>
      </c>
      <c r="M34" s="14">
        <v>0</v>
      </c>
      <c r="N34" s="14">
        <v>0</v>
      </c>
      <c r="O34" s="15">
        <v>-0.14000000000000001</v>
      </c>
      <c r="P34" s="14">
        <v>0</v>
      </c>
      <c r="Q34" s="14">
        <v>0</v>
      </c>
      <c r="R34" s="14">
        <v>0</v>
      </c>
      <c r="S34" s="14">
        <v>3823</v>
      </c>
      <c r="T34" s="14">
        <v>14010</v>
      </c>
    </row>
    <row r="35" spans="1:20">
      <c r="A35" s="2" t="s">
        <v>75</v>
      </c>
      <c r="B35" s="1" t="s">
        <v>76</v>
      </c>
      <c r="C35" s="14">
        <v>4999.95</v>
      </c>
      <c r="D35" s="14">
        <v>0</v>
      </c>
      <c r="E35" s="14">
        <v>0</v>
      </c>
      <c r="F35" s="14">
        <v>4999.95</v>
      </c>
      <c r="G35" s="14">
        <v>0</v>
      </c>
      <c r="H35" s="14">
        <v>0</v>
      </c>
      <c r="I35" s="14">
        <v>0</v>
      </c>
      <c r="J35" s="14">
        <v>0</v>
      </c>
      <c r="K35" s="14">
        <v>523.53</v>
      </c>
      <c r="L35" s="14">
        <v>131.43</v>
      </c>
      <c r="M35" s="14">
        <v>0</v>
      </c>
      <c r="N35" s="14">
        <v>0</v>
      </c>
      <c r="O35" s="15">
        <v>-0.01</v>
      </c>
      <c r="P35" s="14">
        <v>0</v>
      </c>
      <c r="Q35" s="14">
        <v>0</v>
      </c>
      <c r="R35" s="14">
        <v>0</v>
      </c>
      <c r="S35" s="14">
        <v>654.95000000000005</v>
      </c>
      <c r="T35" s="14">
        <v>4345</v>
      </c>
    </row>
    <row r="36" spans="1:20">
      <c r="A36" s="2" t="s">
        <v>77</v>
      </c>
      <c r="B36" s="1" t="s">
        <v>78</v>
      </c>
      <c r="C36" s="14">
        <v>7999.95</v>
      </c>
      <c r="D36" s="14">
        <v>0</v>
      </c>
      <c r="E36" s="14">
        <v>0</v>
      </c>
      <c r="F36" s="14">
        <v>7999.95</v>
      </c>
      <c r="G36" s="14">
        <v>15</v>
      </c>
      <c r="H36" s="14">
        <v>382.1</v>
      </c>
      <c r="I36" s="14">
        <v>0</v>
      </c>
      <c r="J36" s="14">
        <v>0</v>
      </c>
      <c r="K36" s="14">
        <v>1161.53</v>
      </c>
      <c r="L36" s="14">
        <v>218.45</v>
      </c>
      <c r="M36" s="14">
        <v>0</v>
      </c>
      <c r="N36" s="14">
        <v>0</v>
      </c>
      <c r="O36" s="15">
        <v>-0.13</v>
      </c>
      <c r="P36" s="14">
        <v>0</v>
      </c>
      <c r="Q36" s="14">
        <v>0</v>
      </c>
      <c r="R36" s="14">
        <v>0</v>
      </c>
      <c r="S36" s="14">
        <v>1776.95</v>
      </c>
      <c r="T36" s="14">
        <v>6223</v>
      </c>
    </row>
    <row r="37" spans="1:20">
      <c r="A37" s="2" t="s">
        <v>79</v>
      </c>
      <c r="B37" s="1" t="s">
        <v>80</v>
      </c>
      <c r="C37" s="14">
        <v>2750.1</v>
      </c>
      <c r="D37" s="14">
        <v>2500</v>
      </c>
      <c r="E37" s="14">
        <v>0</v>
      </c>
      <c r="F37" s="14">
        <v>5250.1</v>
      </c>
      <c r="G37" s="14">
        <v>0</v>
      </c>
      <c r="H37" s="14">
        <v>0</v>
      </c>
      <c r="I37" s="14">
        <v>0</v>
      </c>
      <c r="J37" s="14">
        <v>0</v>
      </c>
      <c r="K37" s="14">
        <v>574.16</v>
      </c>
      <c r="L37" s="14">
        <v>100.51</v>
      </c>
      <c r="M37" s="14">
        <v>0</v>
      </c>
      <c r="N37" s="14">
        <v>0</v>
      </c>
      <c r="O37" s="15">
        <v>-0.17</v>
      </c>
      <c r="P37" s="14">
        <v>0</v>
      </c>
      <c r="Q37" s="14">
        <v>0</v>
      </c>
      <c r="R37" s="14">
        <v>0</v>
      </c>
      <c r="S37" s="14">
        <v>674.5</v>
      </c>
      <c r="T37" s="14">
        <v>4575.6000000000004</v>
      </c>
    </row>
    <row r="38" spans="1:20">
      <c r="A38" s="2" t="s">
        <v>81</v>
      </c>
      <c r="B38" s="1" t="s">
        <v>82</v>
      </c>
      <c r="C38" s="14">
        <v>4000.05</v>
      </c>
      <c r="D38" s="14">
        <v>0</v>
      </c>
      <c r="E38" s="14">
        <v>0</v>
      </c>
      <c r="F38" s="14">
        <v>4000.05</v>
      </c>
      <c r="G38" s="14">
        <v>15</v>
      </c>
      <c r="H38" s="14">
        <v>1139.29</v>
      </c>
      <c r="I38" s="14">
        <v>0</v>
      </c>
      <c r="J38" s="14">
        <v>0</v>
      </c>
      <c r="K38" s="14">
        <v>349.04</v>
      </c>
      <c r="L38" s="14">
        <v>102.74</v>
      </c>
      <c r="M38" s="14">
        <v>0</v>
      </c>
      <c r="N38" s="14">
        <v>0</v>
      </c>
      <c r="O38" s="15">
        <v>-0.02</v>
      </c>
      <c r="P38" s="14">
        <v>0</v>
      </c>
      <c r="Q38" s="14">
        <v>0</v>
      </c>
      <c r="R38" s="14">
        <v>0</v>
      </c>
      <c r="S38" s="14">
        <v>1606.05</v>
      </c>
      <c r="T38" s="14">
        <v>2394</v>
      </c>
    </row>
    <row r="39" spans="1:20">
      <c r="A39" s="2" t="s">
        <v>83</v>
      </c>
      <c r="B39" s="1" t="s">
        <v>84</v>
      </c>
      <c r="C39" s="14">
        <v>3124.95</v>
      </c>
      <c r="D39" s="14">
        <v>11100</v>
      </c>
      <c r="E39" s="14">
        <v>0</v>
      </c>
      <c r="F39" s="14">
        <v>14224.95</v>
      </c>
      <c r="G39" s="14">
        <v>0</v>
      </c>
      <c r="H39" s="14">
        <v>0</v>
      </c>
      <c r="I39" s="14">
        <v>0</v>
      </c>
      <c r="J39" s="14">
        <v>0</v>
      </c>
      <c r="K39" s="14">
        <v>2577.08</v>
      </c>
      <c r="L39" s="14">
        <v>261.29000000000002</v>
      </c>
      <c r="M39" s="14">
        <v>0</v>
      </c>
      <c r="N39" s="14">
        <v>0</v>
      </c>
      <c r="O39" s="15">
        <v>-0.02</v>
      </c>
      <c r="P39" s="14">
        <v>0</v>
      </c>
      <c r="Q39" s="14">
        <v>0</v>
      </c>
      <c r="R39" s="14">
        <v>0</v>
      </c>
      <c r="S39" s="14">
        <v>2838.35</v>
      </c>
      <c r="T39" s="14">
        <v>11386.6</v>
      </c>
    </row>
    <row r="40" spans="1:20">
      <c r="A40" s="2" t="s">
        <v>85</v>
      </c>
      <c r="B40" s="1" t="s">
        <v>86</v>
      </c>
      <c r="C40" s="14">
        <v>3000</v>
      </c>
      <c r="D40" s="14">
        <v>1825</v>
      </c>
      <c r="E40" s="14">
        <v>0</v>
      </c>
      <c r="F40" s="14">
        <v>4825</v>
      </c>
      <c r="G40" s="14">
        <v>0</v>
      </c>
      <c r="H40" s="14">
        <v>0</v>
      </c>
      <c r="I40" s="14">
        <v>0</v>
      </c>
      <c r="J40" s="14">
        <v>0</v>
      </c>
      <c r="K40" s="14">
        <v>492.18</v>
      </c>
      <c r="L40" s="14">
        <v>95.64</v>
      </c>
      <c r="M40" s="14">
        <v>0</v>
      </c>
      <c r="N40" s="14">
        <v>0</v>
      </c>
      <c r="O40" s="15">
        <v>-0.02</v>
      </c>
      <c r="P40" s="14">
        <v>0</v>
      </c>
      <c r="Q40" s="14">
        <v>0</v>
      </c>
      <c r="R40" s="14">
        <v>0</v>
      </c>
      <c r="S40" s="14">
        <v>587.79999999999995</v>
      </c>
      <c r="T40" s="14">
        <v>4237.2</v>
      </c>
    </row>
    <row r="41" spans="1:20">
      <c r="A41" s="2" t="s">
        <v>87</v>
      </c>
      <c r="B41" s="1" t="s">
        <v>88</v>
      </c>
      <c r="C41" s="14">
        <v>3000</v>
      </c>
      <c r="D41" s="14">
        <v>0</v>
      </c>
      <c r="E41" s="14">
        <v>0</v>
      </c>
      <c r="F41" s="14">
        <v>3000</v>
      </c>
      <c r="G41" s="14">
        <v>0</v>
      </c>
      <c r="H41" s="14">
        <v>0</v>
      </c>
      <c r="I41" s="14">
        <v>0</v>
      </c>
      <c r="J41" s="14">
        <v>0</v>
      </c>
      <c r="K41" s="14">
        <v>76.98</v>
      </c>
      <c r="L41" s="14">
        <v>74.48</v>
      </c>
      <c r="M41" s="14">
        <v>0</v>
      </c>
      <c r="N41" s="14">
        <v>0</v>
      </c>
      <c r="O41" s="14">
        <v>0.14000000000000001</v>
      </c>
      <c r="P41" s="14">
        <v>0</v>
      </c>
      <c r="Q41" s="14">
        <v>0</v>
      </c>
      <c r="R41" s="14">
        <v>0</v>
      </c>
      <c r="S41" s="14">
        <v>151.6</v>
      </c>
      <c r="T41" s="14">
        <v>2848.4</v>
      </c>
    </row>
    <row r="42" spans="1:20">
      <c r="A42" s="2" t="s">
        <v>89</v>
      </c>
      <c r="B42" s="1" t="s">
        <v>90</v>
      </c>
      <c r="C42" s="14">
        <v>3750</v>
      </c>
      <c r="D42" s="14">
        <v>1500</v>
      </c>
      <c r="E42" s="14">
        <v>0</v>
      </c>
      <c r="F42" s="14">
        <v>5250</v>
      </c>
      <c r="G42" s="14">
        <v>0</v>
      </c>
      <c r="H42" s="14">
        <v>0</v>
      </c>
      <c r="I42" s="14">
        <v>0</v>
      </c>
      <c r="J42" s="14">
        <v>0</v>
      </c>
      <c r="K42" s="14">
        <v>574.14</v>
      </c>
      <c r="L42" s="14">
        <v>143.1</v>
      </c>
      <c r="M42" s="14">
        <v>0</v>
      </c>
      <c r="N42" s="14">
        <v>0</v>
      </c>
      <c r="O42" s="14">
        <v>0.16</v>
      </c>
      <c r="P42" s="14">
        <v>0</v>
      </c>
      <c r="Q42" s="14">
        <v>0</v>
      </c>
      <c r="R42" s="14">
        <v>0</v>
      </c>
      <c r="S42" s="14">
        <v>717.4</v>
      </c>
      <c r="T42" s="14">
        <v>4532.6000000000004</v>
      </c>
    </row>
    <row r="43" spans="1:20">
      <c r="A43" s="2" t="s">
        <v>91</v>
      </c>
      <c r="B43" s="1" t="s">
        <v>92</v>
      </c>
      <c r="C43" s="14">
        <v>3250.05</v>
      </c>
      <c r="D43" s="14">
        <v>1500</v>
      </c>
      <c r="E43" s="14">
        <v>0</v>
      </c>
      <c r="F43" s="14">
        <v>4750.05</v>
      </c>
      <c r="G43" s="14">
        <v>15</v>
      </c>
      <c r="H43" s="14">
        <v>1038.1099999999999</v>
      </c>
      <c r="I43" s="14">
        <v>0</v>
      </c>
      <c r="J43" s="14">
        <v>0</v>
      </c>
      <c r="K43" s="14">
        <v>478.75</v>
      </c>
      <c r="L43" s="14">
        <v>163.58000000000001</v>
      </c>
      <c r="M43" s="14">
        <v>0</v>
      </c>
      <c r="N43" s="14">
        <v>0</v>
      </c>
      <c r="O43" s="14">
        <v>0.01</v>
      </c>
      <c r="P43" s="14">
        <v>0</v>
      </c>
      <c r="Q43" s="14">
        <v>0</v>
      </c>
      <c r="R43" s="14">
        <v>0</v>
      </c>
      <c r="S43" s="14">
        <v>1695.45</v>
      </c>
      <c r="T43" s="14">
        <v>3054.6</v>
      </c>
    </row>
    <row r="44" spans="1:20">
      <c r="A44" s="2" t="s">
        <v>93</v>
      </c>
      <c r="B44" s="1" t="s">
        <v>94</v>
      </c>
      <c r="C44" s="14">
        <v>3033.38</v>
      </c>
      <c r="D44" s="14">
        <v>3890</v>
      </c>
      <c r="E44" s="14">
        <v>0</v>
      </c>
      <c r="F44" s="14">
        <v>6923.38</v>
      </c>
      <c r="G44" s="14">
        <v>0</v>
      </c>
      <c r="H44" s="14">
        <v>0</v>
      </c>
      <c r="I44" s="14">
        <v>0</v>
      </c>
      <c r="J44" s="14">
        <v>0</v>
      </c>
      <c r="K44" s="14">
        <v>931.57</v>
      </c>
      <c r="L44" s="14">
        <v>130.97</v>
      </c>
      <c r="M44" s="14">
        <v>0</v>
      </c>
      <c r="N44" s="14">
        <v>0</v>
      </c>
      <c r="O44" s="14">
        <v>0.04</v>
      </c>
      <c r="P44" s="14">
        <v>0</v>
      </c>
      <c r="Q44" s="14">
        <v>0</v>
      </c>
      <c r="R44" s="14">
        <v>0</v>
      </c>
      <c r="S44" s="14">
        <v>1062.58</v>
      </c>
      <c r="T44" s="14">
        <v>5860.8</v>
      </c>
    </row>
    <row r="45" spans="1:20">
      <c r="A45" s="2" t="s">
        <v>95</v>
      </c>
      <c r="B45" s="1" t="s">
        <v>96</v>
      </c>
      <c r="C45" s="14">
        <v>7500</v>
      </c>
      <c r="D45" s="14">
        <v>9000</v>
      </c>
      <c r="E45" s="14">
        <v>0</v>
      </c>
      <c r="F45" s="14">
        <v>16500</v>
      </c>
      <c r="G45" s="14">
        <v>15</v>
      </c>
      <c r="H45" s="14">
        <v>2320.11</v>
      </c>
      <c r="I45" s="14">
        <v>0</v>
      </c>
      <c r="J45" s="14">
        <v>0</v>
      </c>
      <c r="K45" s="14">
        <v>3134.65</v>
      </c>
      <c r="L45" s="14">
        <v>529.70000000000005</v>
      </c>
      <c r="M45" s="14">
        <v>0</v>
      </c>
      <c r="N45" s="14">
        <v>3329.01</v>
      </c>
      <c r="O45" s="14">
        <v>0.13</v>
      </c>
      <c r="P45" s="14">
        <v>0</v>
      </c>
      <c r="Q45" s="14">
        <v>0</v>
      </c>
      <c r="R45" s="14">
        <v>0</v>
      </c>
      <c r="S45" s="14">
        <v>9328.6</v>
      </c>
      <c r="T45" s="14">
        <v>7171.4</v>
      </c>
    </row>
    <row r="46" spans="1:20">
      <c r="A46" s="2" t="s">
        <v>97</v>
      </c>
      <c r="B46" s="1" t="s">
        <v>98</v>
      </c>
      <c r="C46" s="14">
        <v>4500</v>
      </c>
      <c r="D46" s="14">
        <v>0</v>
      </c>
      <c r="E46" s="14">
        <v>0</v>
      </c>
      <c r="F46" s="14">
        <v>4500</v>
      </c>
      <c r="G46" s="14">
        <v>15</v>
      </c>
      <c r="H46" s="14">
        <v>909.53</v>
      </c>
      <c r="I46" s="14">
        <v>0</v>
      </c>
      <c r="J46" s="14">
        <v>0</v>
      </c>
      <c r="K46" s="14">
        <v>433.94</v>
      </c>
      <c r="L46" s="14">
        <v>196.42</v>
      </c>
      <c r="M46" s="14">
        <v>0</v>
      </c>
      <c r="N46" s="14">
        <v>0</v>
      </c>
      <c r="O46" s="15">
        <v>-0.09</v>
      </c>
      <c r="P46" s="14">
        <v>0</v>
      </c>
      <c r="Q46" s="14">
        <v>0</v>
      </c>
      <c r="R46" s="14">
        <v>0</v>
      </c>
      <c r="S46" s="14">
        <v>1554.8</v>
      </c>
      <c r="T46" s="14">
        <v>2945.2</v>
      </c>
    </row>
    <row r="47" spans="1:20">
      <c r="A47" s="2" t="s">
        <v>99</v>
      </c>
      <c r="B47" s="1" t="s">
        <v>100</v>
      </c>
      <c r="C47" s="14">
        <v>1475.1</v>
      </c>
      <c r="D47" s="14">
        <v>3250</v>
      </c>
      <c r="E47" s="14">
        <v>0</v>
      </c>
      <c r="F47" s="14">
        <v>4725.1000000000004</v>
      </c>
      <c r="G47" s="14">
        <v>0</v>
      </c>
      <c r="H47" s="14">
        <v>0</v>
      </c>
      <c r="I47" s="14">
        <v>0</v>
      </c>
      <c r="J47" s="14">
        <v>0</v>
      </c>
      <c r="K47" s="14">
        <v>474.28</v>
      </c>
      <c r="L47" s="14">
        <v>71.81</v>
      </c>
      <c r="M47" s="14">
        <v>0</v>
      </c>
      <c r="N47" s="14">
        <v>0</v>
      </c>
      <c r="O47" s="14">
        <v>0.01</v>
      </c>
      <c r="P47" s="14">
        <v>0</v>
      </c>
      <c r="Q47" s="14">
        <v>0</v>
      </c>
      <c r="R47" s="14">
        <v>0</v>
      </c>
      <c r="S47" s="14">
        <v>546.1</v>
      </c>
      <c r="T47" s="14">
        <v>4179</v>
      </c>
    </row>
    <row r="48" spans="1:20">
      <c r="A48" s="2" t="s">
        <v>101</v>
      </c>
      <c r="B48" s="1" t="s">
        <v>102</v>
      </c>
      <c r="C48" s="14">
        <v>2850</v>
      </c>
      <c r="D48" s="14">
        <v>3189.93</v>
      </c>
      <c r="E48" s="14">
        <v>0</v>
      </c>
      <c r="F48" s="14">
        <v>6039.93</v>
      </c>
      <c r="G48" s="14">
        <v>0</v>
      </c>
      <c r="H48" s="14">
        <v>0</v>
      </c>
      <c r="I48" s="14">
        <v>0</v>
      </c>
      <c r="J48" s="14">
        <v>0</v>
      </c>
      <c r="K48" s="14">
        <v>742.87</v>
      </c>
      <c r="L48" s="14">
        <v>117.52</v>
      </c>
      <c r="M48" s="14">
        <v>0</v>
      </c>
      <c r="N48" s="14">
        <v>0</v>
      </c>
      <c r="O48" s="15">
        <v>-0.06</v>
      </c>
      <c r="P48" s="14">
        <v>0</v>
      </c>
      <c r="Q48" s="14">
        <v>500</v>
      </c>
      <c r="R48" s="14">
        <v>0</v>
      </c>
      <c r="S48" s="14">
        <v>1360.33</v>
      </c>
      <c r="T48" s="14">
        <v>4679.6000000000004</v>
      </c>
    </row>
    <row r="49" spans="1:20">
      <c r="A49" s="2" t="s">
        <v>103</v>
      </c>
      <c r="B49" s="1" t="s">
        <v>104</v>
      </c>
      <c r="C49" s="14">
        <v>2383.42</v>
      </c>
      <c r="D49" s="14">
        <v>0</v>
      </c>
      <c r="E49" s="14">
        <v>0</v>
      </c>
      <c r="F49" s="14">
        <v>2383.42</v>
      </c>
      <c r="G49" s="14">
        <v>0</v>
      </c>
      <c r="H49" s="14">
        <v>0</v>
      </c>
      <c r="I49" s="14">
        <v>0</v>
      </c>
      <c r="J49" s="15">
        <v>-5.0199999999999996</v>
      </c>
      <c r="K49" s="14">
        <v>0</v>
      </c>
      <c r="L49" s="14">
        <v>65.489999999999995</v>
      </c>
      <c r="M49" s="14">
        <v>0</v>
      </c>
      <c r="N49" s="14">
        <v>0</v>
      </c>
      <c r="O49" s="15">
        <v>-0.05</v>
      </c>
      <c r="P49" s="14">
        <v>0</v>
      </c>
      <c r="Q49" s="14">
        <v>0</v>
      </c>
      <c r="R49" s="14">
        <v>0</v>
      </c>
      <c r="S49" s="14">
        <v>60.42</v>
      </c>
      <c r="T49" s="14">
        <v>2323</v>
      </c>
    </row>
    <row r="50" spans="1:20">
      <c r="A50" s="2" t="s">
        <v>105</v>
      </c>
      <c r="B50" s="1" t="s">
        <v>106</v>
      </c>
      <c r="C50" s="14">
        <v>2500.0500000000002</v>
      </c>
      <c r="D50" s="14">
        <v>18672</v>
      </c>
      <c r="E50" s="14">
        <v>0</v>
      </c>
      <c r="F50" s="14">
        <v>21172.05</v>
      </c>
      <c r="G50" s="14">
        <v>0</v>
      </c>
      <c r="H50" s="14">
        <v>0</v>
      </c>
      <c r="I50" s="14">
        <v>0</v>
      </c>
      <c r="J50" s="14">
        <v>0</v>
      </c>
      <c r="K50" s="14">
        <v>4536.2700000000004</v>
      </c>
      <c r="L50" s="14">
        <v>339.03</v>
      </c>
      <c r="M50" s="14">
        <v>0</v>
      </c>
      <c r="N50" s="14">
        <v>0</v>
      </c>
      <c r="O50" s="15">
        <v>-0.05</v>
      </c>
      <c r="P50" s="14">
        <v>0</v>
      </c>
      <c r="Q50" s="14">
        <v>0</v>
      </c>
      <c r="R50" s="14">
        <v>0</v>
      </c>
      <c r="S50" s="14">
        <v>4875.25</v>
      </c>
      <c r="T50" s="14">
        <v>16296.8</v>
      </c>
    </row>
    <row r="51" spans="1:20">
      <c r="A51" s="2" t="s">
        <v>107</v>
      </c>
      <c r="B51" s="1" t="s">
        <v>108</v>
      </c>
      <c r="C51" s="14">
        <v>2749.95</v>
      </c>
      <c r="D51" s="14">
        <v>6525</v>
      </c>
      <c r="E51" s="14">
        <v>0</v>
      </c>
      <c r="F51" s="14">
        <v>9274.9500000000007</v>
      </c>
      <c r="G51" s="14">
        <v>0</v>
      </c>
      <c r="H51" s="14">
        <v>0</v>
      </c>
      <c r="I51" s="14">
        <v>0</v>
      </c>
      <c r="J51" s="14">
        <v>0</v>
      </c>
      <c r="K51" s="14">
        <v>1433.87</v>
      </c>
      <c r="L51" s="14">
        <v>120.77</v>
      </c>
      <c r="M51" s="14">
        <v>0</v>
      </c>
      <c r="N51" s="14">
        <v>0</v>
      </c>
      <c r="O51" s="15">
        <v>-0.09</v>
      </c>
      <c r="P51" s="14">
        <v>0</v>
      </c>
      <c r="Q51" s="14">
        <v>0</v>
      </c>
      <c r="R51" s="14">
        <v>0</v>
      </c>
      <c r="S51" s="14">
        <v>1554.55</v>
      </c>
      <c r="T51" s="14">
        <v>7720.4</v>
      </c>
    </row>
    <row r="52" spans="1:20">
      <c r="A52" s="2" t="s">
        <v>109</v>
      </c>
      <c r="B52" s="1" t="s">
        <v>110</v>
      </c>
      <c r="C52" s="14">
        <v>6000</v>
      </c>
      <c r="D52" s="14">
        <v>0</v>
      </c>
      <c r="E52" s="14">
        <v>0</v>
      </c>
      <c r="F52" s="14">
        <v>6000</v>
      </c>
      <c r="G52" s="14">
        <v>15</v>
      </c>
      <c r="H52" s="14">
        <v>1806.28</v>
      </c>
      <c r="I52" s="14">
        <v>0</v>
      </c>
      <c r="J52" s="14">
        <v>0</v>
      </c>
      <c r="K52" s="14">
        <v>734.34</v>
      </c>
      <c r="L52" s="14">
        <v>160.44999999999999</v>
      </c>
      <c r="M52" s="14">
        <v>0</v>
      </c>
      <c r="N52" s="14">
        <v>0</v>
      </c>
      <c r="O52" s="14">
        <v>0.13</v>
      </c>
      <c r="P52" s="14">
        <v>0</v>
      </c>
      <c r="Q52" s="14">
        <v>0</v>
      </c>
      <c r="R52" s="14">
        <v>0</v>
      </c>
      <c r="S52" s="14">
        <v>2716.2</v>
      </c>
      <c r="T52" s="14">
        <v>3283.8</v>
      </c>
    </row>
    <row r="53" spans="1:20">
      <c r="A53" s="2" t="s">
        <v>111</v>
      </c>
      <c r="B53" s="1" t="s">
        <v>112</v>
      </c>
      <c r="C53" s="14">
        <v>3250.05</v>
      </c>
      <c r="D53" s="14">
        <v>0</v>
      </c>
      <c r="E53" s="14">
        <v>0</v>
      </c>
      <c r="F53" s="14">
        <v>3250.05</v>
      </c>
      <c r="G53" s="14">
        <v>15</v>
      </c>
      <c r="H53" s="14">
        <v>903.68</v>
      </c>
      <c r="I53" s="14">
        <v>0</v>
      </c>
      <c r="J53" s="14">
        <v>0</v>
      </c>
      <c r="K53" s="14">
        <v>124.46</v>
      </c>
      <c r="L53" s="14">
        <v>80.680000000000007</v>
      </c>
      <c r="M53" s="14">
        <v>0</v>
      </c>
      <c r="N53" s="14">
        <v>0</v>
      </c>
      <c r="O53" s="14">
        <v>0.03</v>
      </c>
      <c r="P53" s="14">
        <v>0</v>
      </c>
      <c r="Q53" s="14">
        <v>0</v>
      </c>
      <c r="R53" s="14">
        <v>0</v>
      </c>
      <c r="S53" s="14">
        <v>1123.8499999999999</v>
      </c>
      <c r="T53" s="14">
        <v>2126.1999999999998</v>
      </c>
    </row>
    <row r="54" spans="1:20">
      <c r="A54" s="2" t="s">
        <v>113</v>
      </c>
      <c r="B54" s="1" t="s">
        <v>114</v>
      </c>
      <c r="C54" s="14">
        <v>6000</v>
      </c>
      <c r="D54" s="14">
        <v>16720.68</v>
      </c>
      <c r="E54" s="14">
        <v>0</v>
      </c>
      <c r="F54" s="14">
        <v>22720.68</v>
      </c>
      <c r="G54" s="14">
        <v>0</v>
      </c>
      <c r="H54" s="14">
        <v>0</v>
      </c>
      <c r="I54" s="14">
        <v>0</v>
      </c>
      <c r="J54" s="14">
        <v>0</v>
      </c>
      <c r="K54" s="14">
        <v>5000.8599999999997</v>
      </c>
      <c r="L54" s="14">
        <v>426.42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5427.28</v>
      </c>
      <c r="T54" s="14">
        <v>17293.400000000001</v>
      </c>
    </row>
    <row r="55" spans="1:20">
      <c r="A55" s="2" t="s">
        <v>115</v>
      </c>
      <c r="B55" s="1" t="s">
        <v>116</v>
      </c>
      <c r="C55" s="14">
        <v>10000.049999999999</v>
      </c>
      <c r="D55" s="14">
        <v>42957.02</v>
      </c>
      <c r="E55" s="14">
        <v>0</v>
      </c>
      <c r="F55" s="14">
        <v>52957.07</v>
      </c>
      <c r="G55" s="14">
        <v>0</v>
      </c>
      <c r="H55" s="14">
        <v>0</v>
      </c>
      <c r="I55" s="14">
        <v>0</v>
      </c>
      <c r="J55" s="14">
        <v>0</v>
      </c>
      <c r="K55" s="14">
        <v>14750.91</v>
      </c>
      <c r="L55" s="14">
        <v>732.58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807.18</v>
      </c>
      <c r="S55" s="14">
        <v>16290.67</v>
      </c>
      <c r="T55" s="14">
        <v>36666.400000000001</v>
      </c>
    </row>
    <row r="56" spans="1:20">
      <c r="A56" s="2" t="s">
        <v>117</v>
      </c>
      <c r="B56" s="1" t="s">
        <v>118</v>
      </c>
      <c r="C56" s="14">
        <v>3000</v>
      </c>
      <c r="D56" s="14">
        <v>1825</v>
      </c>
      <c r="E56" s="14">
        <v>0</v>
      </c>
      <c r="F56" s="14">
        <v>4825</v>
      </c>
      <c r="G56" s="14">
        <v>0</v>
      </c>
      <c r="H56" s="14">
        <v>0</v>
      </c>
      <c r="I56" s="14">
        <v>0</v>
      </c>
      <c r="J56" s="14">
        <v>0</v>
      </c>
      <c r="K56" s="14">
        <v>492.18</v>
      </c>
      <c r="L56" s="14">
        <v>95.64</v>
      </c>
      <c r="M56" s="14">
        <v>0</v>
      </c>
      <c r="N56" s="14">
        <v>0</v>
      </c>
      <c r="O56" s="15">
        <v>-0.02</v>
      </c>
      <c r="P56" s="14">
        <v>0</v>
      </c>
      <c r="Q56" s="14">
        <v>0</v>
      </c>
      <c r="R56" s="14">
        <v>0</v>
      </c>
      <c r="S56" s="14">
        <v>587.79999999999995</v>
      </c>
      <c r="T56" s="14">
        <v>4237.2</v>
      </c>
    </row>
    <row r="57" spans="1:20">
      <c r="A57" s="2" t="s">
        <v>119</v>
      </c>
      <c r="B57" s="1" t="s">
        <v>120</v>
      </c>
      <c r="C57" s="14">
        <v>4500</v>
      </c>
      <c r="D57" s="14">
        <v>5160</v>
      </c>
      <c r="E57" s="14">
        <v>0</v>
      </c>
      <c r="F57" s="14">
        <v>9660</v>
      </c>
      <c r="G57" s="14">
        <v>0</v>
      </c>
      <c r="H57" s="14">
        <v>0</v>
      </c>
      <c r="I57" s="14">
        <v>0</v>
      </c>
      <c r="J57" s="14">
        <v>0</v>
      </c>
      <c r="K57" s="14">
        <v>1516.11</v>
      </c>
      <c r="L57" s="14">
        <v>117.26</v>
      </c>
      <c r="M57" s="14">
        <v>0</v>
      </c>
      <c r="N57" s="14">
        <v>0</v>
      </c>
      <c r="O57" s="14">
        <v>0.13</v>
      </c>
      <c r="P57" s="14">
        <v>66.099999999999994</v>
      </c>
      <c r="Q57" s="14">
        <v>0</v>
      </c>
      <c r="R57" s="14">
        <v>0</v>
      </c>
      <c r="S57" s="14">
        <v>1699.6</v>
      </c>
      <c r="T57" s="14">
        <v>7960.4</v>
      </c>
    </row>
    <row r="58" spans="1:20">
      <c r="A58" s="2" t="s">
        <v>121</v>
      </c>
      <c r="B58" s="1" t="s">
        <v>122</v>
      </c>
      <c r="C58" s="14">
        <v>3249.9</v>
      </c>
      <c r="D58" s="14">
        <v>3290</v>
      </c>
      <c r="E58" s="14">
        <v>0</v>
      </c>
      <c r="F58" s="14">
        <v>6539.9</v>
      </c>
      <c r="G58" s="14">
        <v>0</v>
      </c>
      <c r="H58" s="14">
        <v>0</v>
      </c>
      <c r="I58" s="14">
        <v>0</v>
      </c>
      <c r="J58" s="14">
        <v>0</v>
      </c>
      <c r="K58" s="14">
        <v>849.66</v>
      </c>
      <c r="L58" s="14">
        <v>122.23</v>
      </c>
      <c r="M58" s="14">
        <v>0</v>
      </c>
      <c r="N58" s="14">
        <v>0</v>
      </c>
      <c r="O58" s="14">
        <v>0.01</v>
      </c>
      <c r="P58" s="14">
        <v>0</v>
      </c>
      <c r="Q58" s="14">
        <v>0</v>
      </c>
      <c r="R58" s="14">
        <v>0</v>
      </c>
      <c r="S58" s="14">
        <v>971.9</v>
      </c>
      <c r="T58" s="14">
        <v>5568</v>
      </c>
    </row>
    <row r="59" spans="1:20">
      <c r="A59" s="2" t="s">
        <v>123</v>
      </c>
      <c r="B59" s="1" t="s">
        <v>124</v>
      </c>
      <c r="C59" s="14">
        <v>3499.95</v>
      </c>
      <c r="D59" s="14">
        <v>0</v>
      </c>
      <c r="E59" s="14">
        <v>0</v>
      </c>
      <c r="F59" s="14">
        <v>3499.95</v>
      </c>
      <c r="G59" s="14">
        <v>0</v>
      </c>
      <c r="H59" s="14">
        <v>0</v>
      </c>
      <c r="I59" s="14">
        <v>0</v>
      </c>
      <c r="J59" s="14">
        <v>0</v>
      </c>
      <c r="K59" s="14">
        <v>151.65</v>
      </c>
      <c r="L59" s="14">
        <v>87.92</v>
      </c>
      <c r="M59" s="14">
        <v>0</v>
      </c>
      <c r="N59" s="14">
        <v>0</v>
      </c>
      <c r="O59" s="15">
        <v>-0.02</v>
      </c>
      <c r="P59" s="14">
        <v>0</v>
      </c>
      <c r="Q59" s="14">
        <v>0</v>
      </c>
      <c r="R59" s="14">
        <v>0</v>
      </c>
      <c r="S59" s="14">
        <v>239.55</v>
      </c>
      <c r="T59" s="14">
        <v>3260.4</v>
      </c>
    </row>
    <row r="60" spans="1:20">
      <c r="A60" s="2" t="s">
        <v>125</v>
      </c>
      <c r="B60" s="1" t="s">
        <v>126</v>
      </c>
      <c r="C60" s="14">
        <v>3999</v>
      </c>
      <c r="D60" s="14">
        <v>0</v>
      </c>
      <c r="E60" s="14">
        <v>0</v>
      </c>
      <c r="F60" s="14">
        <v>3999</v>
      </c>
      <c r="G60" s="14">
        <v>15</v>
      </c>
      <c r="H60" s="14">
        <v>600</v>
      </c>
      <c r="I60" s="14">
        <v>0</v>
      </c>
      <c r="J60" s="14">
        <v>0</v>
      </c>
      <c r="K60" s="14">
        <v>348.87</v>
      </c>
      <c r="L60" s="14">
        <v>102.39</v>
      </c>
      <c r="M60" s="14">
        <v>0</v>
      </c>
      <c r="N60" s="14">
        <v>0</v>
      </c>
      <c r="O60" s="15">
        <v>-0.06</v>
      </c>
      <c r="P60" s="14">
        <v>0</v>
      </c>
      <c r="Q60" s="14">
        <v>0</v>
      </c>
      <c r="R60" s="14">
        <v>800</v>
      </c>
      <c r="S60" s="14">
        <v>1866.2</v>
      </c>
      <c r="T60" s="14">
        <v>2132.8000000000002</v>
      </c>
    </row>
    <row r="61" spans="1:20">
      <c r="A61" s="2" t="s">
        <v>127</v>
      </c>
      <c r="B61" s="1" t="s">
        <v>128</v>
      </c>
      <c r="C61" s="14">
        <v>3249.9</v>
      </c>
      <c r="D61" s="14">
        <v>1350</v>
      </c>
      <c r="E61" s="14">
        <v>0</v>
      </c>
      <c r="F61" s="14">
        <v>4599.8999999999996</v>
      </c>
      <c r="G61" s="14">
        <v>0</v>
      </c>
      <c r="H61" s="14">
        <v>0</v>
      </c>
      <c r="I61" s="14">
        <v>0</v>
      </c>
      <c r="J61" s="14">
        <v>0</v>
      </c>
      <c r="K61" s="14">
        <v>451.84</v>
      </c>
      <c r="L61" s="14">
        <v>141.38999999999999</v>
      </c>
      <c r="M61" s="14">
        <v>0</v>
      </c>
      <c r="N61" s="14">
        <v>0</v>
      </c>
      <c r="O61" s="15">
        <v>-0.13</v>
      </c>
      <c r="P61" s="14">
        <v>0</v>
      </c>
      <c r="Q61" s="14">
        <v>0</v>
      </c>
      <c r="R61" s="14">
        <v>0</v>
      </c>
      <c r="S61" s="14">
        <v>593.1</v>
      </c>
      <c r="T61" s="14">
        <v>4006.8</v>
      </c>
    </row>
    <row r="62" spans="1:20">
      <c r="A62" s="2" t="s">
        <v>129</v>
      </c>
      <c r="B62" s="1" t="s">
        <v>130</v>
      </c>
      <c r="C62" s="14">
        <v>2000.1</v>
      </c>
      <c r="D62" s="14">
        <v>4459.74</v>
      </c>
      <c r="E62" s="14">
        <v>0</v>
      </c>
      <c r="F62" s="14">
        <v>6459.84</v>
      </c>
      <c r="G62" s="14">
        <v>0</v>
      </c>
      <c r="H62" s="14">
        <v>0</v>
      </c>
      <c r="I62" s="14">
        <v>0</v>
      </c>
      <c r="J62" s="14">
        <v>0</v>
      </c>
      <c r="K62" s="14">
        <v>832.56</v>
      </c>
      <c r="L62" s="14">
        <v>112.33</v>
      </c>
      <c r="M62" s="14">
        <v>0</v>
      </c>
      <c r="N62" s="14">
        <v>0</v>
      </c>
      <c r="O62" s="15">
        <v>-0.05</v>
      </c>
      <c r="P62" s="14">
        <v>0</v>
      </c>
      <c r="Q62" s="14">
        <v>0</v>
      </c>
      <c r="R62" s="14">
        <v>0</v>
      </c>
      <c r="S62" s="14">
        <v>944.84</v>
      </c>
      <c r="T62" s="14">
        <v>5515</v>
      </c>
    </row>
    <row r="63" spans="1:20">
      <c r="A63" s="2" t="s">
        <v>131</v>
      </c>
      <c r="B63" s="1" t="s">
        <v>132</v>
      </c>
      <c r="C63" s="14">
        <v>3000</v>
      </c>
      <c r="D63" s="14">
        <v>0</v>
      </c>
      <c r="E63" s="14">
        <v>0</v>
      </c>
      <c r="F63" s="14">
        <v>3000</v>
      </c>
      <c r="G63" s="14">
        <v>15</v>
      </c>
      <c r="H63" s="14">
        <v>350</v>
      </c>
      <c r="I63" s="14">
        <v>0</v>
      </c>
      <c r="J63" s="14">
        <v>0</v>
      </c>
      <c r="K63" s="14">
        <v>76.98</v>
      </c>
      <c r="L63" s="14">
        <v>74.48</v>
      </c>
      <c r="M63" s="14">
        <v>0</v>
      </c>
      <c r="N63" s="14">
        <v>0</v>
      </c>
      <c r="O63" s="15">
        <v>-0.06</v>
      </c>
      <c r="P63" s="14">
        <v>0</v>
      </c>
      <c r="Q63" s="14">
        <v>0</v>
      </c>
      <c r="R63" s="14">
        <v>0</v>
      </c>
      <c r="S63" s="14">
        <v>516.4</v>
      </c>
      <c r="T63" s="14">
        <v>2483.6</v>
      </c>
    </row>
    <row r="64" spans="1:20">
      <c r="A64" s="2" t="s">
        <v>133</v>
      </c>
      <c r="B64" s="1" t="s">
        <v>134</v>
      </c>
      <c r="C64" s="14">
        <v>6000</v>
      </c>
      <c r="D64" s="14">
        <v>14812.82</v>
      </c>
      <c r="E64" s="14">
        <v>0</v>
      </c>
      <c r="F64" s="14">
        <v>20812.82</v>
      </c>
      <c r="G64" s="14">
        <v>15</v>
      </c>
      <c r="H64" s="14">
        <v>466.46</v>
      </c>
      <c r="I64" s="14">
        <v>0</v>
      </c>
      <c r="J64" s="14">
        <v>0</v>
      </c>
      <c r="K64" s="14">
        <v>4428.5</v>
      </c>
      <c r="L64" s="14">
        <v>360.75</v>
      </c>
      <c r="M64" s="14">
        <v>0</v>
      </c>
      <c r="N64" s="14">
        <v>0</v>
      </c>
      <c r="O64" s="14">
        <v>0.11</v>
      </c>
      <c r="P64" s="14">
        <v>0</v>
      </c>
      <c r="Q64" s="14">
        <v>0</v>
      </c>
      <c r="R64" s="14">
        <v>0</v>
      </c>
      <c r="S64" s="14">
        <v>5270.82</v>
      </c>
      <c r="T64" s="14">
        <v>15542</v>
      </c>
    </row>
    <row r="65" spans="1:20">
      <c r="A65" s="2" t="s">
        <v>135</v>
      </c>
      <c r="B65" s="1" t="s">
        <v>136</v>
      </c>
      <c r="C65" s="14">
        <v>2749.95</v>
      </c>
      <c r="D65" s="14">
        <v>3250</v>
      </c>
      <c r="E65" s="14">
        <v>0</v>
      </c>
      <c r="F65" s="14">
        <v>5999.95</v>
      </c>
      <c r="G65" s="14">
        <v>0</v>
      </c>
      <c r="H65" s="14">
        <v>0</v>
      </c>
      <c r="I65" s="14">
        <v>0</v>
      </c>
      <c r="J65" s="14">
        <v>0</v>
      </c>
      <c r="K65" s="14">
        <v>734.33</v>
      </c>
      <c r="L65" s="14">
        <v>105.4</v>
      </c>
      <c r="M65" s="14">
        <v>0</v>
      </c>
      <c r="N65" s="14">
        <v>0</v>
      </c>
      <c r="O65" s="14">
        <v>0.02</v>
      </c>
      <c r="P65" s="14">
        <v>0</v>
      </c>
      <c r="Q65" s="14">
        <v>0</v>
      </c>
      <c r="R65" s="14">
        <v>0</v>
      </c>
      <c r="S65" s="14">
        <v>839.75</v>
      </c>
      <c r="T65" s="14">
        <v>5160.2</v>
      </c>
    </row>
    <row r="66" spans="1:20">
      <c r="A66" s="2" t="s">
        <v>137</v>
      </c>
      <c r="B66" s="1" t="s">
        <v>138</v>
      </c>
      <c r="C66" s="14">
        <v>2749.95</v>
      </c>
      <c r="D66" s="14">
        <v>2500</v>
      </c>
      <c r="E66" s="14">
        <v>0</v>
      </c>
      <c r="F66" s="14">
        <v>5249.95</v>
      </c>
      <c r="G66" s="14">
        <v>0</v>
      </c>
      <c r="H66" s="14">
        <v>0</v>
      </c>
      <c r="I66" s="14">
        <v>0</v>
      </c>
      <c r="J66" s="14">
        <v>0</v>
      </c>
      <c r="K66" s="14">
        <v>574.13</v>
      </c>
      <c r="L66" s="14">
        <v>125.85</v>
      </c>
      <c r="M66" s="14">
        <v>0</v>
      </c>
      <c r="N66" s="14">
        <v>0</v>
      </c>
      <c r="O66" s="15">
        <v>-0.03</v>
      </c>
      <c r="P66" s="14">
        <v>0</v>
      </c>
      <c r="Q66" s="14">
        <v>0</v>
      </c>
      <c r="R66" s="14">
        <v>0</v>
      </c>
      <c r="S66" s="14">
        <v>699.95</v>
      </c>
      <c r="T66" s="14">
        <v>4550</v>
      </c>
    </row>
    <row r="67" spans="1:20">
      <c r="A67" s="2" t="s">
        <v>139</v>
      </c>
      <c r="B67" s="1" t="s">
        <v>140</v>
      </c>
      <c r="C67" s="14">
        <v>2600</v>
      </c>
      <c r="D67" s="14">
        <v>15233</v>
      </c>
      <c r="E67" s="14">
        <v>0</v>
      </c>
      <c r="F67" s="14">
        <v>17833</v>
      </c>
      <c r="G67" s="14">
        <v>0</v>
      </c>
      <c r="H67" s="14">
        <v>0</v>
      </c>
      <c r="I67" s="14">
        <v>0</v>
      </c>
      <c r="J67" s="14">
        <v>0</v>
      </c>
      <c r="K67" s="14">
        <v>3534.55</v>
      </c>
      <c r="L67" s="14">
        <v>285.93</v>
      </c>
      <c r="M67" s="14">
        <v>0</v>
      </c>
      <c r="N67" s="14">
        <v>0</v>
      </c>
      <c r="O67" s="15">
        <v>-0.08</v>
      </c>
      <c r="P67" s="14">
        <v>0</v>
      </c>
      <c r="Q67" s="14">
        <v>800</v>
      </c>
      <c r="R67" s="14">
        <v>0</v>
      </c>
      <c r="S67" s="14">
        <v>4620.3999999999996</v>
      </c>
      <c r="T67" s="14">
        <v>13212.6</v>
      </c>
    </row>
    <row r="68" spans="1:20">
      <c r="A68" s="2" t="s">
        <v>141</v>
      </c>
      <c r="B68" s="1" t="s">
        <v>142</v>
      </c>
      <c r="C68" s="14">
        <v>6000</v>
      </c>
      <c r="D68" s="14">
        <v>9125</v>
      </c>
      <c r="E68" s="14">
        <v>0</v>
      </c>
      <c r="F68" s="14">
        <v>15125</v>
      </c>
      <c r="G68" s="14">
        <v>0</v>
      </c>
      <c r="H68" s="14">
        <v>0</v>
      </c>
      <c r="I68" s="14">
        <v>0</v>
      </c>
      <c r="J68" s="14">
        <v>0</v>
      </c>
      <c r="K68" s="14">
        <v>2788.77</v>
      </c>
      <c r="L68" s="14">
        <v>272.20999999999998</v>
      </c>
      <c r="M68" s="14">
        <v>0</v>
      </c>
      <c r="N68" s="14">
        <v>0</v>
      </c>
      <c r="O68" s="14">
        <v>0.02</v>
      </c>
      <c r="P68" s="14">
        <v>0</v>
      </c>
      <c r="Q68" s="14">
        <v>0</v>
      </c>
      <c r="R68" s="14">
        <v>0</v>
      </c>
      <c r="S68" s="14">
        <v>3061</v>
      </c>
      <c r="T68" s="14">
        <v>12064</v>
      </c>
    </row>
    <row r="69" spans="1:20">
      <c r="A69" s="2" t="s">
        <v>143</v>
      </c>
      <c r="B69" s="1" t="s">
        <v>144</v>
      </c>
      <c r="C69" s="14">
        <v>2816.58</v>
      </c>
      <c r="D69" s="14">
        <v>12100</v>
      </c>
      <c r="E69" s="14">
        <v>0</v>
      </c>
      <c r="F69" s="14">
        <v>14916.58</v>
      </c>
      <c r="G69" s="14">
        <v>0</v>
      </c>
      <c r="H69" s="14">
        <v>0</v>
      </c>
      <c r="I69" s="14">
        <v>0</v>
      </c>
      <c r="J69" s="14">
        <v>0</v>
      </c>
      <c r="K69" s="14">
        <v>2739.75</v>
      </c>
      <c r="L69" s="14">
        <v>302.77999999999997</v>
      </c>
      <c r="M69" s="14">
        <v>0</v>
      </c>
      <c r="N69" s="14">
        <v>0</v>
      </c>
      <c r="O69" s="14">
        <v>0.05</v>
      </c>
      <c r="P69" s="14">
        <v>0</v>
      </c>
      <c r="Q69" s="14">
        <v>0</v>
      </c>
      <c r="R69" s="14">
        <v>0</v>
      </c>
      <c r="S69" s="14">
        <v>3042.58</v>
      </c>
      <c r="T69" s="14">
        <v>11874</v>
      </c>
    </row>
    <row r="70" spans="1:20">
      <c r="A70" s="2" t="s">
        <v>145</v>
      </c>
      <c r="B70" s="1" t="s">
        <v>146</v>
      </c>
      <c r="C70" s="14">
        <v>7056</v>
      </c>
      <c r="D70" s="14">
        <v>0</v>
      </c>
      <c r="E70" s="14">
        <v>0</v>
      </c>
      <c r="F70" s="14">
        <v>7056</v>
      </c>
      <c r="G70" s="14">
        <v>0</v>
      </c>
      <c r="H70" s="14">
        <v>0</v>
      </c>
      <c r="I70" s="14">
        <v>0</v>
      </c>
      <c r="J70" s="14">
        <v>0</v>
      </c>
      <c r="K70" s="14">
        <v>959.9</v>
      </c>
      <c r="L70" s="14">
        <v>191.61</v>
      </c>
      <c r="M70" s="14">
        <v>0</v>
      </c>
      <c r="N70" s="14">
        <v>0</v>
      </c>
      <c r="O70" s="14">
        <v>0.09</v>
      </c>
      <c r="P70" s="14">
        <v>0</v>
      </c>
      <c r="Q70" s="14">
        <v>0</v>
      </c>
      <c r="R70" s="14">
        <v>0</v>
      </c>
      <c r="S70" s="14">
        <v>1151.5999999999999</v>
      </c>
      <c r="T70" s="14">
        <v>5904.4</v>
      </c>
    </row>
    <row r="71" spans="1:20">
      <c r="A71" s="2" t="s">
        <v>147</v>
      </c>
      <c r="B71" s="1" t="s">
        <v>148</v>
      </c>
      <c r="C71" s="14">
        <v>20000.099999999999</v>
      </c>
      <c r="D71" s="14">
        <v>50212.5</v>
      </c>
      <c r="E71" s="14">
        <v>0</v>
      </c>
      <c r="F71" s="14">
        <v>70212.600000000006</v>
      </c>
      <c r="G71" s="14">
        <v>0</v>
      </c>
      <c r="H71" s="14">
        <v>0</v>
      </c>
      <c r="I71" s="14">
        <v>0</v>
      </c>
      <c r="J71" s="14">
        <v>0</v>
      </c>
      <c r="K71" s="14">
        <v>20617.79</v>
      </c>
      <c r="L71" s="14">
        <v>771.98</v>
      </c>
      <c r="M71" s="14">
        <v>0</v>
      </c>
      <c r="N71" s="14">
        <v>0</v>
      </c>
      <c r="O71" s="14">
        <v>0.05</v>
      </c>
      <c r="P71" s="14">
        <v>0</v>
      </c>
      <c r="Q71" s="14">
        <v>1500</v>
      </c>
      <c r="R71" s="14">
        <v>827.58</v>
      </c>
      <c r="S71" s="14">
        <v>23717.4</v>
      </c>
      <c r="T71" s="14">
        <v>46495.199999999997</v>
      </c>
    </row>
    <row r="72" spans="1:20" s="7" customFormat="1">
      <c r="A72" s="17" t="s">
        <v>149</v>
      </c>
      <c r="C72" s="7" t="s">
        <v>150</v>
      </c>
      <c r="D72" s="7" t="s">
        <v>150</v>
      </c>
      <c r="E72" s="7" t="s">
        <v>150</v>
      </c>
      <c r="F72" s="7" t="s">
        <v>150</v>
      </c>
      <c r="G72" s="7" t="s">
        <v>150</v>
      </c>
      <c r="H72" s="7" t="s">
        <v>150</v>
      </c>
      <c r="I72" s="7" t="s">
        <v>150</v>
      </c>
      <c r="J72" s="7" t="s">
        <v>150</v>
      </c>
      <c r="K72" s="7" t="s">
        <v>150</v>
      </c>
      <c r="L72" s="7" t="s">
        <v>150</v>
      </c>
      <c r="M72" s="7" t="s">
        <v>150</v>
      </c>
      <c r="N72" s="7" t="s">
        <v>150</v>
      </c>
      <c r="O72" s="7" t="s">
        <v>150</v>
      </c>
      <c r="P72" s="7" t="s">
        <v>150</v>
      </c>
      <c r="Q72" s="7" t="s">
        <v>150</v>
      </c>
      <c r="R72" s="7" t="s">
        <v>150</v>
      </c>
      <c r="S72" s="7" t="s">
        <v>150</v>
      </c>
      <c r="T72" s="7" t="s">
        <v>150</v>
      </c>
    </row>
    <row r="73" spans="1:20">
      <c r="C73" s="19">
        <v>278507.84000000003</v>
      </c>
      <c r="D73" s="19">
        <v>306456.86</v>
      </c>
      <c r="E73" s="19">
        <v>400</v>
      </c>
      <c r="F73" s="19">
        <v>585364.69999999995</v>
      </c>
      <c r="G73" s="19">
        <v>225</v>
      </c>
      <c r="H73" s="19">
        <v>15245.49</v>
      </c>
      <c r="I73" s="19">
        <v>339.4</v>
      </c>
      <c r="J73" s="20">
        <v>-5.0199999999999996</v>
      </c>
      <c r="K73" s="19">
        <v>105869.15</v>
      </c>
      <c r="L73" s="19">
        <v>11691.53</v>
      </c>
      <c r="M73" s="19">
        <v>560</v>
      </c>
      <c r="N73" s="19">
        <v>3329.01</v>
      </c>
      <c r="O73" s="20">
        <v>-0.3</v>
      </c>
      <c r="P73" s="19">
        <v>66.099999999999994</v>
      </c>
      <c r="Q73" s="19">
        <v>3800</v>
      </c>
      <c r="R73" s="19">
        <v>3541.94</v>
      </c>
      <c r="S73" s="19">
        <v>144662.29999999999</v>
      </c>
      <c r="T73" s="19">
        <v>440702.4</v>
      </c>
    </row>
    <row r="75" spans="1:20">
      <c r="A75" s="12" t="s">
        <v>151</v>
      </c>
    </row>
    <row r="76" spans="1:20">
      <c r="A76" s="2" t="s">
        <v>152</v>
      </c>
      <c r="B76" s="1" t="s">
        <v>153</v>
      </c>
      <c r="C76" s="14">
        <v>3898.95</v>
      </c>
      <c r="D76" s="14">
        <v>0</v>
      </c>
      <c r="E76" s="14">
        <v>0</v>
      </c>
      <c r="F76" s="14">
        <v>3898.95</v>
      </c>
      <c r="G76" s="14">
        <v>0</v>
      </c>
      <c r="H76" s="14">
        <v>0</v>
      </c>
      <c r="I76" s="14">
        <v>0</v>
      </c>
      <c r="J76" s="14">
        <v>0</v>
      </c>
      <c r="K76" s="14">
        <v>332.86</v>
      </c>
      <c r="L76" s="14">
        <v>99.8</v>
      </c>
      <c r="M76" s="14">
        <v>0</v>
      </c>
      <c r="N76" s="14">
        <v>0</v>
      </c>
      <c r="O76" s="14">
        <v>0.09</v>
      </c>
      <c r="P76" s="14">
        <v>0</v>
      </c>
      <c r="Q76" s="14">
        <v>0</v>
      </c>
      <c r="R76" s="14">
        <v>0</v>
      </c>
      <c r="S76" s="14">
        <v>432.75</v>
      </c>
      <c r="T76" s="14">
        <v>3466.2</v>
      </c>
    </row>
    <row r="77" spans="1:20">
      <c r="A77" s="2" t="s">
        <v>154</v>
      </c>
      <c r="B77" s="1" t="s">
        <v>155</v>
      </c>
      <c r="C77" s="14">
        <v>4834.05</v>
      </c>
      <c r="D77" s="14">
        <v>0</v>
      </c>
      <c r="E77" s="14">
        <v>0</v>
      </c>
      <c r="F77" s="14">
        <v>4834.05</v>
      </c>
      <c r="G77" s="14">
        <v>15</v>
      </c>
      <c r="H77" s="14">
        <v>0</v>
      </c>
      <c r="I77" s="14">
        <v>0</v>
      </c>
      <c r="J77" s="14">
        <v>0</v>
      </c>
      <c r="K77" s="14">
        <v>493.8</v>
      </c>
      <c r="L77" s="14">
        <v>127.91</v>
      </c>
      <c r="M77" s="14">
        <v>1100</v>
      </c>
      <c r="N77" s="14">
        <v>0</v>
      </c>
      <c r="O77" s="15">
        <v>-0.06</v>
      </c>
      <c r="P77" s="14">
        <v>0</v>
      </c>
      <c r="Q77" s="14">
        <v>0</v>
      </c>
      <c r="R77" s="14">
        <v>0</v>
      </c>
      <c r="S77" s="14">
        <v>1736.65</v>
      </c>
      <c r="T77" s="14">
        <v>3097.4</v>
      </c>
    </row>
    <row r="78" spans="1:20">
      <c r="A78" s="2" t="s">
        <v>156</v>
      </c>
      <c r="B78" s="1" t="s">
        <v>157</v>
      </c>
      <c r="C78" s="14">
        <v>2782.5</v>
      </c>
      <c r="D78" s="14">
        <v>0</v>
      </c>
      <c r="E78" s="14">
        <v>0</v>
      </c>
      <c r="F78" s="14">
        <v>2782.5</v>
      </c>
      <c r="G78" s="14">
        <v>0</v>
      </c>
      <c r="H78" s="14">
        <v>0</v>
      </c>
      <c r="I78" s="14">
        <v>0</v>
      </c>
      <c r="J78" s="14">
        <v>0</v>
      </c>
      <c r="K78" s="14">
        <v>53.32</v>
      </c>
      <c r="L78" s="14">
        <v>72.45</v>
      </c>
      <c r="M78" s="14">
        <v>0</v>
      </c>
      <c r="N78" s="14">
        <v>0</v>
      </c>
      <c r="O78" s="14">
        <v>0.13</v>
      </c>
      <c r="P78" s="14">
        <v>0</v>
      </c>
      <c r="Q78" s="14">
        <v>0</v>
      </c>
      <c r="R78" s="14">
        <v>0</v>
      </c>
      <c r="S78" s="14">
        <v>125.9</v>
      </c>
      <c r="T78" s="14">
        <v>2656.6</v>
      </c>
    </row>
    <row r="79" spans="1:20" s="7" customFormat="1">
      <c r="A79" s="17" t="s">
        <v>149</v>
      </c>
      <c r="C79" s="7" t="s">
        <v>150</v>
      </c>
      <c r="D79" s="7" t="s">
        <v>150</v>
      </c>
      <c r="E79" s="7" t="s">
        <v>150</v>
      </c>
      <c r="F79" s="7" t="s">
        <v>150</v>
      </c>
      <c r="G79" s="7" t="s">
        <v>150</v>
      </c>
      <c r="H79" s="7" t="s">
        <v>150</v>
      </c>
      <c r="I79" s="7" t="s">
        <v>150</v>
      </c>
      <c r="J79" s="7" t="s">
        <v>150</v>
      </c>
      <c r="K79" s="7" t="s">
        <v>150</v>
      </c>
      <c r="L79" s="7" t="s">
        <v>150</v>
      </c>
      <c r="M79" s="7" t="s">
        <v>150</v>
      </c>
      <c r="N79" s="7" t="s">
        <v>150</v>
      </c>
      <c r="O79" s="7" t="s">
        <v>150</v>
      </c>
      <c r="P79" s="7" t="s">
        <v>150</v>
      </c>
      <c r="Q79" s="7" t="s">
        <v>150</v>
      </c>
      <c r="R79" s="7" t="s">
        <v>150</v>
      </c>
      <c r="S79" s="7" t="s">
        <v>150</v>
      </c>
      <c r="T79" s="7" t="s">
        <v>150</v>
      </c>
    </row>
    <row r="80" spans="1:20">
      <c r="C80" s="19">
        <v>11515.5</v>
      </c>
      <c r="D80" s="19">
        <v>0</v>
      </c>
      <c r="E80" s="19">
        <v>0</v>
      </c>
      <c r="F80" s="19">
        <v>11515.5</v>
      </c>
      <c r="G80" s="19">
        <v>15</v>
      </c>
      <c r="H80" s="19">
        <v>0</v>
      </c>
      <c r="I80" s="19">
        <v>0</v>
      </c>
      <c r="J80" s="19">
        <v>0</v>
      </c>
      <c r="K80" s="19">
        <v>879.98</v>
      </c>
      <c r="L80" s="19">
        <v>300.16000000000003</v>
      </c>
      <c r="M80" s="19">
        <v>1100</v>
      </c>
      <c r="N80" s="19">
        <v>0</v>
      </c>
      <c r="O80" s="19">
        <v>0.16</v>
      </c>
      <c r="P80" s="19">
        <v>0</v>
      </c>
      <c r="Q80" s="19">
        <v>0</v>
      </c>
      <c r="R80" s="19">
        <v>0</v>
      </c>
      <c r="S80" s="19">
        <v>2295.3000000000002</v>
      </c>
      <c r="T80" s="19">
        <v>9220.2000000000007</v>
      </c>
    </row>
    <row r="82" spans="1:20" s="7" customFormat="1">
      <c r="A82" s="16"/>
      <c r="C82" s="7" t="s">
        <v>158</v>
      </c>
      <c r="D82" s="7" t="s">
        <v>158</v>
      </c>
      <c r="E82" s="7" t="s">
        <v>158</v>
      </c>
      <c r="F82" s="7" t="s">
        <v>158</v>
      </c>
      <c r="G82" s="7" t="s">
        <v>158</v>
      </c>
      <c r="H82" s="7" t="s">
        <v>158</v>
      </c>
      <c r="I82" s="7" t="s">
        <v>158</v>
      </c>
      <c r="J82" s="7" t="s">
        <v>158</v>
      </c>
      <c r="K82" s="7" t="s">
        <v>158</v>
      </c>
      <c r="L82" s="7" t="s">
        <v>158</v>
      </c>
      <c r="M82" s="7" t="s">
        <v>158</v>
      </c>
      <c r="N82" s="7" t="s">
        <v>158</v>
      </c>
      <c r="O82" s="7" t="s">
        <v>158</v>
      </c>
      <c r="P82" s="7" t="s">
        <v>158</v>
      </c>
      <c r="Q82" s="7" t="s">
        <v>158</v>
      </c>
      <c r="R82" s="7" t="s">
        <v>158</v>
      </c>
      <c r="S82" s="7" t="s">
        <v>158</v>
      </c>
      <c r="T82" s="7" t="s">
        <v>158</v>
      </c>
    </row>
    <row r="83" spans="1:20">
      <c r="A83" s="17" t="s">
        <v>159</v>
      </c>
      <c r="B83" s="1" t="s">
        <v>160</v>
      </c>
      <c r="C83" s="19">
        <v>290023.34000000003</v>
      </c>
      <c r="D83" s="19">
        <v>306456.86</v>
      </c>
      <c r="E83" s="19">
        <v>400</v>
      </c>
      <c r="F83" s="19">
        <v>596880.19999999995</v>
      </c>
      <c r="G83" s="19">
        <v>240</v>
      </c>
      <c r="H83" s="19">
        <v>15245.49</v>
      </c>
      <c r="I83" s="19">
        <v>339.4</v>
      </c>
      <c r="J83" s="20">
        <v>-5.0199999999999996</v>
      </c>
      <c r="K83" s="19">
        <v>106749.13</v>
      </c>
      <c r="L83" s="19">
        <v>11991.69</v>
      </c>
      <c r="M83" s="19">
        <v>1660</v>
      </c>
      <c r="N83" s="19">
        <v>3329.01</v>
      </c>
      <c r="O83" s="20">
        <v>-0.14000000000000001</v>
      </c>
      <c r="P83" s="19">
        <v>66.099999999999994</v>
      </c>
      <c r="Q83" s="19">
        <v>3800</v>
      </c>
      <c r="R83" s="19">
        <v>3541.94</v>
      </c>
      <c r="S83" s="19">
        <v>146957.6</v>
      </c>
      <c r="T83" s="19">
        <v>449922.6</v>
      </c>
    </row>
    <row r="85" spans="1:20">
      <c r="C85" s="1" t="s">
        <v>160</v>
      </c>
      <c r="D85" s="1" t="s">
        <v>160</v>
      </c>
      <c r="E85" s="1" t="s">
        <v>160</v>
      </c>
      <c r="F85" s="1" t="s">
        <v>160</v>
      </c>
      <c r="G85" s="1" t="s">
        <v>160</v>
      </c>
      <c r="H85" s="1" t="s">
        <v>160</v>
      </c>
      <c r="I85" s="1" t="s">
        <v>160</v>
      </c>
      <c r="J85" s="1" t="s">
        <v>160</v>
      </c>
      <c r="K85" s="1" t="s">
        <v>160</v>
      </c>
      <c r="L85" s="1" t="s">
        <v>160</v>
      </c>
      <c r="M85" s="1" t="s">
        <v>160</v>
      </c>
      <c r="N85" s="1" t="s">
        <v>160</v>
      </c>
      <c r="O85" s="1" t="s">
        <v>160</v>
      </c>
      <c r="P85" s="1" t="s">
        <v>160</v>
      </c>
      <c r="Q85" s="1" t="s">
        <v>160</v>
      </c>
      <c r="R85" s="1" t="s">
        <v>160</v>
      </c>
      <c r="S85" s="1" t="s">
        <v>160</v>
      </c>
      <c r="T85" s="1" t="s">
        <v>160</v>
      </c>
    </row>
    <row r="86" spans="1:20">
      <c r="A86" s="2" t="s">
        <v>160</v>
      </c>
      <c r="B86" s="1" t="s">
        <v>160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E12" sqref="E12"/>
    </sheetView>
  </sheetViews>
  <sheetFormatPr baseColWidth="10" defaultRowHeight="15"/>
  <cols>
    <col min="2" max="2" width="14.7109375" customWidth="1"/>
    <col min="3" max="3" width="21.7109375" customWidth="1"/>
    <col min="4" max="4" width="12.5703125" bestFit="1" customWidth="1"/>
    <col min="5" max="5" width="36" bestFit="1" customWidth="1"/>
  </cols>
  <sheetData>
    <row r="1" spans="1:5">
      <c r="A1" s="34" t="s">
        <v>0</v>
      </c>
      <c r="B1" s="33"/>
      <c r="C1" s="33"/>
      <c r="D1" s="33"/>
      <c r="E1" s="33"/>
    </row>
    <row r="2" spans="1:5">
      <c r="A2" s="35" t="s">
        <v>1</v>
      </c>
      <c r="B2" s="33"/>
      <c r="C2" s="33"/>
      <c r="D2" s="33"/>
      <c r="E2" s="33"/>
    </row>
    <row r="3" spans="1:5" ht="19.5">
      <c r="A3" s="33" t="s">
        <v>2</v>
      </c>
      <c r="B3" s="33"/>
      <c r="C3" s="36"/>
      <c r="D3" s="33"/>
      <c r="E3" s="33"/>
    </row>
    <row r="4" spans="1:5">
      <c r="A4" s="33" t="s">
        <v>167</v>
      </c>
      <c r="B4" s="33"/>
      <c r="C4" s="33"/>
      <c r="D4" s="33"/>
      <c r="E4" s="33"/>
    </row>
    <row r="6" spans="1:5">
      <c r="A6" s="37"/>
      <c r="B6" s="37"/>
      <c r="C6" s="37"/>
      <c r="D6" s="37"/>
      <c r="E6" s="37"/>
    </row>
    <row r="7" spans="1:5">
      <c r="A7" s="38"/>
      <c r="B7" s="38"/>
      <c r="C7" s="38"/>
      <c r="D7" s="38"/>
      <c r="E7" s="38"/>
    </row>
    <row r="8" spans="1:5">
      <c r="A8" s="39" t="s">
        <v>168</v>
      </c>
      <c r="B8" s="39" t="s">
        <v>169</v>
      </c>
      <c r="C8" s="39" t="s">
        <v>170</v>
      </c>
      <c r="D8" s="40" t="s">
        <v>171</v>
      </c>
      <c r="E8" s="39" t="s">
        <v>172</v>
      </c>
    </row>
    <row r="9" spans="1:5">
      <c r="A9" s="33">
        <v>9</v>
      </c>
      <c r="B9" s="33">
        <v>56708845299</v>
      </c>
      <c r="C9" s="33" t="s">
        <v>173</v>
      </c>
      <c r="D9" s="33">
        <v>12897.400000000001</v>
      </c>
      <c r="E9" s="33" t="s">
        <v>40</v>
      </c>
    </row>
    <row r="10" spans="1:5">
      <c r="A10" s="33">
        <v>43</v>
      </c>
      <c r="B10" s="33">
        <v>56708845362</v>
      </c>
      <c r="C10" s="33" t="s">
        <v>173</v>
      </c>
      <c r="D10" s="33">
        <v>13143.2</v>
      </c>
      <c r="E10" s="33" t="s">
        <v>58</v>
      </c>
    </row>
    <row r="11" spans="1:5">
      <c r="A11" s="33" t="s">
        <v>67</v>
      </c>
      <c r="B11" s="33">
        <v>56708845422</v>
      </c>
      <c r="C11" s="33" t="s">
        <v>173</v>
      </c>
      <c r="D11" s="33">
        <v>9977.8000000000011</v>
      </c>
      <c r="E11" s="33" t="s">
        <v>68</v>
      </c>
    </row>
    <row r="12" spans="1:5">
      <c r="A12" s="33" t="s">
        <v>147</v>
      </c>
      <c r="B12" s="33">
        <v>56708845683</v>
      </c>
      <c r="C12" s="33" t="s">
        <v>173</v>
      </c>
      <c r="D12" s="33">
        <v>46495.200000000004</v>
      </c>
      <c r="E12" s="33" t="s">
        <v>148</v>
      </c>
    </row>
    <row r="13" spans="1:5">
      <c r="A13" s="33" t="s">
        <v>115</v>
      </c>
      <c r="B13" s="33">
        <v>56710784562</v>
      </c>
      <c r="C13" s="33" t="s">
        <v>173</v>
      </c>
      <c r="D13" s="33">
        <v>36666.400000000001</v>
      </c>
      <c r="E13" s="33" t="s">
        <v>116</v>
      </c>
    </row>
    <row r="14" spans="1:5">
      <c r="A14" s="33"/>
      <c r="B14" s="33" t="s">
        <v>174</v>
      </c>
      <c r="C14" s="33"/>
      <c r="D14" s="41">
        <v>119180</v>
      </c>
      <c r="E14" s="33" t="s">
        <v>175</v>
      </c>
    </row>
    <row r="16" spans="1:5">
      <c r="A16" s="33">
        <v>2</v>
      </c>
      <c r="B16" s="33">
        <v>56708845328</v>
      </c>
      <c r="C16" s="33" t="s">
        <v>176</v>
      </c>
      <c r="D16" s="33">
        <v>2031.2</v>
      </c>
      <c r="E16" s="33" t="s">
        <v>50</v>
      </c>
    </row>
    <row r="17" spans="1:5">
      <c r="A17" s="33" t="s">
        <v>55</v>
      </c>
      <c r="B17" s="33">
        <v>56708845345</v>
      </c>
      <c r="C17" s="33" t="s">
        <v>176</v>
      </c>
      <c r="D17" s="33">
        <v>9054</v>
      </c>
      <c r="E17" s="33" t="s">
        <v>56</v>
      </c>
    </row>
    <row r="18" spans="1:5">
      <c r="A18" s="33" t="s">
        <v>97</v>
      </c>
      <c r="B18" s="33">
        <v>56708881687</v>
      </c>
      <c r="C18" s="33" t="s">
        <v>176</v>
      </c>
      <c r="D18" s="33">
        <v>2945.2000000000003</v>
      </c>
      <c r="E18" s="33" t="s">
        <v>98</v>
      </c>
    </row>
    <row r="19" spans="1:5">
      <c r="A19" s="33" t="s">
        <v>99</v>
      </c>
      <c r="B19" s="33">
        <v>56708881690</v>
      </c>
      <c r="C19" s="33" t="s">
        <v>176</v>
      </c>
      <c r="D19" s="33">
        <v>4179</v>
      </c>
      <c r="E19" s="33" t="s">
        <v>100</v>
      </c>
    </row>
    <row r="20" spans="1:5">
      <c r="A20" s="33" t="s">
        <v>133</v>
      </c>
      <c r="B20" s="33">
        <v>56708845635</v>
      </c>
      <c r="C20" s="33" t="s">
        <v>176</v>
      </c>
      <c r="D20" s="33">
        <v>15542</v>
      </c>
      <c r="E20" s="33" t="s">
        <v>134</v>
      </c>
    </row>
    <row r="21" spans="1:5">
      <c r="A21" s="33" t="s">
        <v>141</v>
      </c>
      <c r="B21" s="33">
        <v>56708881750</v>
      </c>
      <c r="C21" s="33" t="s">
        <v>176</v>
      </c>
      <c r="D21" s="33">
        <v>12064</v>
      </c>
      <c r="E21" s="33" t="s">
        <v>142</v>
      </c>
    </row>
    <row r="22" spans="1:5">
      <c r="A22" s="33" t="s">
        <v>103</v>
      </c>
      <c r="B22" s="33">
        <v>56708845513</v>
      </c>
      <c r="C22" s="33" t="s">
        <v>176</v>
      </c>
      <c r="D22" s="33">
        <v>2323</v>
      </c>
      <c r="E22" s="33" t="s">
        <v>104</v>
      </c>
    </row>
    <row r="23" spans="1:5">
      <c r="A23" s="33" t="s">
        <v>101</v>
      </c>
      <c r="B23" s="33">
        <v>56708881534</v>
      </c>
      <c r="C23" s="33" t="s">
        <v>176</v>
      </c>
      <c r="D23" s="33">
        <v>4679.6000000000004</v>
      </c>
      <c r="E23" s="33" t="s">
        <v>102</v>
      </c>
    </row>
    <row r="24" spans="1:5">
      <c r="A24" s="33" t="s">
        <v>79</v>
      </c>
      <c r="B24" s="33">
        <v>56708845146</v>
      </c>
      <c r="C24" s="33" t="s">
        <v>176</v>
      </c>
      <c r="D24" s="33">
        <v>4575.6000000000004</v>
      </c>
      <c r="E24" s="33" t="s">
        <v>80</v>
      </c>
    </row>
    <row r="25" spans="1:5">
      <c r="A25" s="33" t="s">
        <v>81</v>
      </c>
      <c r="B25" s="33">
        <v>56708845470</v>
      </c>
      <c r="C25" s="33" t="s">
        <v>176</v>
      </c>
      <c r="D25" s="33">
        <v>2394</v>
      </c>
      <c r="E25" s="33" t="s">
        <v>82</v>
      </c>
    </row>
    <row r="26" spans="1:5">
      <c r="A26" s="33" t="s">
        <v>91</v>
      </c>
      <c r="B26" s="33">
        <v>56708845498</v>
      </c>
      <c r="C26" s="33" t="s">
        <v>176</v>
      </c>
      <c r="D26" s="33">
        <v>3054.6000000000004</v>
      </c>
      <c r="E26" s="33" t="s">
        <v>92</v>
      </c>
    </row>
    <row r="27" spans="1:5">
      <c r="A27" s="33" t="s">
        <v>93</v>
      </c>
      <c r="B27" s="33">
        <v>56708881673</v>
      </c>
      <c r="C27" s="33" t="s">
        <v>176</v>
      </c>
      <c r="D27" s="33">
        <v>5860.8</v>
      </c>
      <c r="E27" s="33" t="s">
        <v>94</v>
      </c>
    </row>
    <row r="28" spans="1:5">
      <c r="A28" s="33" t="s">
        <v>51</v>
      </c>
      <c r="B28" s="33">
        <v>56708881639</v>
      </c>
      <c r="C28" s="33" t="s">
        <v>176</v>
      </c>
      <c r="D28" s="33">
        <v>5904.8</v>
      </c>
      <c r="E28" s="33" t="s">
        <v>52</v>
      </c>
    </row>
    <row r="29" spans="1:5">
      <c r="A29" s="33" t="s">
        <v>71</v>
      </c>
      <c r="B29" s="33">
        <v>56708845436</v>
      </c>
      <c r="C29" s="33" t="s">
        <v>176</v>
      </c>
      <c r="D29" s="33">
        <v>6317.4000000000005</v>
      </c>
      <c r="E29" s="33" t="s">
        <v>72</v>
      </c>
    </row>
    <row r="30" spans="1:5">
      <c r="A30" s="33" t="s">
        <v>45</v>
      </c>
      <c r="B30" s="33">
        <v>56708881625</v>
      </c>
      <c r="C30" s="33" t="s">
        <v>176</v>
      </c>
      <c r="D30" s="33">
        <v>4345</v>
      </c>
      <c r="E30" s="33" t="s">
        <v>46</v>
      </c>
    </row>
    <row r="31" spans="1:5">
      <c r="A31" s="33" t="s">
        <v>145</v>
      </c>
      <c r="B31" s="33">
        <v>56708881781</v>
      </c>
      <c r="C31" s="33" t="s">
        <v>176</v>
      </c>
      <c r="D31" s="33">
        <v>5904.4000000000005</v>
      </c>
      <c r="E31" s="33" t="s">
        <v>146</v>
      </c>
    </row>
    <row r="32" spans="1:5">
      <c r="A32" s="33" t="s">
        <v>41</v>
      </c>
      <c r="B32" s="33">
        <v>56708845300</v>
      </c>
      <c r="C32" s="33" t="s">
        <v>176</v>
      </c>
      <c r="D32" s="33">
        <v>2373.8000000000002</v>
      </c>
      <c r="E32" s="33" t="s">
        <v>42</v>
      </c>
    </row>
    <row r="33" spans="1:5">
      <c r="A33" s="33" t="s">
        <v>129</v>
      </c>
      <c r="B33" s="33">
        <v>56708845618</v>
      </c>
      <c r="C33" s="33" t="s">
        <v>176</v>
      </c>
      <c r="D33" s="33">
        <v>5515</v>
      </c>
      <c r="E33" s="33" t="s">
        <v>130</v>
      </c>
    </row>
    <row r="34" spans="1:5">
      <c r="A34" s="33" t="s">
        <v>59</v>
      </c>
      <c r="B34" s="33">
        <v>56708845393</v>
      </c>
      <c r="C34" s="33" t="s">
        <v>176</v>
      </c>
      <c r="D34" s="33">
        <v>7176.2000000000007</v>
      </c>
      <c r="E34" s="33" t="s">
        <v>60</v>
      </c>
    </row>
    <row r="35" spans="1:5">
      <c r="A35" s="33" t="s">
        <v>105</v>
      </c>
      <c r="B35" s="33">
        <v>56708845177</v>
      </c>
      <c r="C35" s="33" t="s">
        <v>176</v>
      </c>
      <c r="D35" s="33">
        <v>16296.800000000001</v>
      </c>
      <c r="E35" s="33" t="s">
        <v>106</v>
      </c>
    </row>
    <row r="36" spans="1:5">
      <c r="A36" s="33" t="s">
        <v>113</v>
      </c>
      <c r="B36" s="33">
        <v>56708845589</v>
      </c>
      <c r="C36" s="33" t="s">
        <v>176</v>
      </c>
      <c r="D36" s="33">
        <v>17293.400000000001</v>
      </c>
      <c r="E36" s="33" t="s">
        <v>114</v>
      </c>
    </row>
    <row r="37" spans="1:5">
      <c r="A37" s="33" t="s">
        <v>139</v>
      </c>
      <c r="B37" s="33">
        <v>56708845649</v>
      </c>
      <c r="C37" s="33" t="s">
        <v>176</v>
      </c>
      <c r="D37" s="33">
        <v>13212.6</v>
      </c>
      <c r="E37" s="33" t="s">
        <v>140</v>
      </c>
    </row>
    <row r="38" spans="1:5">
      <c r="A38" s="33" t="s">
        <v>69</v>
      </c>
      <c r="B38" s="33">
        <v>56708881520</v>
      </c>
      <c r="C38" s="33" t="s">
        <v>176</v>
      </c>
      <c r="D38" s="33">
        <v>3635.4</v>
      </c>
      <c r="E38" s="33" t="s">
        <v>70</v>
      </c>
    </row>
    <row r="39" spans="1:5">
      <c r="A39" s="33" t="s">
        <v>152</v>
      </c>
      <c r="B39" s="33">
        <v>56708845314</v>
      </c>
      <c r="C39" s="33" t="s">
        <v>176</v>
      </c>
      <c r="D39" s="33">
        <v>3466.2000000000003</v>
      </c>
      <c r="E39" s="33" t="s">
        <v>153</v>
      </c>
    </row>
    <row r="40" spans="1:5">
      <c r="A40" s="33" t="s">
        <v>154</v>
      </c>
      <c r="B40" s="33">
        <v>56708845419</v>
      </c>
      <c r="C40" s="33" t="s">
        <v>176</v>
      </c>
      <c r="D40" s="33">
        <v>3097.4</v>
      </c>
      <c r="E40" s="33" t="s">
        <v>155</v>
      </c>
    </row>
    <row r="41" spans="1:5">
      <c r="A41" s="33" t="s">
        <v>156</v>
      </c>
      <c r="B41" s="33">
        <v>56708845558</v>
      </c>
      <c r="C41" s="33" t="s">
        <v>176</v>
      </c>
      <c r="D41" s="33">
        <v>2656.6000000000004</v>
      </c>
      <c r="E41" s="33" t="s">
        <v>157</v>
      </c>
    </row>
    <row r="42" spans="1:5">
      <c r="A42" s="33" t="s">
        <v>85</v>
      </c>
      <c r="B42" s="33">
        <v>56708845163</v>
      </c>
      <c r="C42" s="33" t="s">
        <v>176</v>
      </c>
      <c r="D42" s="33">
        <v>4237.2</v>
      </c>
      <c r="E42" s="33" t="s">
        <v>86</v>
      </c>
    </row>
    <row r="43" spans="1:5">
      <c r="A43" s="33" t="s">
        <v>63</v>
      </c>
      <c r="B43" s="33">
        <v>56708845132</v>
      </c>
      <c r="C43" s="33" t="s">
        <v>176</v>
      </c>
      <c r="D43" s="33">
        <v>3538.4</v>
      </c>
      <c r="E43" s="33" t="s">
        <v>64</v>
      </c>
    </row>
    <row r="44" spans="1:5">
      <c r="A44" s="33" t="s">
        <v>117</v>
      </c>
      <c r="B44" s="33">
        <v>56710773205</v>
      </c>
      <c r="C44" s="33" t="s">
        <v>176</v>
      </c>
      <c r="D44" s="33">
        <v>4237.2</v>
      </c>
      <c r="E44" s="33" t="s">
        <v>118</v>
      </c>
    </row>
    <row r="45" spans="1:5">
      <c r="A45" s="33" t="s">
        <v>29</v>
      </c>
      <c r="B45" s="33">
        <v>56710784500</v>
      </c>
      <c r="C45" s="33" t="s">
        <v>176</v>
      </c>
      <c r="D45" s="33">
        <v>5719.6</v>
      </c>
      <c r="E45" s="33" t="s">
        <v>30</v>
      </c>
    </row>
    <row r="46" spans="1:5">
      <c r="A46" s="33" t="s">
        <v>47</v>
      </c>
      <c r="B46" s="33">
        <v>56710773128</v>
      </c>
      <c r="C46" s="33" t="s">
        <v>176</v>
      </c>
      <c r="D46" s="33">
        <v>5536.8</v>
      </c>
      <c r="E46" s="33" t="s">
        <v>48</v>
      </c>
    </row>
    <row r="47" spans="1:5">
      <c r="A47" s="33" t="s">
        <v>65</v>
      </c>
      <c r="B47" s="33">
        <v>56710784531</v>
      </c>
      <c r="C47" s="33" t="s">
        <v>176</v>
      </c>
      <c r="D47" s="33">
        <v>4345</v>
      </c>
      <c r="E47" s="33" t="s">
        <v>66</v>
      </c>
    </row>
    <row r="48" spans="1:5">
      <c r="A48" s="33" t="s">
        <v>107</v>
      </c>
      <c r="B48" s="33">
        <v>56710773176</v>
      </c>
      <c r="C48" s="33" t="s">
        <v>176</v>
      </c>
      <c r="D48" s="33">
        <v>7720.4000000000005</v>
      </c>
      <c r="E48" s="33" t="s">
        <v>108</v>
      </c>
    </row>
    <row r="49" spans="1:5">
      <c r="A49" s="33" t="s">
        <v>83</v>
      </c>
      <c r="B49" s="33">
        <v>56710773159</v>
      </c>
      <c r="C49" s="33" t="s">
        <v>176</v>
      </c>
      <c r="D49" s="33">
        <v>11386.6</v>
      </c>
      <c r="E49" s="33" t="s">
        <v>84</v>
      </c>
    </row>
    <row r="50" spans="1:5">
      <c r="A50" s="33" t="s">
        <v>89</v>
      </c>
      <c r="B50" s="33">
        <v>60590132940</v>
      </c>
      <c r="C50" s="33" t="s">
        <v>176</v>
      </c>
      <c r="D50" s="33">
        <v>4532.6000000000004</v>
      </c>
      <c r="E50" s="33" t="s">
        <v>90</v>
      </c>
    </row>
    <row r="51" spans="1:5">
      <c r="A51" s="33" t="s">
        <v>75</v>
      </c>
      <c r="B51" s="33">
        <v>60590300763</v>
      </c>
      <c r="C51" s="33" t="s">
        <v>176</v>
      </c>
      <c r="D51" s="33">
        <v>4345</v>
      </c>
      <c r="E51" s="33" t="s">
        <v>76</v>
      </c>
    </row>
    <row r="52" spans="1:5">
      <c r="A52" s="33" t="s">
        <v>127</v>
      </c>
      <c r="B52" s="33">
        <v>60590328665</v>
      </c>
      <c r="C52" s="33" t="s">
        <v>176</v>
      </c>
      <c r="D52" s="33">
        <v>4006.8</v>
      </c>
      <c r="E52" s="33" t="s">
        <v>128</v>
      </c>
    </row>
    <row r="53" spans="1:5">
      <c r="A53" s="33" t="s">
        <v>143</v>
      </c>
      <c r="B53" s="33">
        <v>56697346708</v>
      </c>
      <c r="C53" s="33" t="s">
        <v>176</v>
      </c>
      <c r="D53" s="33">
        <v>11874</v>
      </c>
      <c r="E53" s="33" t="s">
        <v>144</v>
      </c>
    </row>
    <row r="54" spans="1:5">
      <c r="A54" s="33" t="s">
        <v>35</v>
      </c>
      <c r="B54" s="33">
        <v>56708844902</v>
      </c>
      <c r="C54" s="33" t="s">
        <v>176</v>
      </c>
      <c r="D54" s="33">
        <v>7154.4000000000005</v>
      </c>
      <c r="E54" s="33" t="s">
        <v>36</v>
      </c>
    </row>
    <row r="55" spans="1:5">
      <c r="A55" s="33" t="s">
        <v>121</v>
      </c>
      <c r="B55" s="33">
        <v>60589598602</v>
      </c>
      <c r="C55" s="33" t="s">
        <v>176</v>
      </c>
      <c r="D55" s="33">
        <v>5568</v>
      </c>
      <c r="E55" s="33" t="s">
        <v>122</v>
      </c>
    </row>
    <row r="56" spans="1:5">
      <c r="A56" s="33" t="s">
        <v>61</v>
      </c>
      <c r="B56" s="33">
        <v>60589595992</v>
      </c>
      <c r="C56" s="33" t="s">
        <v>176</v>
      </c>
      <c r="D56" s="33">
        <v>5937.6</v>
      </c>
      <c r="E56" s="33" t="s">
        <v>62</v>
      </c>
    </row>
    <row r="57" spans="1:5">
      <c r="A57" s="33" t="s">
        <v>137</v>
      </c>
      <c r="B57" s="33">
        <v>60589794758</v>
      </c>
      <c r="C57" s="33" t="s">
        <v>176</v>
      </c>
      <c r="D57" s="33">
        <v>4550</v>
      </c>
      <c r="E57" s="33" t="s">
        <v>138</v>
      </c>
    </row>
    <row r="58" spans="1:5">
      <c r="A58" s="33" t="s">
        <v>135</v>
      </c>
      <c r="B58" s="33">
        <v>56656751489</v>
      </c>
      <c r="C58" s="33" t="s">
        <v>176</v>
      </c>
      <c r="D58" s="33">
        <v>5160.2000000000007</v>
      </c>
      <c r="E58" s="33" t="s">
        <v>136</v>
      </c>
    </row>
    <row r="59" spans="1:5">
      <c r="A59" s="33" t="s">
        <v>43</v>
      </c>
      <c r="B59" s="33">
        <v>56656751080</v>
      </c>
      <c r="C59" s="33" t="s">
        <v>176</v>
      </c>
      <c r="D59" s="33">
        <v>2632</v>
      </c>
      <c r="E59" s="33" t="s">
        <v>44</v>
      </c>
    </row>
    <row r="60" spans="1:5">
      <c r="A60" s="33" t="s">
        <v>131</v>
      </c>
      <c r="B60" s="33">
        <v>60589949562</v>
      </c>
      <c r="C60" s="33" t="s">
        <v>176</v>
      </c>
      <c r="D60" s="33">
        <v>2483.6000000000004</v>
      </c>
      <c r="E60" s="33" t="s">
        <v>132</v>
      </c>
    </row>
    <row r="61" spans="1:5">
      <c r="A61" s="33" t="s">
        <v>123</v>
      </c>
      <c r="B61" s="33">
        <v>56708250735</v>
      </c>
      <c r="C61" s="33" t="s">
        <v>176</v>
      </c>
      <c r="D61" s="33">
        <v>3260.4</v>
      </c>
      <c r="E61" s="33" t="s">
        <v>124</v>
      </c>
    </row>
    <row r="62" spans="1:5">
      <c r="A62" s="33" t="s">
        <v>77</v>
      </c>
      <c r="B62" s="33">
        <v>60580946150</v>
      </c>
      <c r="C62" s="33" t="s">
        <v>176</v>
      </c>
      <c r="D62" s="33">
        <v>6223</v>
      </c>
      <c r="E62" s="33" t="s">
        <v>78</v>
      </c>
    </row>
    <row r="63" spans="1:5">
      <c r="A63" s="33" t="s">
        <v>95</v>
      </c>
      <c r="B63" s="33">
        <v>60590670099</v>
      </c>
      <c r="C63" s="33" t="s">
        <v>176</v>
      </c>
      <c r="D63" s="33">
        <v>7171.4000000000005</v>
      </c>
      <c r="E63" s="33" t="s">
        <v>96</v>
      </c>
    </row>
    <row r="64" spans="1:5">
      <c r="A64" s="33" t="s">
        <v>53</v>
      </c>
      <c r="B64" s="33">
        <v>60591141279</v>
      </c>
      <c r="C64" s="33" t="s">
        <v>176</v>
      </c>
      <c r="D64" s="33">
        <v>1556.8000000000002</v>
      </c>
      <c r="E64" s="33" t="s">
        <v>54</v>
      </c>
    </row>
    <row r="65" spans="1:5">
      <c r="A65" s="33" t="s">
        <v>87</v>
      </c>
      <c r="B65" s="33">
        <v>56656750071</v>
      </c>
      <c r="C65" s="33" t="s">
        <v>176</v>
      </c>
      <c r="D65" s="33">
        <v>2848.4</v>
      </c>
      <c r="E65" s="33" t="s">
        <v>88</v>
      </c>
    </row>
    <row r="66" spans="1:5">
      <c r="A66" s="33" t="s">
        <v>37</v>
      </c>
      <c r="B66" s="33">
        <v>60591455859</v>
      </c>
      <c r="C66" s="33" t="s">
        <v>176</v>
      </c>
      <c r="D66" s="33">
        <v>3076.4</v>
      </c>
      <c r="E66" s="33" t="s">
        <v>38</v>
      </c>
    </row>
    <row r="67" spans="1:5">
      <c r="A67" s="33" t="s">
        <v>109</v>
      </c>
      <c r="B67" s="33">
        <v>60591980169</v>
      </c>
      <c r="C67" s="33" t="s">
        <v>176</v>
      </c>
      <c r="D67" s="33">
        <v>3283.8</v>
      </c>
      <c r="E67" s="33" t="s">
        <v>110</v>
      </c>
    </row>
    <row r="68" spans="1:5">
      <c r="A68" s="33" t="s">
        <v>111</v>
      </c>
      <c r="B68" s="33">
        <v>60592131526</v>
      </c>
      <c r="C68" s="33" t="s">
        <v>176</v>
      </c>
      <c r="D68" s="33">
        <v>2126.2000000000003</v>
      </c>
      <c r="E68" s="33" t="s">
        <v>112</v>
      </c>
    </row>
    <row r="69" spans="1:5">
      <c r="A69" s="33" t="s">
        <v>31</v>
      </c>
      <c r="B69" s="33">
        <v>60592346052</v>
      </c>
      <c r="C69" s="33" t="s">
        <v>176</v>
      </c>
      <c r="D69" s="33">
        <v>3044.8</v>
      </c>
      <c r="E69" s="33" t="s">
        <v>32</v>
      </c>
    </row>
    <row r="70" spans="1:5">
      <c r="A70" s="33" t="s">
        <v>33</v>
      </c>
      <c r="B70" s="33">
        <v>60592619921</v>
      </c>
      <c r="C70" s="33" t="s">
        <v>176</v>
      </c>
      <c r="D70" s="33">
        <v>3184.8</v>
      </c>
      <c r="E70" s="33" t="s">
        <v>34</v>
      </c>
    </row>
    <row r="71" spans="1:5">
      <c r="A71" s="33"/>
      <c r="B71" s="33" t="s">
        <v>177</v>
      </c>
      <c r="C71" s="33"/>
      <c r="D71" s="41">
        <v>306639.40000000002</v>
      </c>
      <c r="E71" s="33" t="s">
        <v>178</v>
      </c>
    </row>
    <row r="73" spans="1:5">
      <c r="A73" s="33" t="s">
        <v>73</v>
      </c>
      <c r="B73" s="33">
        <v>2945821312</v>
      </c>
      <c r="C73" s="33" t="s">
        <v>179</v>
      </c>
      <c r="D73" s="33">
        <v>14010</v>
      </c>
      <c r="E73" s="33" t="s">
        <v>74</v>
      </c>
    </row>
    <row r="74" spans="1:5">
      <c r="A74" s="33" t="s">
        <v>119</v>
      </c>
      <c r="B74" s="33">
        <v>2894923057</v>
      </c>
      <c r="C74" s="33" t="s">
        <v>179</v>
      </c>
      <c r="D74" s="33">
        <v>7960.4000000000005</v>
      </c>
      <c r="E74" s="33" t="s">
        <v>120</v>
      </c>
    </row>
    <row r="75" spans="1:5">
      <c r="A75" s="33" t="s">
        <v>125</v>
      </c>
      <c r="B75" s="33">
        <v>1140709425</v>
      </c>
      <c r="C75" s="33" t="s">
        <v>179</v>
      </c>
      <c r="D75" s="33">
        <v>2132.8000000000002</v>
      </c>
      <c r="E75" s="33" t="s">
        <v>126</v>
      </c>
    </row>
    <row r="76" spans="1:5">
      <c r="A76" s="33"/>
      <c r="B76" s="33" t="s">
        <v>180</v>
      </c>
      <c r="C76" s="33"/>
      <c r="D76" s="41">
        <v>24103.200000000001</v>
      </c>
      <c r="E76" s="33" t="s">
        <v>181</v>
      </c>
    </row>
    <row r="78" spans="1:5">
      <c r="A78" s="33"/>
      <c r="B78" s="42" t="s">
        <v>174</v>
      </c>
      <c r="C78" s="42"/>
      <c r="D78" s="43">
        <v>119180</v>
      </c>
      <c r="E78" s="42" t="s">
        <v>175</v>
      </c>
    </row>
    <row r="79" spans="1:5">
      <c r="A79" s="33"/>
      <c r="B79" s="42" t="s">
        <v>177</v>
      </c>
      <c r="C79" s="42"/>
      <c r="D79" s="43">
        <v>306639.40000000002</v>
      </c>
      <c r="E79" s="42" t="s">
        <v>178</v>
      </c>
    </row>
    <row r="80" spans="1:5">
      <c r="A80" s="33"/>
      <c r="B80" s="42" t="s">
        <v>180</v>
      </c>
      <c r="C80" s="42"/>
      <c r="D80" s="43">
        <v>24103.200000000001</v>
      </c>
      <c r="E80" s="42" t="s">
        <v>181</v>
      </c>
    </row>
    <row r="81" spans="2:5">
      <c r="B81" s="42"/>
      <c r="C81" s="42"/>
      <c r="D81" s="43">
        <v>449922.6</v>
      </c>
      <c r="E81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A2" sqref="A2"/>
    </sheetView>
  </sheetViews>
  <sheetFormatPr baseColWidth="10" defaultRowHeight="15"/>
  <cols>
    <col min="2" max="2" width="11.5703125" bestFit="1" customWidth="1"/>
  </cols>
  <sheetData>
    <row r="1" spans="1:6">
      <c r="A1" s="52" t="s">
        <v>252</v>
      </c>
      <c r="B1" s="53"/>
      <c r="C1" s="53"/>
      <c r="D1" s="53"/>
      <c r="E1" s="53"/>
      <c r="F1" s="53"/>
    </row>
    <row r="2" spans="1:6">
      <c r="A2" s="52" t="s">
        <v>253</v>
      </c>
      <c r="B2" s="53"/>
      <c r="C2" s="53"/>
      <c r="D2" s="53"/>
      <c r="E2" s="53"/>
      <c r="F2" s="53"/>
    </row>
    <row r="3" spans="1:6">
      <c r="A3" s="53"/>
      <c r="B3" s="53"/>
      <c r="C3" s="53"/>
      <c r="D3" s="53"/>
      <c r="E3" s="53"/>
      <c r="F3" s="53"/>
    </row>
    <row r="4" spans="1:6">
      <c r="A4" s="53" t="s">
        <v>254</v>
      </c>
      <c r="B4" s="54" t="s">
        <v>258</v>
      </c>
      <c r="C4" s="53"/>
      <c r="D4" s="53"/>
      <c r="E4" s="53"/>
      <c r="F4" s="53"/>
    </row>
    <row r="5" spans="1:6">
      <c r="A5" s="53" t="s">
        <v>259</v>
      </c>
      <c r="B5" s="53"/>
      <c r="C5" s="53"/>
      <c r="D5" s="53"/>
      <c r="E5" s="53"/>
      <c r="F5" s="53"/>
    </row>
    <row r="6" spans="1:6">
      <c r="A6" s="53"/>
      <c r="B6" s="53"/>
      <c r="C6" s="53"/>
      <c r="D6" s="53"/>
      <c r="E6" s="53"/>
      <c r="F6" s="53"/>
    </row>
    <row r="7" spans="1:6">
      <c r="A7" s="55" t="s">
        <v>255</v>
      </c>
      <c r="B7" s="55" t="s">
        <v>256</v>
      </c>
      <c r="C7" s="53"/>
      <c r="D7" s="53"/>
      <c r="E7" s="53"/>
      <c r="F7" s="53"/>
    </row>
    <row r="8" spans="1:6">
      <c r="A8" s="56">
        <v>700070</v>
      </c>
      <c r="B8" s="57">
        <v>124067.56</v>
      </c>
      <c r="C8" s="53"/>
      <c r="D8" s="53"/>
      <c r="E8" s="53"/>
      <c r="F8" s="53"/>
    </row>
    <row r="9" spans="1:6">
      <c r="A9" s="56">
        <v>701070</v>
      </c>
      <c r="B9" s="57">
        <v>19892.46</v>
      </c>
      <c r="C9" s="53"/>
      <c r="D9" s="53"/>
      <c r="E9" s="53"/>
      <c r="F9" s="53"/>
    </row>
    <row r="10" spans="1:6">
      <c r="A10" s="56">
        <v>702070</v>
      </c>
      <c r="B10" s="57">
        <v>39054.269999999997</v>
      </c>
      <c r="C10" s="53"/>
      <c r="D10" s="53"/>
      <c r="E10" s="53"/>
      <c r="F10" s="53"/>
    </row>
    <row r="11" spans="1:6">
      <c r="A11" s="56">
        <v>703070</v>
      </c>
      <c r="B11" s="57">
        <v>195829.96</v>
      </c>
      <c r="C11" s="53"/>
      <c r="D11" s="53"/>
      <c r="E11" s="53"/>
      <c r="F11" s="53"/>
    </row>
    <row r="12" spans="1:6">
      <c r="A12" s="56">
        <v>704070</v>
      </c>
      <c r="B12" s="57">
        <v>50367.55</v>
      </c>
      <c r="C12" s="53"/>
      <c r="D12" s="53"/>
      <c r="E12" s="53"/>
      <c r="F12" s="53"/>
    </row>
    <row r="13" spans="1:6">
      <c r="A13" s="56">
        <v>705070</v>
      </c>
      <c r="B13" s="57">
        <v>193744.12</v>
      </c>
      <c r="C13" s="53"/>
      <c r="D13" s="53"/>
      <c r="E13" s="53"/>
      <c r="F13" s="53"/>
    </row>
    <row r="14" spans="1:6">
      <c r="A14" s="56">
        <v>706070</v>
      </c>
      <c r="B14" s="58">
        <v>0</v>
      </c>
      <c r="C14" s="53"/>
      <c r="D14" s="53"/>
      <c r="E14" s="53"/>
      <c r="F14" s="53"/>
    </row>
    <row r="15" spans="1:6" ht="15.75" thickBot="1">
      <c r="A15" s="53" t="s">
        <v>257</v>
      </c>
      <c r="B15" s="59">
        <v>30627.89</v>
      </c>
      <c r="C15" s="53"/>
      <c r="D15" s="53"/>
      <c r="E15" s="53"/>
      <c r="F15" s="53"/>
    </row>
    <row r="16" spans="1:6">
      <c r="A16" s="53"/>
      <c r="B16" s="60">
        <f>SUM(B8:B15)</f>
        <v>653583.80999999994</v>
      </c>
      <c r="C16" s="53"/>
      <c r="D16" s="53"/>
      <c r="E16" s="53"/>
      <c r="F16" s="53"/>
    </row>
    <row r="17" spans="1:6" ht="15.75" thickBot="1">
      <c r="A17" s="53"/>
      <c r="B17" s="59">
        <f>B16*0.16</f>
        <v>104573.4096</v>
      </c>
      <c r="C17" s="53"/>
      <c r="D17" s="53"/>
      <c r="E17" s="53"/>
      <c r="F17" s="53"/>
    </row>
    <row r="18" spans="1:6" ht="15.75" thickBot="1">
      <c r="A18" s="53"/>
      <c r="B18" s="61">
        <f>+B16+B17</f>
        <v>758157.21959999995</v>
      </c>
      <c r="C18" s="53"/>
      <c r="D18" s="53"/>
      <c r="E18" s="53"/>
      <c r="F18" s="53"/>
    </row>
    <row r="19" spans="1:6" ht="15.75" thickTop="1">
      <c r="A19" s="53"/>
      <c r="B19" s="60">
        <v>758157.23</v>
      </c>
      <c r="C19" s="53"/>
      <c r="D19" s="53"/>
      <c r="E19" s="53"/>
      <c r="F19" s="53"/>
    </row>
    <row r="20" spans="1:6">
      <c r="A20" s="53"/>
      <c r="B20" s="57">
        <f>B18-B19</f>
        <v>-1.0400000028312206E-2</v>
      </c>
      <c r="C20" s="53"/>
      <c r="D20" s="53"/>
      <c r="E20" s="53"/>
      <c r="F20" s="53"/>
    </row>
    <row r="21" spans="1:6">
      <c r="A21" s="53"/>
      <c r="B21" s="57"/>
      <c r="C21" s="53"/>
      <c r="D21" s="53"/>
      <c r="E21" s="53"/>
      <c r="F21" s="53"/>
    </row>
    <row r="22" spans="1:6">
      <c r="A22" s="53"/>
      <c r="B22" s="53"/>
      <c r="C22" s="53"/>
      <c r="D22" s="53"/>
      <c r="E22" s="53"/>
      <c r="F2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2017-07-12T19:02:30Z</dcterms:created>
  <dcterms:modified xsi:type="dcterms:W3CDTF">2017-07-17T16:30:45Z</dcterms:modified>
</cp:coreProperties>
</file>