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5595" windowHeight="7635" activeTab="3"/>
  </bookViews>
  <sheets>
    <sheet name="FACTURACION" sheetId="3" r:id="rId1"/>
    <sheet name="AGUINALDO" sheetId="1" r:id="rId2"/>
    <sheet name="BANCOS" sheetId="2" r:id="rId3"/>
    <sheet name="POLIZA" sheetId="4" r:id="rId4"/>
  </sheets>
  <definedNames>
    <definedName name="_xlnm._FilterDatabase" localSheetId="0" hidden="1">FACTURACION!$A$10:$M$184</definedName>
  </definedNames>
  <calcPr calcId="144525"/>
</workbook>
</file>

<file path=xl/calcChain.xml><?xml version="1.0" encoding="utf-8"?>
<calcChain xmlns="http://schemas.openxmlformats.org/spreadsheetml/2006/main">
  <c r="B16" i="4" l="1"/>
  <c r="B17" i="4" l="1"/>
  <c r="B18" i="4" s="1"/>
  <c r="B20" i="4" s="1"/>
  <c r="E12" i="3"/>
  <c r="F12" i="3" s="1"/>
  <c r="E13" i="3"/>
  <c r="E14" i="3"/>
  <c r="F14" i="3" s="1"/>
  <c r="E15" i="3"/>
  <c r="E16" i="3"/>
  <c r="F16" i="3" s="1"/>
  <c r="E17" i="3"/>
  <c r="E18" i="3"/>
  <c r="F18" i="3" s="1"/>
  <c r="E19" i="3"/>
  <c r="E20" i="3"/>
  <c r="F20" i="3" s="1"/>
  <c r="E21" i="3"/>
  <c r="E22" i="3"/>
  <c r="F22" i="3" s="1"/>
  <c r="E23" i="3"/>
  <c r="E24" i="3"/>
  <c r="F24" i="3" s="1"/>
  <c r="E25" i="3"/>
  <c r="G25" i="3" s="1"/>
  <c r="E26" i="3"/>
  <c r="G26" i="3" s="1"/>
  <c r="E27" i="3"/>
  <c r="G27" i="3" s="1"/>
  <c r="E28" i="3"/>
  <c r="G28" i="3" s="1"/>
  <c r="E29" i="3"/>
  <c r="G29" i="3" s="1"/>
  <c r="E30" i="3"/>
  <c r="G30" i="3" s="1"/>
  <c r="E31" i="3"/>
  <c r="G31" i="3" s="1"/>
  <c r="E32" i="3"/>
  <c r="G32" i="3" s="1"/>
  <c r="E33" i="3"/>
  <c r="G33" i="3" s="1"/>
  <c r="E34" i="3"/>
  <c r="G34" i="3" s="1"/>
  <c r="E35" i="3"/>
  <c r="G35" i="3"/>
  <c r="E36" i="3"/>
  <c r="G36" i="3"/>
  <c r="E37" i="3"/>
  <c r="G37" i="3"/>
  <c r="E38" i="3"/>
  <c r="G38" i="3" s="1"/>
  <c r="E39" i="3"/>
  <c r="G39" i="3" s="1"/>
  <c r="E40" i="3"/>
  <c r="G40" i="3" s="1"/>
  <c r="E41" i="3"/>
  <c r="G41" i="3" s="1"/>
  <c r="E42" i="3"/>
  <c r="G42" i="3" s="1"/>
  <c r="E43" i="3"/>
  <c r="G43" i="3" s="1"/>
  <c r="E44" i="3"/>
  <c r="G44" i="3" s="1"/>
  <c r="E45" i="3"/>
  <c r="G45" i="3" s="1"/>
  <c r="E46" i="3"/>
  <c r="F46" i="3" s="1"/>
  <c r="E47" i="3"/>
  <c r="F47" i="3" s="1"/>
  <c r="E48" i="3"/>
  <c r="F48" i="3" s="1"/>
  <c r="E49" i="3"/>
  <c r="F49" i="3" s="1"/>
  <c r="E50" i="3"/>
  <c r="F50" i="3" s="1"/>
  <c r="E51" i="3"/>
  <c r="F51" i="3" s="1"/>
  <c r="E52" i="3"/>
  <c r="G52" i="3" s="1"/>
  <c r="E53" i="3"/>
  <c r="E54" i="3"/>
  <c r="E55" i="3"/>
  <c r="F55" i="3" s="1"/>
  <c r="E56" i="3"/>
  <c r="F56" i="3" s="1"/>
  <c r="E57" i="3"/>
  <c r="F57" i="3" s="1"/>
  <c r="E58" i="3"/>
  <c r="F58" i="3" s="1"/>
  <c r="E59" i="3"/>
  <c r="G59" i="3" s="1"/>
  <c r="E60" i="3"/>
  <c r="F60" i="3" s="1"/>
  <c r="E61" i="3"/>
  <c r="E62" i="3"/>
  <c r="E63" i="3"/>
  <c r="F63" i="3" s="1"/>
  <c r="E64" i="3"/>
  <c r="G64" i="3" s="1"/>
  <c r="E65" i="3"/>
  <c r="F65" i="3" s="1"/>
  <c r="E66" i="3"/>
  <c r="F66" i="3" s="1"/>
  <c r="E67" i="3"/>
  <c r="G67" i="3" s="1"/>
  <c r="E68" i="3"/>
  <c r="F68" i="3" s="1"/>
  <c r="E69" i="3"/>
  <c r="E70" i="3"/>
  <c r="F70" i="3" s="1"/>
  <c r="E71" i="3"/>
  <c r="E72" i="3"/>
  <c r="F72" i="3" s="1"/>
  <c r="E73" i="3"/>
  <c r="E74" i="3"/>
  <c r="F74" i="3" s="1"/>
  <c r="E75" i="3"/>
  <c r="E76" i="3"/>
  <c r="F76" i="3" s="1"/>
  <c r="E77" i="3"/>
  <c r="F77" i="3" s="1"/>
  <c r="E78" i="3"/>
  <c r="F78" i="3" s="1"/>
  <c r="E79" i="3"/>
  <c r="F79" i="3" s="1"/>
  <c r="E80" i="3"/>
  <c r="G80" i="3" s="1"/>
  <c r="E81" i="3"/>
  <c r="F81" i="3" s="1"/>
  <c r="E82" i="3"/>
  <c r="F82" i="3" s="1"/>
  <c r="E83" i="3"/>
  <c r="F83" i="3" s="1"/>
  <c r="E84" i="3"/>
  <c r="F84" i="3" s="1"/>
  <c r="E85" i="3"/>
  <c r="F85" i="3" s="1"/>
  <c r="E86" i="3"/>
  <c r="F86" i="3" s="1"/>
  <c r="E87" i="3"/>
  <c r="F87" i="3" s="1"/>
  <c r="E88" i="3"/>
  <c r="F88" i="3" s="1"/>
  <c r="E89" i="3"/>
  <c r="F89" i="3" s="1"/>
  <c r="E90" i="3"/>
  <c r="F90" i="3" s="1"/>
  <c r="E91" i="3"/>
  <c r="F91" i="3" s="1"/>
  <c r="E92" i="3"/>
  <c r="F92" i="3" s="1"/>
  <c r="E93" i="3"/>
  <c r="F93" i="3" s="1"/>
  <c r="E94" i="3"/>
  <c r="F94" i="3" s="1"/>
  <c r="E95" i="3"/>
  <c r="F95" i="3" s="1"/>
  <c r="E96" i="3"/>
  <c r="G96" i="3" s="1"/>
  <c r="E97" i="3"/>
  <c r="F97" i="3" s="1"/>
  <c r="E98" i="3"/>
  <c r="F98" i="3" s="1"/>
  <c r="E99" i="3"/>
  <c r="F99" i="3" s="1"/>
  <c r="E100" i="3"/>
  <c r="F100" i="3" s="1"/>
  <c r="E101" i="3"/>
  <c r="F101" i="3" s="1"/>
  <c r="E102" i="3"/>
  <c r="F102" i="3" s="1"/>
  <c r="E103" i="3"/>
  <c r="F103" i="3" s="1"/>
  <c r="E104" i="3"/>
  <c r="F104" i="3" s="1"/>
  <c r="E105" i="3"/>
  <c r="F105" i="3" s="1"/>
  <c r="E106" i="3"/>
  <c r="F106" i="3" s="1"/>
  <c r="E107" i="3"/>
  <c r="F107" i="3" s="1"/>
  <c r="E108" i="3"/>
  <c r="F108" i="3" s="1"/>
  <c r="E109" i="3"/>
  <c r="F109" i="3" s="1"/>
  <c r="E110" i="3"/>
  <c r="F110" i="3" s="1"/>
  <c r="E111" i="3"/>
  <c r="F111" i="3" s="1"/>
  <c r="E112" i="3"/>
  <c r="G112" i="3" s="1"/>
  <c r="E113" i="3"/>
  <c r="F113" i="3" s="1"/>
  <c r="E114" i="3"/>
  <c r="F114" i="3" s="1"/>
  <c r="E115" i="3"/>
  <c r="F115" i="3" s="1"/>
  <c r="E116" i="3"/>
  <c r="F116" i="3" s="1"/>
  <c r="E117" i="3"/>
  <c r="F117" i="3" s="1"/>
  <c r="E118" i="3"/>
  <c r="F118" i="3" s="1"/>
  <c r="E119" i="3"/>
  <c r="F119" i="3" s="1"/>
  <c r="E120" i="3"/>
  <c r="F120" i="3" s="1"/>
  <c r="E121" i="3"/>
  <c r="F121" i="3" s="1"/>
  <c r="E122" i="3"/>
  <c r="G122" i="3" s="1"/>
  <c r="E123" i="3"/>
  <c r="F123" i="3" s="1"/>
  <c r="E124" i="3"/>
  <c r="F124" i="3" s="1"/>
  <c r="E125" i="3"/>
  <c r="F125" i="3" s="1"/>
  <c r="E126" i="3"/>
  <c r="F126" i="3" s="1"/>
  <c r="E127" i="3"/>
  <c r="F127" i="3" s="1"/>
  <c r="E128" i="3"/>
  <c r="G128" i="3" s="1"/>
  <c r="E129" i="3"/>
  <c r="F129" i="3" s="1"/>
  <c r="E130" i="3"/>
  <c r="F130" i="3" s="1"/>
  <c r="E131" i="3"/>
  <c r="F131" i="3" s="1"/>
  <c r="E132" i="3"/>
  <c r="E133" i="3"/>
  <c r="F133" i="3" s="1"/>
  <c r="E134" i="3"/>
  <c r="F134" i="3" s="1"/>
  <c r="E135" i="3"/>
  <c r="F135" i="3" s="1"/>
  <c r="E136" i="3"/>
  <c r="G136" i="3" s="1"/>
  <c r="E137" i="3"/>
  <c r="F137" i="3" s="1"/>
  <c r="E138" i="3"/>
  <c r="G138" i="3" s="1"/>
  <c r="E139" i="3"/>
  <c r="F139" i="3" s="1"/>
  <c r="E140" i="3"/>
  <c r="F140" i="3" s="1"/>
  <c r="E141" i="3"/>
  <c r="F141" i="3" s="1"/>
  <c r="E142" i="3"/>
  <c r="F142" i="3" s="1"/>
  <c r="E143" i="3"/>
  <c r="F143" i="3" s="1"/>
  <c r="E144" i="3"/>
  <c r="G144" i="3" s="1"/>
  <c r="E145" i="3"/>
  <c r="F145" i="3" s="1"/>
  <c r="E146" i="3"/>
  <c r="G146" i="3" s="1"/>
  <c r="E147" i="3"/>
  <c r="F147" i="3" s="1"/>
  <c r="E148" i="3"/>
  <c r="G148" i="3" s="1"/>
  <c r="E149" i="3"/>
  <c r="F149" i="3" s="1"/>
  <c r="E150" i="3"/>
  <c r="F150" i="3" s="1"/>
  <c r="E151" i="3"/>
  <c r="F151" i="3" s="1"/>
  <c r="E152" i="3"/>
  <c r="G152" i="3" s="1"/>
  <c r="E153" i="3"/>
  <c r="F153" i="3" s="1"/>
  <c r="E154" i="3"/>
  <c r="F154" i="3" s="1"/>
  <c r="E155" i="3"/>
  <c r="F155" i="3" s="1"/>
  <c r="E156" i="3"/>
  <c r="G156" i="3" s="1"/>
  <c r="E157" i="3"/>
  <c r="F157" i="3" s="1"/>
  <c r="E158" i="3"/>
  <c r="F158" i="3" s="1"/>
  <c r="E159" i="3"/>
  <c r="G159" i="3" s="1"/>
  <c r="E160" i="3"/>
  <c r="G160" i="3" s="1"/>
  <c r="E161" i="3"/>
  <c r="F161" i="3" s="1"/>
  <c r="E162" i="3"/>
  <c r="F162" i="3" s="1"/>
  <c r="E163" i="3"/>
  <c r="F163" i="3" s="1"/>
  <c r="E164" i="3"/>
  <c r="G164" i="3" s="1"/>
  <c r="E165" i="3"/>
  <c r="G165" i="3" s="1"/>
  <c r="E166" i="3"/>
  <c r="F166" i="3" s="1"/>
  <c r="E167" i="3"/>
  <c r="F167" i="3" s="1"/>
  <c r="E168" i="3"/>
  <c r="G168" i="3" s="1"/>
  <c r="E169" i="3"/>
  <c r="F169" i="3" s="1"/>
  <c r="E170" i="3"/>
  <c r="F170" i="3" s="1"/>
  <c r="E171" i="3"/>
  <c r="G171" i="3" s="1"/>
  <c r="E172" i="3"/>
  <c r="G172" i="3" s="1"/>
  <c r="E173" i="3"/>
  <c r="G173" i="3" s="1"/>
  <c r="E174" i="3"/>
  <c r="F174" i="3" s="1"/>
  <c r="E175" i="3"/>
  <c r="G175" i="3" s="1"/>
  <c r="E176" i="3"/>
  <c r="G176" i="3" s="1"/>
  <c r="E177" i="3"/>
  <c r="G177" i="3" s="1"/>
  <c r="E178" i="3"/>
  <c r="F178" i="3" s="1"/>
  <c r="E179" i="3"/>
  <c r="F179" i="3" s="1"/>
  <c r="E180" i="3"/>
  <c r="G180" i="3" s="1"/>
  <c r="E181" i="3"/>
  <c r="F181" i="3" s="1"/>
  <c r="E182" i="3"/>
  <c r="F182" i="3" s="1"/>
  <c r="G182" i="3"/>
  <c r="E183" i="3"/>
  <c r="F183" i="3" s="1"/>
  <c r="E184" i="3"/>
  <c r="G184" i="3" s="1"/>
  <c r="E11" i="3"/>
  <c r="G11" i="3" s="1"/>
  <c r="G56" i="3" l="1"/>
  <c r="G106" i="3"/>
  <c r="G158" i="3"/>
  <c r="G76" i="3"/>
  <c r="H76" i="3" s="1"/>
  <c r="I76" i="3" s="1"/>
  <c r="J76" i="3" s="1"/>
  <c r="G154" i="3"/>
  <c r="F128" i="3"/>
  <c r="G170" i="3"/>
  <c r="F96" i="3"/>
  <c r="H96" i="3" s="1"/>
  <c r="G89" i="3"/>
  <c r="H89" i="3" s="1"/>
  <c r="G66" i="3"/>
  <c r="G174" i="3"/>
  <c r="F122" i="3"/>
  <c r="H122" i="3" s="1"/>
  <c r="G120" i="3"/>
  <c r="G114" i="3"/>
  <c r="H114" i="3" s="1"/>
  <c r="F80" i="3"/>
  <c r="G82" i="3"/>
  <c r="H82" i="3" s="1"/>
  <c r="G16" i="3"/>
  <c r="G166" i="3"/>
  <c r="F138" i="3"/>
  <c r="G121" i="3"/>
  <c r="H121" i="3" s="1"/>
  <c r="I121" i="3" s="1"/>
  <c r="J121" i="3" s="1"/>
  <c r="G119" i="3"/>
  <c r="G22" i="3"/>
  <c r="H22" i="3" s="1"/>
  <c r="H158" i="3"/>
  <c r="F152" i="3"/>
  <c r="H152" i="3" s="1"/>
  <c r="G147" i="3"/>
  <c r="F144" i="3"/>
  <c r="H144" i="3" s="1"/>
  <c r="G135" i="3"/>
  <c r="F112" i="3"/>
  <c r="H112" i="3" s="1"/>
  <c r="G104" i="3"/>
  <c r="G65" i="3"/>
  <c r="H65" i="3" s="1"/>
  <c r="I65" i="3" s="1"/>
  <c r="J65" i="3" s="1"/>
  <c r="G63" i="3"/>
  <c r="G51" i="3"/>
  <c r="H51" i="3" s="1"/>
  <c r="G49" i="3"/>
  <c r="H49" i="3" s="1"/>
  <c r="I49" i="3" s="1"/>
  <c r="G24" i="3"/>
  <c r="G18" i="3"/>
  <c r="G137" i="3"/>
  <c r="H137" i="3" s="1"/>
  <c r="I137" i="3" s="1"/>
  <c r="F11" i="3"/>
  <c r="H11" i="3" s="1"/>
  <c r="G178" i="3"/>
  <c r="G162" i="3"/>
  <c r="G151" i="3"/>
  <c r="H151" i="3" s="1"/>
  <c r="I151" i="3" s="1"/>
  <c r="F148" i="3"/>
  <c r="G130" i="3"/>
  <c r="G105" i="3"/>
  <c r="H105" i="3" s="1"/>
  <c r="G103" i="3"/>
  <c r="H103" i="3" s="1"/>
  <c r="G87" i="3"/>
  <c r="F64" i="3"/>
  <c r="H64" i="3" s="1"/>
  <c r="F52" i="3"/>
  <c r="G48" i="3"/>
  <c r="G14" i="3"/>
  <c r="F184" i="3"/>
  <c r="H182" i="3"/>
  <c r="I182" i="3" s="1"/>
  <c r="F180" i="3"/>
  <c r="H178" i="3"/>
  <c r="I178" i="3" s="1"/>
  <c r="F177" i="3"/>
  <c r="F176" i="3"/>
  <c r="H176" i="3" s="1"/>
  <c r="H174" i="3"/>
  <c r="I174" i="3" s="1"/>
  <c r="F173" i="3"/>
  <c r="H173" i="3" s="1"/>
  <c r="F172" i="3"/>
  <c r="H170" i="3"/>
  <c r="F168" i="3"/>
  <c r="H166" i="3"/>
  <c r="I166" i="3" s="1"/>
  <c r="F165" i="3"/>
  <c r="F164" i="3"/>
  <c r="H164" i="3" s="1"/>
  <c r="H162" i="3"/>
  <c r="I162" i="3" s="1"/>
  <c r="F160" i="3"/>
  <c r="F156" i="3"/>
  <c r="G153" i="3"/>
  <c r="H153" i="3" s="1"/>
  <c r="F146" i="3"/>
  <c r="H146" i="3" s="1"/>
  <c r="G143" i="3"/>
  <c r="H143" i="3" s="1"/>
  <c r="I143" i="3" s="1"/>
  <c r="J143" i="3" s="1"/>
  <c r="F136" i="3"/>
  <c r="G129" i="3"/>
  <c r="H129" i="3" s="1"/>
  <c r="I129" i="3" s="1"/>
  <c r="J129" i="3" s="1"/>
  <c r="H119" i="3"/>
  <c r="I119" i="3" s="1"/>
  <c r="G111" i="3"/>
  <c r="G97" i="3"/>
  <c r="H97" i="3" s="1"/>
  <c r="G90" i="3"/>
  <c r="H90" i="3" s="1"/>
  <c r="H87" i="3"/>
  <c r="I87" i="3" s="1"/>
  <c r="G79" i="3"/>
  <c r="H79" i="3" s="1"/>
  <c r="I79" i="3" s="1"/>
  <c r="G47" i="3"/>
  <c r="H47" i="3" s="1"/>
  <c r="I47" i="3" s="1"/>
  <c r="E187" i="3"/>
  <c r="G98" i="3"/>
  <c r="H98" i="3" s="1"/>
  <c r="G88" i="3"/>
  <c r="H88" i="3" s="1"/>
  <c r="G74" i="3"/>
  <c r="G72" i="3"/>
  <c r="H72" i="3" s="1"/>
  <c r="G70" i="3"/>
  <c r="H70" i="3" s="1"/>
  <c r="G55" i="3"/>
  <c r="H55" i="3" s="1"/>
  <c r="I55" i="3" s="1"/>
  <c r="G50" i="3"/>
  <c r="H184" i="3"/>
  <c r="I184" i="3" s="1"/>
  <c r="J184" i="3" s="1"/>
  <c r="H180" i="3"/>
  <c r="I180" i="3" s="1"/>
  <c r="F175" i="3"/>
  <c r="H172" i="3"/>
  <c r="I172" i="3" s="1"/>
  <c r="F171" i="3"/>
  <c r="H171" i="3" s="1"/>
  <c r="H168" i="3"/>
  <c r="I168" i="3" s="1"/>
  <c r="H160" i="3"/>
  <c r="I160" i="3" s="1"/>
  <c r="F159" i="3"/>
  <c r="H156" i="3"/>
  <c r="I156" i="3" s="1"/>
  <c r="G145" i="3"/>
  <c r="H145" i="3" s="1"/>
  <c r="I145" i="3" s="1"/>
  <c r="J145" i="3" s="1"/>
  <c r="H135" i="3"/>
  <c r="I135" i="3" s="1"/>
  <c r="J135" i="3" s="1"/>
  <c r="G127" i="3"/>
  <c r="H127" i="3" s="1"/>
  <c r="I127" i="3" s="1"/>
  <c r="J127" i="3" s="1"/>
  <c r="G113" i="3"/>
  <c r="H113" i="3" s="1"/>
  <c r="I113" i="3" s="1"/>
  <c r="J113" i="3" s="1"/>
  <c r="G95" i="3"/>
  <c r="H95" i="3" s="1"/>
  <c r="G81" i="3"/>
  <c r="H81" i="3" s="1"/>
  <c r="H63" i="3"/>
  <c r="I63" i="3" s="1"/>
  <c r="G58" i="3"/>
  <c r="G57" i="3"/>
  <c r="H57" i="3" s="1"/>
  <c r="I57" i="3" s="1"/>
  <c r="J57" i="3" s="1"/>
  <c r="G20" i="3"/>
  <c r="G12" i="3"/>
  <c r="H12" i="3" s="1"/>
  <c r="H111" i="3"/>
  <c r="I111" i="3" s="1"/>
  <c r="H74" i="3"/>
  <c r="I97" i="3"/>
  <c r="J97" i="3" s="1"/>
  <c r="I105" i="3"/>
  <c r="J105" i="3" s="1"/>
  <c r="I89" i="3"/>
  <c r="J89" i="3" s="1"/>
  <c r="H177" i="3"/>
  <c r="H175" i="3"/>
  <c r="H165" i="3"/>
  <c r="H159" i="3"/>
  <c r="H154" i="3"/>
  <c r="G134" i="3"/>
  <c r="H134" i="3" s="1"/>
  <c r="G118" i="3"/>
  <c r="H118" i="3" s="1"/>
  <c r="G110" i="3"/>
  <c r="H110" i="3" s="1"/>
  <c r="G102" i="3"/>
  <c r="H102" i="3" s="1"/>
  <c r="G183" i="3"/>
  <c r="H183" i="3" s="1"/>
  <c r="G181" i="3"/>
  <c r="H181" i="3" s="1"/>
  <c r="G179" i="3"/>
  <c r="H179" i="3" s="1"/>
  <c r="I170" i="3"/>
  <c r="J170" i="3" s="1"/>
  <c r="G169" i="3"/>
  <c r="H169" i="3" s="1"/>
  <c r="G167" i="3"/>
  <c r="H167" i="3" s="1"/>
  <c r="G163" i="3"/>
  <c r="H163" i="3" s="1"/>
  <c r="G161" i="3"/>
  <c r="H161" i="3" s="1"/>
  <c r="I158" i="3"/>
  <c r="J158" i="3" s="1"/>
  <c r="G157" i="3"/>
  <c r="H157" i="3" s="1"/>
  <c r="G155" i="3"/>
  <c r="H155" i="3" s="1"/>
  <c r="G149" i="3"/>
  <c r="H149" i="3" s="1"/>
  <c r="H147" i="3"/>
  <c r="G141" i="3"/>
  <c r="H141" i="3" s="1"/>
  <c r="G140" i="3"/>
  <c r="H140" i="3" s="1"/>
  <c r="H136" i="3"/>
  <c r="G133" i="3"/>
  <c r="H133" i="3" s="1"/>
  <c r="G132" i="3"/>
  <c r="H128" i="3"/>
  <c r="G125" i="3"/>
  <c r="H125" i="3" s="1"/>
  <c r="G124" i="3"/>
  <c r="H124" i="3" s="1"/>
  <c r="H120" i="3"/>
  <c r="G117" i="3"/>
  <c r="G116" i="3"/>
  <c r="H116" i="3" s="1"/>
  <c r="G109" i="3"/>
  <c r="H109" i="3" s="1"/>
  <c r="G108" i="3"/>
  <c r="H108" i="3" s="1"/>
  <c r="H104" i="3"/>
  <c r="G101" i="3"/>
  <c r="H101" i="3" s="1"/>
  <c r="G100" i="3"/>
  <c r="H100" i="3" s="1"/>
  <c r="G93" i="3"/>
  <c r="G92" i="3"/>
  <c r="H92" i="3" s="1"/>
  <c r="G85" i="3"/>
  <c r="H85" i="3" s="1"/>
  <c r="G84" i="3"/>
  <c r="H84" i="3" s="1"/>
  <c r="H80" i="3"/>
  <c r="G77" i="3"/>
  <c r="H77" i="3" s="1"/>
  <c r="G73" i="3"/>
  <c r="F73" i="3"/>
  <c r="G62" i="3"/>
  <c r="F62" i="3"/>
  <c r="F53" i="3"/>
  <c r="G53" i="3"/>
  <c r="G139" i="3"/>
  <c r="H139" i="3" s="1"/>
  <c r="F132" i="3"/>
  <c r="G131" i="3"/>
  <c r="H131" i="3" s="1"/>
  <c r="G123" i="3"/>
  <c r="H123" i="3" s="1"/>
  <c r="G115" i="3"/>
  <c r="H115" i="3" s="1"/>
  <c r="G107" i="3"/>
  <c r="H107" i="3" s="1"/>
  <c r="G99" i="3"/>
  <c r="H99" i="3" s="1"/>
  <c r="G91" i="3"/>
  <c r="H91" i="3" s="1"/>
  <c r="G83" i="3"/>
  <c r="H83" i="3" s="1"/>
  <c r="G75" i="3"/>
  <c r="F75" i="3"/>
  <c r="G68" i="3"/>
  <c r="H68" i="3" s="1"/>
  <c r="G60" i="3"/>
  <c r="H60" i="3" s="1"/>
  <c r="J87" i="3"/>
  <c r="G69" i="3"/>
  <c r="F69" i="3"/>
  <c r="F61" i="3"/>
  <c r="G61" i="3"/>
  <c r="H148" i="3"/>
  <c r="G150" i="3"/>
  <c r="H150" i="3" s="1"/>
  <c r="G142" i="3"/>
  <c r="H142" i="3" s="1"/>
  <c r="H138" i="3"/>
  <c r="H130" i="3"/>
  <c r="G126" i="3"/>
  <c r="H126" i="3" s="1"/>
  <c r="H117" i="3"/>
  <c r="H106" i="3"/>
  <c r="G94" i="3"/>
  <c r="H94" i="3" s="1"/>
  <c r="H93" i="3"/>
  <c r="G86" i="3"/>
  <c r="H86" i="3" s="1"/>
  <c r="G78" i="3"/>
  <c r="H78" i="3" s="1"/>
  <c r="G71" i="3"/>
  <c r="F71" i="3"/>
  <c r="F67" i="3"/>
  <c r="H67" i="3" s="1"/>
  <c r="J63" i="3"/>
  <c r="F59" i="3"/>
  <c r="H59" i="3" s="1"/>
  <c r="G54" i="3"/>
  <c r="F54" i="3"/>
  <c r="H56" i="3"/>
  <c r="H48" i="3"/>
  <c r="F45" i="3"/>
  <c r="H45" i="3" s="1"/>
  <c r="F41" i="3"/>
  <c r="H41" i="3" s="1"/>
  <c r="F37" i="3"/>
  <c r="H37" i="3" s="1"/>
  <c r="F33" i="3"/>
  <c r="H33" i="3" s="1"/>
  <c r="F29" i="3"/>
  <c r="H29" i="3" s="1"/>
  <c r="F25" i="3"/>
  <c r="H25" i="3" s="1"/>
  <c r="J49" i="3"/>
  <c r="F42" i="3"/>
  <c r="H42" i="3" s="1"/>
  <c r="F38" i="3"/>
  <c r="H38" i="3" s="1"/>
  <c r="F34" i="3"/>
  <c r="H34" i="3" s="1"/>
  <c r="F30" i="3"/>
  <c r="H30" i="3" s="1"/>
  <c r="F26" i="3"/>
  <c r="H26" i="3" s="1"/>
  <c r="G23" i="3"/>
  <c r="F23" i="3"/>
  <c r="G21" i="3"/>
  <c r="F21" i="3"/>
  <c r="G19" i="3"/>
  <c r="F19" i="3"/>
  <c r="G17" i="3"/>
  <c r="F17" i="3"/>
  <c r="G15" i="3"/>
  <c r="F15" i="3"/>
  <c r="G13" i="3"/>
  <c r="F13" i="3"/>
  <c r="H52" i="3"/>
  <c r="J47" i="3"/>
  <c r="F43" i="3"/>
  <c r="H43" i="3" s="1"/>
  <c r="F39" i="3"/>
  <c r="H39" i="3" s="1"/>
  <c r="F35" i="3"/>
  <c r="H35" i="3" s="1"/>
  <c r="F31" i="3"/>
  <c r="H31" i="3" s="1"/>
  <c r="F27" i="3"/>
  <c r="H27" i="3" s="1"/>
  <c r="H66" i="3"/>
  <c r="H58" i="3"/>
  <c r="H50" i="3"/>
  <c r="G46" i="3"/>
  <c r="H46" i="3" s="1"/>
  <c r="F44" i="3"/>
  <c r="H44" i="3" s="1"/>
  <c r="F40" i="3"/>
  <c r="H40" i="3" s="1"/>
  <c r="F36" i="3"/>
  <c r="H36" i="3" s="1"/>
  <c r="F32" i="3"/>
  <c r="H32" i="3" s="1"/>
  <c r="F28" i="3"/>
  <c r="H28" i="3" s="1"/>
  <c r="H24" i="3"/>
  <c r="H20" i="3"/>
  <c r="H18" i="3"/>
  <c r="H16" i="3"/>
  <c r="H14" i="3"/>
  <c r="J119" i="3" l="1"/>
  <c r="J174" i="3"/>
  <c r="J162" i="3"/>
  <c r="J168" i="3"/>
  <c r="H53" i="3"/>
  <c r="H69" i="3"/>
  <c r="J111" i="3"/>
  <c r="H132" i="3"/>
  <c r="I132" i="3" s="1"/>
  <c r="J132" i="3" s="1"/>
  <c r="J178" i="3"/>
  <c r="J137" i="3"/>
  <c r="J55" i="3"/>
  <c r="J79" i="3"/>
  <c r="H73" i="3"/>
  <c r="J156" i="3"/>
  <c r="J166" i="3"/>
  <c r="J180" i="3"/>
  <c r="I164" i="3"/>
  <c r="J164" i="3" s="1"/>
  <c r="I153" i="3"/>
  <c r="J153" i="3" s="1"/>
  <c r="I176" i="3"/>
  <c r="J176" i="3" s="1"/>
  <c r="I103" i="3"/>
  <c r="J103" i="3" s="1"/>
  <c r="H19" i="3"/>
  <c r="H23" i="3"/>
  <c r="H54" i="3"/>
  <c r="J172" i="3"/>
  <c r="J182" i="3"/>
  <c r="I81" i="3"/>
  <c r="J81" i="3" s="1"/>
  <c r="J160" i="3"/>
  <c r="J151" i="3"/>
  <c r="G187" i="3"/>
  <c r="H13" i="3"/>
  <c r="H17" i="3"/>
  <c r="H61" i="3"/>
  <c r="H62" i="3"/>
  <c r="I62" i="3" s="1"/>
  <c r="J62" i="3" s="1"/>
  <c r="I95" i="3"/>
  <c r="J95" i="3" s="1"/>
  <c r="H21" i="3"/>
  <c r="I21" i="3" s="1"/>
  <c r="J21" i="3" s="1"/>
  <c r="H71" i="3"/>
  <c r="I71" i="3" s="1"/>
  <c r="J71" i="3" s="1"/>
  <c r="I11" i="3"/>
  <c r="H15" i="3"/>
  <c r="I15" i="3" s="1"/>
  <c r="J15" i="3" s="1"/>
  <c r="H75" i="3"/>
  <c r="I75" i="3" s="1"/>
  <c r="J75" i="3" s="1"/>
  <c r="I74" i="3"/>
  <c r="J74" i="3" s="1"/>
  <c r="F187" i="3"/>
  <c r="I19" i="3"/>
  <c r="J19" i="3" s="1"/>
  <c r="I29" i="3"/>
  <c r="J29" i="3" s="1"/>
  <c r="I99" i="3"/>
  <c r="J99" i="3" s="1"/>
  <c r="I92" i="3"/>
  <c r="J92" i="3" s="1"/>
  <c r="I110" i="3"/>
  <c r="J110" i="3" s="1"/>
  <c r="I46" i="3"/>
  <c r="J46" i="3" s="1"/>
  <c r="I13" i="3"/>
  <c r="J13" i="3" s="1"/>
  <c r="I126" i="3"/>
  <c r="J126" i="3" s="1"/>
  <c r="I141" i="3"/>
  <c r="J141" i="3" s="1"/>
  <c r="I35" i="3"/>
  <c r="J35" i="3" s="1"/>
  <c r="I37" i="3"/>
  <c r="J37" i="3" s="1"/>
  <c r="I115" i="3"/>
  <c r="J115" i="3" s="1"/>
  <c r="I131" i="3"/>
  <c r="J131" i="3" s="1"/>
  <c r="I108" i="3"/>
  <c r="J108" i="3" s="1"/>
  <c r="I157" i="3"/>
  <c r="J157" i="3" s="1"/>
  <c r="I181" i="3"/>
  <c r="J181" i="3" s="1"/>
  <c r="I23" i="3"/>
  <c r="J23" i="3" s="1"/>
  <c r="I43" i="3"/>
  <c r="J43" i="3" s="1"/>
  <c r="I39" i="3"/>
  <c r="J39" i="3" s="1"/>
  <c r="I42" i="3"/>
  <c r="J42" i="3" s="1"/>
  <c r="I54" i="3"/>
  <c r="J54" i="3" s="1"/>
  <c r="I60" i="3"/>
  <c r="J60" i="3" s="1"/>
  <c r="I53" i="3"/>
  <c r="J53" i="3" s="1"/>
  <c r="I183" i="3"/>
  <c r="J183" i="3" s="1"/>
  <c r="I134" i="3"/>
  <c r="J134" i="3" s="1"/>
  <c r="I27" i="3"/>
  <c r="J27" i="3" s="1"/>
  <c r="I34" i="3"/>
  <c r="J34" i="3" s="1"/>
  <c r="I78" i="3"/>
  <c r="J78" i="3" s="1"/>
  <c r="I83" i="3"/>
  <c r="J83" i="3" s="1"/>
  <c r="I31" i="3"/>
  <c r="J31" i="3" s="1"/>
  <c r="I26" i="3"/>
  <c r="J26" i="3" s="1"/>
  <c r="I45" i="3"/>
  <c r="J45" i="3" s="1"/>
  <c r="I94" i="3"/>
  <c r="J94" i="3" s="1"/>
  <c r="I139" i="3"/>
  <c r="J139" i="3" s="1"/>
  <c r="I124" i="3"/>
  <c r="J124" i="3" s="1"/>
  <c r="I155" i="3"/>
  <c r="J155" i="3" s="1"/>
  <c r="I163" i="3"/>
  <c r="J163" i="3" s="1"/>
  <c r="I179" i="3"/>
  <c r="J179" i="3" s="1"/>
  <c r="I22" i="3"/>
  <c r="J22" i="3" s="1"/>
  <c r="I17" i="3"/>
  <c r="J17" i="3" s="1"/>
  <c r="I25" i="3"/>
  <c r="J25" i="3" s="1"/>
  <c r="I41" i="3"/>
  <c r="J41" i="3" s="1"/>
  <c r="I59" i="3"/>
  <c r="J59" i="3" s="1"/>
  <c r="I82" i="3"/>
  <c r="J82" i="3" s="1"/>
  <c r="I130" i="3"/>
  <c r="J130" i="3" s="1"/>
  <c r="I88" i="3"/>
  <c r="J88" i="3" s="1"/>
  <c r="I112" i="3"/>
  <c r="J112" i="3" s="1"/>
  <c r="I136" i="3"/>
  <c r="J136" i="3" s="1"/>
  <c r="I122" i="3"/>
  <c r="J122" i="3" s="1"/>
  <c r="I177" i="3"/>
  <c r="J177" i="3" s="1"/>
  <c r="I169" i="3"/>
  <c r="J169" i="3" s="1"/>
  <c r="I38" i="3"/>
  <c r="J38" i="3" s="1"/>
  <c r="I67" i="3"/>
  <c r="J67" i="3" s="1"/>
  <c r="I114" i="3"/>
  <c r="J114" i="3" s="1"/>
  <c r="I100" i="3"/>
  <c r="J100" i="3" s="1"/>
  <c r="I86" i="3"/>
  <c r="J86" i="3" s="1"/>
  <c r="I147" i="3"/>
  <c r="J147" i="3" s="1"/>
  <c r="I125" i="3"/>
  <c r="J125" i="3" s="1"/>
  <c r="I154" i="3"/>
  <c r="J154" i="3" s="1"/>
  <c r="I69" i="3"/>
  <c r="J69" i="3" s="1"/>
  <c r="I14" i="3"/>
  <c r="J14" i="3" s="1"/>
  <c r="I40" i="3"/>
  <c r="J40" i="3" s="1"/>
  <c r="I51" i="3"/>
  <c r="J51" i="3" s="1"/>
  <c r="I61" i="3"/>
  <c r="J61" i="3" s="1"/>
  <c r="I140" i="3"/>
  <c r="J140" i="3" s="1"/>
  <c r="I150" i="3"/>
  <c r="J150" i="3" s="1"/>
  <c r="I72" i="3"/>
  <c r="J72" i="3" s="1"/>
  <c r="I96" i="3"/>
  <c r="J96" i="3" s="1"/>
  <c r="I104" i="3"/>
  <c r="J104" i="3" s="1"/>
  <c r="I128" i="3"/>
  <c r="J128" i="3" s="1"/>
  <c r="I90" i="3"/>
  <c r="J90" i="3" s="1"/>
  <c r="I167" i="3"/>
  <c r="J167" i="3" s="1"/>
  <c r="I16" i="3"/>
  <c r="J16" i="3" s="1"/>
  <c r="I30" i="3"/>
  <c r="J30" i="3" s="1"/>
  <c r="I56" i="3"/>
  <c r="J56" i="3" s="1"/>
  <c r="I98" i="3"/>
  <c r="J98" i="3" s="1"/>
  <c r="I116" i="3"/>
  <c r="J116" i="3" s="1"/>
  <c r="I118" i="3"/>
  <c r="J118" i="3" s="1"/>
  <c r="I73" i="3"/>
  <c r="J73" i="3" s="1"/>
  <c r="I91" i="3"/>
  <c r="J91" i="3" s="1"/>
  <c r="I107" i="3"/>
  <c r="J107" i="3" s="1"/>
  <c r="I123" i="3"/>
  <c r="J123" i="3" s="1"/>
  <c r="I28" i="3"/>
  <c r="J28" i="3" s="1"/>
  <c r="I44" i="3"/>
  <c r="J44" i="3" s="1"/>
  <c r="I64" i="3"/>
  <c r="J64" i="3" s="1"/>
  <c r="I77" i="3"/>
  <c r="J77" i="3" s="1"/>
  <c r="I101" i="3"/>
  <c r="J101" i="3" s="1"/>
  <c r="I117" i="3"/>
  <c r="J117" i="3" s="1"/>
  <c r="I138" i="3"/>
  <c r="J138" i="3" s="1"/>
  <c r="I148" i="3"/>
  <c r="J148" i="3" s="1"/>
  <c r="I142" i="3"/>
  <c r="J142" i="3" s="1"/>
  <c r="I171" i="3"/>
  <c r="J171" i="3" s="1"/>
  <c r="I175" i="3"/>
  <c r="J175" i="3" s="1"/>
  <c r="I161" i="3"/>
  <c r="J161" i="3" s="1"/>
  <c r="I32" i="3"/>
  <c r="J32" i="3" s="1"/>
  <c r="I33" i="3"/>
  <c r="J33" i="3" s="1"/>
  <c r="I109" i="3"/>
  <c r="J109" i="3" s="1"/>
  <c r="I146" i="3"/>
  <c r="J146" i="3" s="1"/>
  <c r="I68" i="3"/>
  <c r="J68" i="3" s="1"/>
  <c r="I80" i="3"/>
  <c r="J80" i="3" s="1"/>
  <c r="I120" i="3"/>
  <c r="J120" i="3" s="1"/>
  <c r="I144" i="3"/>
  <c r="J144" i="3" s="1"/>
  <c r="I149" i="3"/>
  <c r="J149" i="3" s="1"/>
  <c r="I173" i="3"/>
  <c r="J173" i="3" s="1"/>
  <c r="I24" i="3"/>
  <c r="J24" i="3" s="1"/>
  <c r="I50" i="3"/>
  <c r="J50" i="3" s="1"/>
  <c r="I85" i="3"/>
  <c r="J85" i="3" s="1"/>
  <c r="I133" i="3"/>
  <c r="J133" i="3" s="1"/>
  <c r="I84" i="3"/>
  <c r="J84" i="3" s="1"/>
  <c r="I102" i="3"/>
  <c r="J102" i="3" s="1"/>
  <c r="I18" i="3"/>
  <c r="J18" i="3" s="1"/>
  <c r="I36" i="3"/>
  <c r="J36" i="3" s="1"/>
  <c r="I58" i="3"/>
  <c r="J58" i="3" s="1"/>
  <c r="I12" i="3"/>
  <c r="J12" i="3" s="1"/>
  <c r="I20" i="3"/>
  <c r="J20" i="3" s="1"/>
  <c r="I66" i="3"/>
  <c r="J66" i="3" s="1"/>
  <c r="I52" i="3"/>
  <c r="J52" i="3" s="1"/>
  <c r="I48" i="3"/>
  <c r="J48" i="3" s="1"/>
  <c r="I70" i="3"/>
  <c r="J70" i="3" s="1"/>
  <c r="I93" i="3"/>
  <c r="J93" i="3" s="1"/>
  <c r="I106" i="3"/>
  <c r="J106" i="3" s="1"/>
  <c r="I152" i="3"/>
  <c r="J152" i="3" s="1"/>
  <c r="I159" i="3"/>
  <c r="J159" i="3" s="1"/>
  <c r="I165" i="3"/>
  <c r="J165" i="3" s="1"/>
  <c r="H187" i="3" l="1"/>
  <c r="I187" i="3"/>
  <c r="J11" i="3"/>
  <c r="J187" i="3" s="1"/>
</calcChain>
</file>

<file path=xl/sharedStrings.xml><?xml version="1.0" encoding="utf-8"?>
<sst xmlns="http://schemas.openxmlformats.org/spreadsheetml/2006/main" count="1666" uniqueCount="583">
  <si>
    <t>CONTPAQ i</t>
  </si>
  <si>
    <t xml:space="preserve">      NÓMINAS</t>
  </si>
  <si>
    <t>011 INGENIERIA FISCAL LABORAL SC</t>
  </si>
  <si>
    <t>Lista de Raya (forma tabular)</t>
  </si>
  <si>
    <t>Periodo 8 al 8 Periodo Extraordinario del 20/12/2017 al 20/12/2017</t>
  </si>
  <si>
    <t>Reg Pat IMSS: 00000000000,Z3422423106</t>
  </si>
  <si>
    <t xml:space="preserve">RFC: IFL -130502-TN8 </t>
  </si>
  <si>
    <t>Código</t>
  </si>
  <si>
    <t>Empleado</t>
  </si>
  <si>
    <t>Compensación</t>
  </si>
  <si>
    <t>Aguinaldo</t>
  </si>
  <si>
    <t>*TOTAL* *PERCEPCIONES*</t>
  </si>
  <si>
    <t>I.S.R. Art142</t>
  </si>
  <si>
    <t>I.S.R. (sp)</t>
  </si>
  <si>
    <t>Ajuste al neto</t>
  </si>
  <si>
    <t>Pension Alimenticia</t>
  </si>
  <si>
    <t>*TOTAL* *DEDUCCIONES*</t>
  </si>
  <si>
    <t>*NETO*</t>
  </si>
  <si>
    <t xml:space="preserve">    Reg. Pat. IMSS:  Z3422423106</t>
  </si>
  <si>
    <t>AMF30</t>
  </si>
  <si>
    <t>Aboytes Maqueda Francisco</t>
  </si>
  <si>
    <t>AMA11</t>
  </si>
  <si>
    <t>Acosta Moreno Edgar Armando</t>
  </si>
  <si>
    <t>0AB27</t>
  </si>
  <si>
    <t>Aguilar Bravo Cristian Saul</t>
  </si>
  <si>
    <t>0AP14</t>
  </si>
  <si>
    <t>Aguilar Perez Marcos Artemio</t>
  </si>
  <si>
    <t>0AL17</t>
  </si>
  <si>
    <t>Alavez Lopez Inocencio</t>
  </si>
  <si>
    <t>ABA21</t>
  </si>
  <si>
    <t>Alvarez Balderas Abraham Adalberto</t>
  </si>
  <si>
    <t>AOE14</t>
  </si>
  <si>
    <t>Alvizar Organista Eduardo</t>
  </si>
  <si>
    <t>AOL13</t>
  </si>
  <si>
    <t>Anaya Ochoa Leon Felipe</t>
  </si>
  <si>
    <t>00016</t>
  </si>
  <si>
    <t>Arenas Vargas Moises</t>
  </si>
  <si>
    <t>AGL09</t>
  </si>
  <si>
    <t>Arias Gonzalez Luis Ignacio</t>
  </si>
  <si>
    <t>AVA19</t>
  </si>
  <si>
    <t>Armenta Vargas Adriana</t>
  </si>
  <si>
    <t>0AZ14</t>
  </si>
  <si>
    <t>Arroyo Zarazua Gilberto</t>
  </si>
  <si>
    <t>AR001</t>
  </si>
  <si>
    <t>Arvizu Rodriguez Alejandro Uriel</t>
  </si>
  <si>
    <t>AHM29</t>
  </si>
  <si>
    <t>Asiain Hernandez Maria Guadalupe</t>
  </si>
  <si>
    <t>ARM15</t>
  </si>
  <si>
    <t>Avalos Rudamas Martha Katherine</t>
  </si>
  <si>
    <t>APA23</t>
  </si>
  <si>
    <t>Aviles Palazuelos Alfredo</t>
  </si>
  <si>
    <t>BRA01</t>
  </si>
  <si>
    <t>Balvanera Rebollar Abraham</t>
  </si>
  <si>
    <t>BCJ22</t>
  </si>
  <si>
    <t>Barcenas Colmenero Jorge Alejandro</t>
  </si>
  <si>
    <t>BRM13</t>
  </si>
  <si>
    <t>Bautista Ramirez Mario Alexis</t>
  </si>
  <si>
    <t>BL011</t>
  </si>
  <si>
    <t>Berdeja Leon Francisco Gerardo</t>
  </si>
  <si>
    <t>BPM22</t>
  </si>
  <si>
    <t>Bocanegra Peguero Maria Guadalupe</t>
  </si>
  <si>
    <t>BCE10</t>
  </si>
  <si>
    <t>Bravo Carboney Eduardo</t>
  </si>
  <si>
    <t>BBM25</t>
  </si>
  <si>
    <t>Breña Basaldua Margarita</t>
  </si>
  <si>
    <t>00009</t>
  </si>
  <si>
    <t>Camacho Resendiz M Dolores</t>
  </si>
  <si>
    <t>0CR14</t>
  </si>
  <si>
    <t>Cancino Rodriguez Gregorio</t>
  </si>
  <si>
    <t>CCM30</t>
  </si>
  <si>
    <t>Cardenas Casas Maria Del Rocio</t>
  </si>
  <si>
    <t>0CM18</t>
  </si>
  <si>
    <t>Carrasco Martinez Patricia</t>
  </si>
  <si>
    <t>00018</t>
  </si>
  <si>
    <t>Carrasco Tovar Arturo</t>
  </si>
  <si>
    <t>CMJ01</t>
  </si>
  <si>
    <t>Carrillo Martinez Jose Pedro Vidal</t>
  </si>
  <si>
    <t>CAD16</t>
  </si>
  <si>
    <t>Castruita Aguilar David Arturo</t>
  </si>
  <si>
    <t>CDA15</t>
  </si>
  <si>
    <t>Catalan Durazno Alisandra</t>
  </si>
  <si>
    <t>0CH25</t>
  </si>
  <si>
    <t>Cedeño Hernandez Juana</t>
  </si>
  <si>
    <t>00002</t>
  </si>
  <si>
    <t>Chavez Perez Beatriz</t>
  </si>
  <si>
    <t>0CA07</t>
  </si>
  <si>
    <t>Colin Alvarez Othon</t>
  </si>
  <si>
    <t>0CO02</t>
  </si>
  <si>
    <t>Cortez Ovando Faustino Ali</t>
  </si>
  <si>
    <t>COM16</t>
  </si>
  <si>
    <t>Cristobal Ortiz Mauricio</t>
  </si>
  <si>
    <t>CAG27</t>
  </si>
  <si>
    <t>Cuatzon Aparicio Gelasio</t>
  </si>
  <si>
    <t>0DC20</t>
  </si>
  <si>
    <t>De Jesus Cruz Juan Carlos</t>
  </si>
  <si>
    <t>DPA13</t>
  </si>
  <si>
    <t>De Jesus Padilla Alfredo</t>
  </si>
  <si>
    <t>DAM16</t>
  </si>
  <si>
    <t>Dominguez Alcantara Miguel Angel</t>
  </si>
  <si>
    <t>DGP07</t>
  </si>
  <si>
    <t>Dominguez Gudiño Omar</t>
  </si>
  <si>
    <t>DGV17</t>
  </si>
  <si>
    <t>Duran Guerra Victor Manuel</t>
  </si>
  <si>
    <t>0ER14</t>
  </si>
  <si>
    <t>Enriquez Rubio Fernando</t>
  </si>
  <si>
    <t>0EZ08</t>
  </si>
  <si>
    <t>Espindola Zarazua Maria Guadalupe</t>
  </si>
  <si>
    <t>FC026</t>
  </si>
  <si>
    <t>Flores Catarino Josue</t>
  </si>
  <si>
    <t>FVP13</t>
  </si>
  <si>
    <t>Flores Ventura Paulina Soledad</t>
  </si>
  <si>
    <t>0FG14</t>
  </si>
  <si>
    <t>Fonseca Guillen Jose Felipe</t>
  </si>
  <si>
    <t>GRJ05</t>
  </si>
  <si>
    <t>Gallegos Ramirez Jose</t>
  </si>
  <si>
    <t>GAR10</t>
  </si>
  <si>
    <t>Gallegos Romero Cristian</t>
  </si>
  <si>
    <t>GGJ23</t>
  </si>
  <si>
    <t>Garcia Gonzalez Javier</t>
  </si>
  <si>
    <t>GLM06</t>
  </si>
  <si>
    <t>Garcia Lino Martha Guadalupe</t>
  </si>
  <si>
    <t>GLG22</t>
  </si>
  <si>
    <t>Garcia Lozano Gabriela</t>
  </si>
  <si>
    <t>GOT03</t>
  </si>
  <si>
    <t>Garcia Olivos Maria Teresa</t>
  </si>
  <si>
    <t>0GP00</t>
  </si>
  <si>
    <t>Garcia Perez Diana</t>
  </si>
  <si>
    <t>GTJ04</t>
  </si>
  <si>
    <t>Garcia Torres Juan Manuel</t>
  </si>
  <si>
    <t>0GV02</t>
  </si>
  <si>
    <t>Gomez Valencia Evelia</t>
  </si>
  <si>
    <t>0GS02</t>
  </si>
  <si>
    <t>Gonzalez Sanchez Michelle Estefania</t>
  </si>
  <si>
    <t>GSJ22</t>
  </si>
  <si>
    <t>Gonzalez Sotelo Judith</t>
  </si>
  <si>
    <t>GPB13</t>
  </si>
  <si>
    <t>Granados Perez Brenda Laura</t>
  </si>
  <si>
    <t>GVJ02</t>
  </si>
  <si>
    <t>Guerrero Vega Javier</t>
  </si>
  <si>
    <t>GLG17</t>
  </si>
  <si>
    <t>Gutierrez Lara Geovanni</t>
  </si>
  <si>
    <t>HAR20</t>
  </si>
  <si>
    <t>Hernandez Arreola Rodolfo Mayolo</t>
  </si>
  <si>
    <t>HC018</t>
  </si>
  <si>
    <t>Hernandez Carpio Jesus</t>
  </si>
  <si>
    <t>HGT15</t>
  </si>
  <si>
    <t>Hernandez Garcia Teresita De Jesus</t>
  </si>
  <si>
    <t>0HM06</t>
  </si>
  <si>
    <t>Hernandez Martinez Alma Janet</t>
  </si>
  <si>
    <t>HMM09</t>
  </si>
  <si>
    <t>Hernandez Martinez Marco Antonio</t>
  </si>
  <si>
    <t>HMA01</t>
  </si>
  <si>
    <t>Hernandez Mata Aureliano</t>
  </si>
  <si>
    <t>HEM17</t>
  </si>
  <si>
    <t>Hernandez Montero Maria Monserrat</t>
  </si>
  <si>
    <t>HRL30</t>
  </si>
  <si>
    <t>Hernandez Ramos Luis Felipe</t>
  </si>
  <si>
    <t>HSR02</t>
  </si>
  <si>
    <t>Hernandez Sanchez Rodrigo</t>
  </si>
  <si>
    <t>0HS11</t>
  </si>
  <si>
    <t>Hernandez Silva Edgar Samuel</t>
  </si>
  <si>
    <t>0HS08</t>
  </si>
  <si>
    <t>Hernandez Solis Gumecindo</t>
  </si>
  <si>
    <t>HSC13</t>
  </si>
  <si>
    <t>Hurrle Salzmann Carlos Abelardo</t>
  </si>
  <si>
    <t>0HP16</t>
  </si>
  <si>
    <t>Hurtado Pajaro Jose Eduardo</t>
  </si>
  <si>
    <t>0JH19</t>
  </si>
  <si>
    <t>Jimenez Hernandez Julio Cesar</t>
  </si>
  <si>
    <t>JZJ20</t>
  </si>
  <si>
    <t>Jimenez Zaragoza Yessenia</t>
  </si>
  <si>
    <t>JAM01</t>
  </si>
  <si>
    <t>Juarez Aguilar Miguel</t>
  </si>
  <si>
    <t>0JB01</t>
  </si>
  <si>
    <t>Juarez Bautista Juan Carlos</t>
  </si>
  <si>
    <t>JML29</t>
  </si>
  <si>
    <t>Juarez Martinez Luis Miguel</t>
  </si>
  <si>
    <t>JUM13</t>
  </si>
  <si>
    <t>Juarez Uribe Michel</t>
  </si>
  <si>
    <t>LGJ30</t>
  </si>
  <si>
    <t>Landaverde Garcia Juan</t>
  </si>
  <si>
    <t>LLA01</t>
  </si>
  <si>
    <t>Leon Luna Arturo</t>
  </si>
  <si>
    <t>LCE08</t>
  </si>
  <si>
    <t>Lopez Carrillo Ever Fernando</t>
  </si>
  <si>
    <t>LPM27</t>
  </si>
  <si>
    <t>Lopez Pedroza Miroslava</t>
  </si>
  <si>
    <t>LSJ31</t>
  </si>
  <si>
    <t>Loyola Sandoval Jose Andres</t>
  </si>
  <si>
    <t>LPJ24</t>
  </si>
  <si>
    <t>Lozano Perez Jose Enrique</t>
  </si>
  <si>
    <t>LEA25</t>
  </si>
  <si>
    <t>Lupercio Espino Alan Jairo</t>
  </si>
  <si>
    <t>0MZ28</t>
  </si>
  <si>
    <t>Mancilla Zuñiga Fermin</t>
  </si>
  <si>
    <t>0MM00</t>
  </si>
  <si>
    <t>Mandujano Martinez Guadalupe</t>
  </si>
  <si>
    <t>0MA08</t>
  </si>
  <si>
    <t>Martinez Alvarado Adrian</t>
  </si>
  <si>
    <t>0MC13</t>
  </si>
  <si>
    <t>Martinez Cabrera Erick Ignacio</t>
  </si>
  <si>
    <t>MFF06</t>
  </si>
  <si>
    <t>Martinez Flores Francisco</t>
  </si>
  <si>
    <t>000MG</t>
  </si>
  <si>
    <t>Martinez Gallegos Luis Fernando</t>
  </si>
  <si>
    <t>MGJ29</t>
  </si>
  <si>
    <t>Martinez Garcia Jose Juan</t>
  </si>
  <si>
    <t>0MG29</t>
  </si>
  <si>
    <t>Martinez Gonzalez Maria Dolores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</si>
  <si>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</si>
  <si>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</si>
  <si>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</si>
  <si>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</si>
  <si>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</si>
  <si>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</si>
  <si>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00030</t>
  </si>
  <si>
    <t>Melendez Padilla Claudia Cristina</t>
  </si>
  <si>
    <t>MGG29</t>
  </si>
  <si>
    <t>Miranda Valdez Gad Peniel</t>
  </si>
  <si>
    <t>MR027</t>
  </si>
  <si>
    <t>Molina Ramirez Jesus Octavio</t>
  </si>
  <si>
    <t>MHJ24</t>
  </si>
  <si>
    <t>Mompala Hernandez Juan Manuel</t>
  </si>
  <si>
    <t>MCH12</t>
  </si>
  <si>
    <t>Morales Cruz Haydee</t>
  </si>
  <si>
    <t>MSA27</t>
  </si>
  <si>
    <t>Morales Sanchez Angel</t>
  </si>
  <si>
    <t>MVN27</t>
  </si>
  <si>
    <t>Moreno Valera Norma</t>
  </si>
  <si>
    <t>NRJ12</t>
  </si>
  <si>
    <t>Nava Rubio Javier</t>
  </si>
  <si>
    <t>NAA16</t>
  </si>
  <si>
    <t>Navarro Arenas Andrea Areli</t>
  </si>
  <si>
    <t>NGY02</t>
  </si>
  <si>
    <t>Navarro Gomez Yazmin</t>
  </si>
  <si>
    <t>NGA23</t>
  </si>
  <si>
    <t>Nieto Gonzalez Angel Ricardo</t>
  </si>
  <si>
    <t>OPR13</t>
  </si>
  <si>
    <t>Ochoa Palacios Raul Alejandro</t>
  </si>
  <si>
    <t>OMJ16</t>
  </si>
  <si>
    <t>Olivas Mancilla Jesus Sadiel</t>
  </si>
  <si>
    <t>0OH11</t>
  </si>
  <si>
    <t>Olvera Hernandez Jose Tomas</t>
  </si>
  <si>
    <t>OL001</t>
  </si>
  <si>
    <t>Olvera Landaverde Armando</t>
  </si>
  <si>
    <t>0OS06</t>
  </si>
  <si>
    <t>Olvera Soto Luis Angel</t>
  </si>
  <si>
    <t>OPG05</t>
  </si>
  <si>
    <t>Ontiveros Pliego Luis Gerardo</t>
  </si>
  <si>
    <t>OBB18</t>
  </si>
  <si>
    <t>Ortiz Bolaños Baneza Yudiht</t>
  </si>
  <si>
    <t>PRJ05</t>
  </si>
  <si>
    <t>Padilla Ruiz Jose Antonio</t>
  </si>
  <si>
    <t>PBL11</t>
  </si>
  <si>
    <t>Palacios Bahena Luciana</t>
  </si>
  <si>
    <t>PNO16</t>
  </si>
  <si>
    <t>Patiño Navarro Oscar Martin</t>
  </si>
  <si>
    <t>PBC27</t>
  </si>
  <si>
    <t>Perez Banda Cristina</t>
  </si>
  <si>
    <t>PHJ18</t>
  </si>
  <si>
    <t>Perez Hernandez Juan</t>
  </si>
  <si>
    <t>PLJ01</t>
  </si>
  <si>
    <t>Perez Lopez Jimmy Florentino</t>
  </si>
  <si>
    <t>0PP05</t>
  </si>
  <si>
    <t>Perez Perez Ismael</t>
  </si>
  <si>
    <t>PTV25</t>
  </si>
  <si>
    <t>Perez Torres Vicente Daniel</t>
  </si>
  <si>
    <t>QAE03</t>
  </si>
  <si>
    <t>Quillo Alvarez Eduardo</t>
  </si>
  <si>
    <t>ROM01</t>
  </si>
  <si>
    <t>Ramirez De La O Margarita</t>
  </si>
  <si>
    <t>RMM26</t>
  </si>
  <si>
    <t>Ramirez Montes Missael Guillermo</t>
  </si>
  <si>
    <t>RGK05</t>
  </si>
  <si>
    <t>Ramos Garduño Kristal</t>
  </si>
  <si>
    <t>RCI22</t>
  </si>
  <si>
    <t>Resendiz Campuzano Israel</t>
  </si>
  <si>
    <t>0RE14</t>
  </si>
  <si>
    <t>Resendiz Echeverria Mario Alberto</t>
  </si>
  <si>
    <t>0RA13</t>
  </si>
  <si>
    <t>Rivera Aguilar Gabriel</t>
  </si>
  <si>
    <t>RGA22</t>
  </si>
  <si>
    <t>Rivera Galvan Jose Alberto</t>
  </si>
  <si>
    <t>RMH21</t>
  </si>
  <si>
    <t>Rocha Moreno Hugo Amado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</si>
  <si>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</si>
  <si>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</si>
  <si>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</si>
  <si>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</si>
  <si>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</si>
  <si>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</si>
  <si>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SJJ30</t>
  </si>
  <si>
    <t>Saenz Juarez Josue</t>
  </si>
  <si>
    <t>SMO22</t>
  </si>
  <si>
    <t>Salas Martinez Oscar Jesus</t>
  </si>
  <si>
    <t>SG005</t>
  </si>
  <si>
    <t>Saldaña Garcia Marco Antonio</t>
  </si>
  <si>
    <t>0SS25</t>
  </si>
  <si>
    <t>Saldaña Sanchez Julio Cesar</t>
  </si>
  <si>
    <t>SSO14</t>
  </si>
  <si>
    <t>Salinas Salgado Orling</t>
  </si>
  <si>
    <t>SAG03</t>
  </si>
  <si>
    <t>Sanchez Atanasio Gabriel</t>
  </si>
  <si>
    <t>SCA01</t>
  </si>
  <si>
    <t>Sanchez Cabrera Angel David</t>
  </si>
  <si>
    <t>0SH17</t>
  </si>
  <si>
    <t>Sanchez Hurtado Carlos</t>
  </si>
  <si>
    <t>0SM19</t>
  </si>
  <si>
    <t>Sanchez Morales Idalid</t>
  </si>
  <si>
    <t>SRD09</t>
  </si>
  <si>
    <t>Sanchez Rivera Daniela</t>
  </si>
  <si>
    <t>SR027</t>
  </si>
  <si>
    <t>Sanchez Rodriguez Fredy</t>
  </si>
  <si>
    <t>SAM30</t>
  </si>
  <si>
    <t>Santos Arredondo Maria Remedios</t>
  </si>
  <si>
    <t>SMV15</t>
  </si>
  <si>
    <t>Saucedo Magaña Victor Hugo</t>
  </si>
  <si>
    <t>SBF01</t>
  </si>
  <si>
    <t>Sebastian Bernal Flor Mireya</t>
  </si>
  <si>
    <t>0SC25</t>
  </si>
  <si>
    <t>Sereno Cuellar Juvenal</t>
  </si>
  <si>
    <t>SRM17</t>
  </si>
  <si>
    <t>Serrato Roman Mauro Raymundo</t>
  </si>
  <si>
    <t>SP014</t>
  </si>
  <si>
    <t>Sierra Polina Cesar Alan</t>
  </si>
  <si>
    <t>SSD30</t>
  </si>
  <si>
    <t>Sifontes Sardua Dayan Jesus</t>
  </si>
  <si>
    <t>SCD31</t>
  </si>
  <si>
    <t>Simbron Cruz Daniel</t>
  </si>
  <si>
    <t>SPJ24</t>
  </si>
  <si>
    <t>Solano Perez Jose Antonio</t>
  </si>
  <si>
    <t>SLM15</t>
  </si>
  <si>
    <t>Solorzano Luna Mariana</t>
  </si>
  <si>
    <t>0TS10</t>
  </si>
  <si>
    <t>Tinoco Suarez Margarita</t>
  </si>
  <si>
    <t>TIL17</t>
  </si>
  <si>
    <t>Torres Ibarra Luis Gerardo</t>
  </si>
  <si>
    <t>TJI07</t>
  </si>
  <si>
    <t>Torres Jimenez Ismael Fernando</t>
  </si>
  <si>
    <t>TPG16</t>
  </si>
  <si>
    <t>Troncoso Peña Gerardo</t>
  </si>
  <si>
    <t>VBJ17</t>
  </si>
  <si>
    <t>Valdez Bernal Juan Pablo</t>
  </si>
  <si>
    <t>VEJ26</t>
  </si>
  <si>
    <t>Valdez Espino Jose Jacob</t>
  </si>
  <si>
    <t>VH015</t>
  </si>
  <si>
    <t>Valdez Hernandez Elda Nelly</t>
  </si>
  <si>
    <t>0VM14</t>
  </si>
  <si>
    <t>Valdez Martinez Martin</t>
  </si>
  <si>
    <t>0CV22</t>
  </si>
  <si>
    <t>Vargas Cosme Susana</t>
  </si>
  <si>
    <t>VGR22</t>
  </si>
  <si>
    <t>Vargas Gomez Raul Armando</t>
  </si>
  <si>
    <t>VRE18</t>
  </si>
  <si>
    <t>Vidal Reyes Edgar Omar</t>
  </si>
  <si>
    <t>0VM21</t>
  </si>
  <si>
    <t>Vigueras Martinez Juan Carlos</t>
  </si>
  <si>
    <t>0VA00</t>
  </si>
  <si>
    <t>Villalba Acosta Fernando</t>
  </si>
  <si>
    <t>VLC29</t>
  </si>
  <si>
    <t>Villarreal Lopez Carlos Alberto</t>
  </si>
  <si>
    <t>VCA30</t>
  </si>
  <si>
    <t>Villegas Cruz Andres</t>
  </si>
  <si>
    <t>WRC03</t>
  </si>
  <si>
    <t>Williams Rodriguez Cristhian Donald</t>
  </si>
  <si>
    <t>ZAJ30</t>
  </si>
  <si>
    <t>Zermeño  Alex Johnathan</t>
  </si>
  <si>
    <t xml:space="preserve">  =============</t>
  </si>
  <si>
    <t>Total Gral.</t>
  </si>
  <si>
    <t xml:space="preserve"> </t>
  </si>
  <si>
    <t>Periodo 8 del 2017-12-20 al 2017-12-20</t>
  </si>
  <si>
    <t>Codigo</t>
  </si>
  <si>
    <t>Cuenta</t>
  </si>
  <si>
    <t>Metodo de pago</t>
  </si>
  <si>
    <t>Importe</t>
  </si>
  <si>
    <t>Nombre</t>
  </si>
  <si>
    <t xml:space="preserve">01 Efectivo </t>
  </si>
  <si>
    <t>Total Efectivo</t>
  </si>
  <si>
    <t>Total de movimientos 1</t>
  </si>
  <si>
    <t>03 Transferencia electrónica de fondos</t>
  </si>
  <si>
    <t>Total Transferencia electrónica de fondos</t>
  </si>
  <si>
    <t>Total de movimientos 3</t>
  </si>
  <si>
    <t>28 Tarjeta de Débito</t>
  </si>
  <si>
    <t>Total Tarjeta de Débito</t>
  </si>
  <si>
    <t>Total de movimientos 161</t>
  </si>
  <si>
    <t>99 Otros</t>
  </si>
  <si>
    <t>Total Otros</t>
  </si>
  <si>
    <t>Total de movimientos 9</t>
  </si>
  <si>
    <t>FACTURA</t>
  </si>
  <si>
    <t>2% NOMINA</t>
  </si>
  <si>
    <t>5% COMISION</t>
  </si>
  <si>
    <t>SUBTOTAL</t>
  </si>
  <si>
    <t>IVA</t>
  </si>
  <si>
    <t>TOTAL</t>
  </si>
  <si>
    <t>QUERETARO MOTORS, SA</t>
  </si>
  <si>
    <t xml:space="preserve">Periodo </t>
  </si>
  <si>
    <t>CUENTA</t>
  </si>
  <si>
    <t>IMPORTE</t>
  </si>
  <si>
    <t>683-001-001</t>
  </si>
  <si>
    <t>AGUINALDO</t>
  </si>
  <si>
    <t>REPORTE DE NOMINA</t>
  </si>
  <si>
    <t>VENTAS</t>
  </si>
  <si>
    <t>ACOSTA MORENO EDGAR ARMANDO</t>
  </si>
  <si>
    <t>SERVICIO</t>
  </si>
  <si>
    <t>AGUILAR BRAVO CRISTIAN SAUL</t>
  </si>
  <si>
    <t>ANAYA OCHOA LEON FELIPE</t>
  </si>
  <si>
    <t>ARENAS VARGAS MOISES</t>
  </si>
  <si>
    <t>SEMINUEVOS</t>
  </si>
  <si>
    <t>ARIAS GONZALEZ LUIS IGNACIO</t>
  </si>
  <si>
    <t>ARROYO ZARAZUA GILBERTO</t>
  </si>
  <si>
    <t>AVALOS RUDAMAS MARTHA KATHERINE</t>
  </si>
  <si>
    <t>AVILES PALAZUELOS ALFREDO</t>
  </si>
  <si>
    <t>BERDEJA LEON FRANCISCO GERARDO</t>
  </si>
  <si>
    <t>BOCANEGRA PEGUERO MARIA GUADALUPE</t>
  </si>
  <si>
    <t>CARDENAS CASAS MARIA DEL ROCIO</t>
  </si>
  <si>
    <t>CARRASCO TOVAR ARTURO</t>
  </si>
  <si>
    <t>CASTRUITA AGUILAR DAVID ARTURO</t>
  </si>
  <si>
    <t>CUATZON APARICIO GELASIO</t>
  </si>
  <si>
    <t>ADMON VENTAS</t>
  </si>
  <si>
    <t>DE JESUS CRUZ JUAN CARLOS</t>
  </si>
  <si>
    <t>DOMINGUEZ ALCANTARA MIGUEL ANGEL</t>
  </si>
  <si>
    <t>DURAN GUERRA VICTOR MANUEL</t>
  </si>
  <si>
    <t>FLORES VENTURA PAULINA SOLEDAD</t>
  </si>
  <si>
    <t>GALLEGOS ROMERO CRISTIAN</t>
  </si>
  <si>
    <t>GARCIA TORRES JUAN MANUEL</t>
  </si>
  <si>
    <t>GRANADOS PEREZ BRENDA LAURA</t>
  </si>
  <si>
    <t>HERNANDEZ ARREOLA RODOLFO MAYOLO</t>
  </si>
  <si>
    <t>ADMINISTRACION</t>
  </si>
  <si>
    <t>HERNANDEZ MATA AURELIANO</t>
  </si>
  <si>
    <t>HERNANDEZ RAMOS LUIS FELIPE</t>
  </si>
  <si>
    <t>HERNANDEZ SANCHEZ RODRIGO</t>
  </si>
  <si>
    <t>HERNANDEZ SOLIS GUMECINDO</t>
  </si>
  <si>
    <t>HURRLE SALZMANN CARLOS ABELARDO</t>
  </si>
  <si>
    <t>ADMON SERVICIO</t>
  </si>
  <si>
    <t>HURTADO PAJARO JOSE EDUARDO</t>
  </si>
  <si>
    <t>JIMENEZ HERNANDEZ JULIO CESAR</t>
  </si>
  <si>
    <t>LANDAVERDE GARCIA JUAN</t>
  </si>
  <si>
    <t>LOPEZ PEDROZA MIROSLAVA</t>
  </si>
  <si>
    <t>LOYOLA SANDOVAL JOSE ANDRES</t>
  </si>
  <si>
    <t>LOZANO PEREZ JOSE ENRIQUE</t>
  </si>
  <si>
    <t>LUPERCIO ESPINO ALAN JAIRO</t>
  </si>
  <si>
    <t>MELENDEZ PADILLA CLAUDIA CRISTINA</t>
  </si>
  <si>
    <t>MORALES SANCHEZ ANGEL</t>
  </si>
  <si>
    <t>MORENO VALERA NORMA</t>
  </si>
  <si>
    <t>NAVARRO ARENAS ANDREA ARELI</t>
  </si>
  <si>
    <t>OCHOA PALACIOS RAUL ALEJANDRO</t>
  </si>
  <si>
    <t>OLIVAS MANCILLA JESUS SADIEL</t>
  </si>
  <si>
    <t>ONTIVEROS PLIEGO LUIS GERARDO</t>
  </si>
  <si>
    <t>PADILLA RUIZ JOSE ANTONIO</t>
  </si>
  <si>
    <t>PATIÑO NAVARRO OSCAR MARTIN</t>
  </si>
  <si>
    <t>PEREZ LOPEZ JIMMY FLORENTINO</t>
  </si>
  <si>
    <t>RAMOS GARDUÑO KRISTAL</t>
  </si>
  <si>
    <t>RIVERA AGUILAR GABRIEL</t>
  </si>
  <si>
    <t>RODRIGUEZ PINACHO CESAR OCTAVIO</t>
  </si>
  <si>
    <t>RODRIGUEZ RODRIGUEZ RODOLFO ANUAR</t>
  </si>
  <si>
    <t>RUIZ RODRIGUEZ OMAR</t>
  </si>
  <si>
    <t>SAENZ JUAREZ JOSUE</t>
  </si>
  <si>
    <t>SALDAÑA SANCHEZ JULIO CESAR</t>
  </si>
  <si>
    <t>SERENO CUELLAR JUVENAL</t>
  </si>
  <si>
    <t>SIFONTES SARDUA DAYAN JESUS</t>
  </si>
  <si>
    <t>SOLANO PEREZ JOSE ANTONIO</t>
  </si>
  <si>
    <t>SOLORZANO LUNA MARIANA</t>
  </si>
  <si>
    <t>TORRES IBARRA LUIS GERARDO</t>
  </si>
  <si>
    <t>TRONCOSO PEÑA GERARDO</t>
  </si>
  <si>
    <t>VALDEZ HERNANDEZ ELDA NELLY</t>
  </si>
  <si>
    <t>VARGAS GOMEZ RAUL ARMANDO</t>
  </si>
  <si>
    <t>VILLARREAL LOPEZ CARLOS ALBERTO</t>
  </si>
  <si>
    <t>ZERMEÑO  ALEX JOHNATHAN</t>
  </si>
  <si>
    <t>HOJALATERIA</t>
  </si>
  <si>
    <t>ABOYTES MAQUEDA FRANCISCO</t>
  </si>
  <si>
    <t>COSTO</t>
  </si>
  <si>
    <t>AGUILAR PEREZ MARCOS ARTEMIO</t>
  </si>
  <si>
    <t>ALAVEZ LOPEZ INOCENCIO</t>
  </si>
  <si>
    <t>ARVIZU RODRIGUEZ ALEJANDRO URIEL</t>
  </si>
  <si>
    <t>BAUTISTA RAMIREZ MARIO ALEXIS</t>
  </si>
  <si>
    <t>CANCINO RODRIGUEZ GREGORIO</t>
  </si>
  <si>
    <t>CORTEZ OVANDO FAUSTINO ALI</t>
  </si>
  <si>
    <t>DE JESUS PADILLA ALFREDO</t>
  </si>
  <si>
    <t>DOMINGUEZ GUDIÑO OMAR</t>
  </si>
  <si>
    <t>ENRIQUEZ RUBIO FERNANDO</t>
  </si>
  <si>
    <t>FONSECA GUILLEN JOSE FELIPE</t>
  </si>
  <si>
    <t>GUTIERREZ LARA GEOVANNI</t>
  </si>
  <si>
    <t>HERNANDEZ SILVA EDGAR SAMUEL</t>
  </si>
  <si>
    <t>JUAREZ MARTINEZ LUIS MIGUEL</t>
  </si>
  <si>
    <t>JUAREZ URIBE MICHEL</t>
  </si>
  <si>
    <t>LEON LUNA ARTURO</t>
  </si>
  <si>
    <t>LOPEZ CARRILLO EVER FERNANDO</t>
  </si>
  <si>
    <t>MARTINEZ ALVARADO ADRIAN</t>
  </si>
  <si>
    <t>MARTINEZ FLORES FRANCISCO</t>
  </si>
  <si>
    <t>MARTINEZ GALLEGOS LUIS FERNANDO</t>
  </si>
  <si>
    <t>MARTINEZ GARCIA JOSE JUAN</t>
  </si>
  <si>
    <t>MARTINEZ GUERRERO LEONEL</t>
  </si>
  <si>
    <t>MARTINEZ LORENZO LUIS ALEJANDRO</t>
  </si>
  <si>
    <t>MATILDE SANTIAGO URIEL</t>
  </si>
  <si>
    <t>NIETO GONZALEZ ANGEL RICARDO</t>
  </si>
  <si>
    <t>OLVERA HERNANDEZ JOSE TOMAS</t>
  </si>
  <si>
    <t>OLVERA SOTO LUIS ANGEL</t>
  </si>
  <si>
    <t>PEREZ PEREZ ISMAEL</t>
  </si>
  <si>
    <t>PEREZ TORRES VICENTE DANIEL</t>
  </si>
  <si>
    <t>RAMIREZ MONTES MISSAEL GUILLERMO</t>
  </si>
  <si>
    <t>RESENDIZ CAMPUZANO ISRAEL</t>
  </si>
  <si>
    <t>RESENDIZ ECHEVERRIA MARIO ALBERTO</t>
  </si>
  <si>
    <t>ROCHA MORENO HUGO AMADO</t>
  </si>
  <si>
    <t>SALAS MARTINEZ OSCAR JESUS</t>
  </si>
  <si>
    <t>SALDAÑA GARCIA MARCO ANTONIO</t>
  </si>
  <si>
    <t>SANCHEZ CABRERA ANGEL DAVID</t>
  </si>
  <si>
    <t>SANCHEZ HURTADO CARLOS</t>
  </si>
  <si>
    <t>SANCHEZ RODRIGUEZ FREDY</t>
  </si>
  <si>
    <t>SAUCEDO MAGAÑA VICTOR HUGO</t>
  </si>
  <si>
    <t>SIMBRON CRUZ DANIEL</t>
  </si>
  <si>
    <t>VALDEZ BERNAL JUAN PABLO</t>
  </si>
  <si>
    <t>VALDEZ ESPINO JOSE JACOB</t>
  </si>
  <si>
    <t>VALDEZ MARTINEZ MARTIN</t>
  </si>
  <si>
    <t>VIDAL REYES EDGAR OMAR</t>
  </si>
  <si>
    <t>VIGUERAS MARTINEZ JUAN CARLOS</t>
  </si>
  <si>
    <t>VILLEGAS CRUZ ANDRES</t>
  </si>
  <si>
    <t>REFACCIONES</t>
  </si>
  <si>
    <t>ALVAREZ BALDERAS ABRAHAM ADALBERTO</t>
  </si>
  <si>
    <t>ALVIZAR ORGANISTA EDUARDO</t>
  </si>
  <si>
    <t>ARMENTA VARGAS ADRIANA</t>
  </si>
  <si>
    <t>ASIAIN HERNANDEZ MARIA GUADALUPE</t>
  </si>
  <si>
    <t>BALVANERA REBOLLAR ABRAHAM</t>
  </si>
  <si>
    <t>BARCENAS COLMENERO JORGE ALEJANDRO</t>
  </si>
  <si>
    <t>BRAVO CARBONEY EDUARDO</t>
  </si>
  <si>
    <t>BREÑA BASALDUA MARGARITA</t>
  </si>
  <si>
    <t>CORPORATIVO</t>
  </si>
  <si>
    <t>CAMACHO RESENDIZ M DOLORES</t>
  </si>
  <si>
    <t>CARRASCO MARTINEZ PATRICIA</t>
  </si>
  <si>
    <t>CATALAN DURAZNO ALISANDRA</t>
  </si>
  <si>
    <t>CEDEÑO HERNANDEZ JUANA</t>
  </si>
  <si>
    <t>CHAVEZ PEREZ BEATRIZ</t>
  </si>
  <si>
    <t>COLIN ALVAREZ OTHON</t>
  </si>
  <si>
    <t>CRISTOBAL ORTIZ MAURICIO</t>
  </si>
  <si>
    <t>ESPINDOLA ZARAZUA MARIA GUADALUPE</t>
  </si>
  <si>
    <t>FLORES CATARINO JOSUE</t>
  </si>
  <si>
    <t>GALLEGOS RAMIREZ JOSE</t>
  </si>
  <si>
    <t>GARCIA GONZALEZ JAVIER</t>
  </si>
  <si>
    <t>GARCIA LINO MARTHA GUADALUPE</t>
  </si>
  <si>
    <t>GARCIA LOZANO GABRIELA</t>
  </si>
  <si>
    <t>GARCIA PEREZ DIANA</t>
  </si>
  <si>
    <t>GOMEZ VALENCIA EVELIA</t>
  </si>
  <si>
    <t>F&amp;I</t>
  </si>
  <si>
    <t>GONZALEZ SANCHEZ MICHELLE ESTEFANIA</t>
  </si>
  <si>
    <t>GONZALEZ SOTELO JUDITH</t>
  </si>
  <si>
    <t>GUERRERO VEGA JAVIER</t>
  </si>
  <si>
    <t>HERNANDEZ CARPIO JESUS</t>
  </si>
  <si>
    <t>HERNANDEZ GARCIA TERESITA DE JESUS</t>
  </si>
  <si>
    <t>HERNANDEZ MARTINEZ ALMA JANET</t>
  </si>
  <si>
    <t>HERNANDEZ MARTINEZ MARCO ANTONIO</t>
  </si>
  <si>
    <t>HERNANDEZ MONTERO MARIA MONSERRAT</t>
  </si>
  <si>
    <t>JIMENEZ ZARAGOZA YESSENIA</t>
  </si>
  <si>
    <t>JUAREZ AGUILAR MIGUEL</t>
  </si>
  <si>
    <t>JUAREZ BAUTISTA JUAN CARLOS</t>
  </si>
  <si>
    <t>MANCILLA ZUñIGA FERMIN</t>
  </si>
  <si>
    <t>MANDUJANO MARTINEZ GUADALUPE</t>
  </si>
  <si>
    <t>MARTINEZ CABRERA ERICK IGNACIO</t>
  </si>
  <si>
    <t>MARTINEZ GONZALEZ MARIA DOLORES</t>
  </si>
  <si>
    <t>MIRANDA VALDEZ GAD PENIEL</t>
  </si>
  <si>
    <t>MOLINA RAMIREZ JESUS OCTAVIO</t>
  </si>
  <si>
    <t>MOMPALA HERNANDEZ JUAN MANUEL</t>
  </si>
  <si>
    <t>MORALES CRUZ HAYDEE</t>
  </si>
  <si>
    <t>OLVERA LANDAVERDE ARMANDO</t>
  </si>
  <si>
    <t>ORTIZ BOLAÑOS BANEZA YUDIHT</t>
  </si>
  <si>
    <t>PALACIOS BAHENA LUCIANA</t>
  </si>
  <si>
    <t>PEREZ BANDA CRISTINA</t>
  </si>
  <si>
    <t>PEREZ HERNANDEZ JUAN</t>
  </si>
  <si>
    <t>QUILLO ALVAREZ EDUARDO</t>
  </si>
  <si>
    <t>RAMIREZ DE LA O MARGARITA</t>
  </si>
  <si>
    <t>RIVERA GALVAN JOSE ALBERTO</t>
  </si>
  <si>
    <t>SALINAS SALGADO ORLING</t>
  </si>
  <si>
    <t>SANCHEZ ATANASIO GABRIEL</t>
  </si>
  <si>
    <t>SANCHEZ MORALES IDALID</t>
  </si>
  <si>
    <t>SANCHEZ RIVERA DANIELA</t>
  </si>
  <si>
    <t>SANTOS ARREDONDO MARIA REMEDIOS</t>
  </si>
  <si>
    <t>SEBASTIAN BERNAL FLOR MIREYA</t>
  </si>
  <si>
    <t>SERRATO ROMAN MAURO RAYMUNDO</t>
  </si>
  <si>
    <t>SIERRA POLINA CESAR ALAN</t>
  </si>
  <si>
    <t>TINOCO SUAREZ MARGARITA</t>
  </si>
  <si>
    <t>TORRES JIMENEZ ISMAEL FERNANDO</t>
  </si>
  <si>
    <t>VARGAS COSME SUSANA</t>
  </si>
  <si>
    <t>VILLALBA ACOSTA FERNANDO</t>
  </si>
  <si>
    <t>WILLIAMS RODRIGUEZ CRISTHIAN DONALD</t>
  </si>
  <si>
    <t>NAVA RUBIO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</si>
</sst>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 applyAlignment="1">
      <alignment horizontal="right"/>
    </xf>
    <xf numFmtId="0" fontId="10" fillId="2" borderId="5" xfId="0" applyFont="1" applyFill="1" applyBorder="1" applyAlignment="1">
      <alignment horizontal="center" vertical="center" wrapText="1"/>
    </xf>
    <xf numFmtId="44" fontId="2" fillId="0" borderId="0" xfId="1" applyFont="1"/>
    <xf numFmtId="44" fontId="22" fillId="0" borderId="1" xfId="0" applyNumberFormat="1" applyFont="1" applyBorder="1"/>
    <xf numFmtId="0" fontId="24" fillId="0" borderId="6" xfId="0" applyFont="1" applyBorder="1"/>
    <xf numFmtId="0" fontId="0" fillId="0" borderId="6" xfId="0" applyBorder="1"/>
    <xf numFmtId="14" fontId="0" fillId="0" borderId="6" xfId="0" applyNumberFormat="1" applyBorder="1"/>
    <xf numFmtId="0" fontId="23" fillId="0" borderId="6" xfId="0" applyFont="1" applyBorder="1" applyAlignment="1">
      <alignment horizontal="center"/>
    </xf>
    <xf numFmtId="0" fontId="0" fillId="0" borderId="6" xfId="0" applyBorder="1" applyAlignment="1">
      <alignment horizontal="left"/>
    </xf>
    <xf numFmtId="43" fontId="1" fillId="0" borderId="6" xfId="2" applyFont="1" applyBorder="1"/>
    <xf numFmtId="43" fontId="1" fillId="0" borderId="7" xfId="2" applyFont="1" applyBorder="1"/>
    <xf numFmtId="43" fontId="1" fillId="0" borderId="8" xfId="2" applyFont="1" applyBorder="1"/>
    <xf numFmtId="43" fontId="1" fillId="0" borderId="9" xfId="2" applyFont="1" applyBorder="1"/>
    <xf numFmtId="43" fontId="23" fillId="0" borderId="10" xfId="2" applyFont="1" applyBorder="1"/>
    <xf numFmtId="0" fontId="5" fillId="0" borderId="0" xfId="0" applyFont="1" applyAlignment="1">
      <alignment horizontal="center"/>
    </xf>
    <xf numFmtId="0" fontId="0" fillId="0" borderId="0" xfId="0" applyAlignment="1"/>
    <xf numFmtId="0" fontId="21" fillId="0" borderId="4" xfId="0" applyFont="1" applyBorder="1" applyAlignment="1">
      <alignment horizontal="center"/>
    </xf>
    <xf numFmtId="0" fontId="25" fillId="4" borderId="4" xfId="0" applyFont="1" applyFill="1" applyBorder="1"/>
    <xf numFmtId="0" fontId="25" fillId="0" borderId="4" xfId="0" applyFont="1" applyFill="1" applyBorder="1"/>
    <xf numFmtId="0" fontId="25" fillId="5" borderId="4" xfId="0" applyFont="1" applyFill="1" applyBorder="1"/>
    <xf numFmtId="0" fontId="25" fillId="0" borderId="4" xfId="0" applyFont="1" applyBorder="1"/>
    <xf numFmtId="0" fontId="1" fillId="0" borderId="4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90"/>
  <sheetViews>
    <sheetView workbookViewId="0">
      <pane xSplit="2" ySplit="10" topLeftCell="C107" activePane="bottomRight" state="frozen"/>
      <selection pane="topRight" activeCell="C1" sqref="C1"/>
      <selection pane="bottomLeft" activeCell="A13" sqref="A13"/>
      <selection pane="bottomRight" activeCell="H11" sqref="H11:H183"/>
    </sheetView>
  </sheetViews>
  <sheetFormatPr baseColWidth="10" defaultRowHeight="11.25" x14ac:dyDescent="0.2"/>
  <cols>
    <col min="1" max="1" width="8.85546875" style="2" customWidth="1"/>
    <col min="2" max="2" width="28.42578125" style="1" customWidth="1"/>
    <col min="3" max="3" width="13.5703125" style="1" bestFit="1" customWidth="1"/>
    <col min="4" max="4" width="11.42578125" style="1"/>
    <col min="5" max="5" width="15.42578125" style="1" customWidth="1"/>
    <col min="6" max="7" width="11.7109375" style="1" bestFit="1" customWidth="1"/>
    <col min="8" max="8" width="13.85546875" style="1" bestFit="1" customWidth="1"/>
    <col min="9" max="9" width="12.28515625" style="1" bestFit="1" customWidth="1"/>
    <col min="10" max="10" width="13.85546875" style="1" bestFit="1" customWidth="1"/>
    <col min="11" max="16384" width="11.42578125" style="1"/>
  </cols>
  <sheetData>
    <row r="1" spans="1:13" ht="18" customHeight="1" x14ac:dyDescent="0.25">
      <c r="A1" s="3" t="s">
        <v>0</v>
      </c>
      <c r="B1" s="51" t="s">
        <v>369</v>
      </c>
      <c r="C1" s="52"/>
    </row>
    <row r="2" spans="1:13" ht="24.95" customHeight="1" x14ac:dyDescent="0.2">
      <c r="A2" s="4" t="s">
        <v>1</v>
      </c>
      <c r="B2" s="20" t="s">
        <v>2</v>
      </c>
      <c r="C2" s="21"/>
    </row>
    <row r="3" spans="1:13" ht="15.75" x14ac:dyDescent="0.25">
      <c r="B3" s="22" t="s">
        <v>3</v>
      </c>
      <c r="C3" s="23"/>
    </row>
    <row r="4" spans="1:13" ht="15" x14ac:dyDescent="0.25">
      <c r="B4" s="24" t="s">
        <v>4</v>
      </c>
      <c r="C4" s="23"/>
    </row>
    <row r="5" spans="1:13" x14ac:dyDescent="0.2">
      <c r="B5" s="6" t="s">
        <v>5</v>
      </c>
    </row>
    <row r="6" spans="1:13" x14ac:dyDescent="0.2">
      <c r="B6" s="6" t="s">
        <v>6</v>
      </c>
    </row>
    <row r="7" spans="1:13" ht="15.75" x14ac:dyDescent="0.25">
      <c r="E7" s="53" t="s">
        <v>388</v>
      </c>
      <c r="F7" s="53"/>
      <c r="G7" s="53"/>
      <c r="H7" s="53"/>
      <c r="I7" s="53"/>
      <c r="J7" s="53"/>
    </row>
    <row r="8" spans="1:13" s="5" customFormat="1" ht="23.25" thickBot="1" x14ac:dyDescent="0.25">
      <c r="A8" s="8" t="s">
        <v>7</v>
      </c>
      <c r="B8" s="9" t="s">
        <v>8</v>
      </c>
      <c r="C8" s="10" t="s">
        <v>11</v>
      </c>
      <c r="E8" s="38" t="s">
        <v>11</v>
      </c>
      <c r="F8" s="38" t="s">
        <v>389</v>
      </c>
      <c r="G8" s="38" t="s">
        <v>390</v>
      </c>
      <c r="H8" s="38" t="s">
        <v>391</v>
      </c>
      <c r="I8" s="38" t="s">
        <v>392</v>
      </c>
      <c r="J8" s="38" t="s">
        <v>393</v>
      </c>
    </row>
    <row r="9" spans="1:13" ht="12" thickTop="1" x14ac:dyDescent="0.2">
      <c r="A9" s="12" t="s">
        <v>18</v>
      </c>
    </row>
    <row r="11" spans="1:13" ht="15" x14ac:dyDescent="0.25">
      <c r="A11" s="2" t="s">
        <v>19</v>
      </c>
      <c r="B11" s="1" t="s">
        <v>20</v>
      </c>
      <c r="C11" s="13">
        <v>881.47</v>
      </c>
      <c r="E11" s="39">
        <f>+C11</f>
        <v>881.47</v>
      </c>
      <c r="F11" s="39">
        <f>+E11*2%</f>
        <v>17.6294</v>
      </c>
      <c r="G11" s="39">
        <f>+E11*5%</f>
        <v>44.073500000000003</v>
      </c>
      <c r="H11" s="39">
        <f>SUM(E11:G11)</f>
        <v>943.17290000000003</v>
      </c>
      <c r="I11" s="39">
        <f>+H11*16%</f>
        <v>150.90766400000001</v>
      </c>
      <c r="J11" s="39">
        <f>+H11+I11</f>
        <v>1094.0805640000001</v>
      </c>
      <c r="L11" s="55" t="s">
        <v>468</v>
      </c>
      <c r="M11" s="55" t="s">
        <v>469</v>
      </c>
    </row>
    <row r="12" spans="1:13" ht="15" hidden="1" x14ac:dyDescent="0.25">
      <c r="A12" s="2" t="s">
        <v>21</v>
      </c>
      <c r="B12" s="1" t="s">
        <v>22</v>
      </c>
      <c r="C12" s="13">
        <v>5358.27</v>
      </c>
      <c r="E12" s="39">
        <f t="shared" ref="E12:E75" si="0">+C12</f>
        <v>5358.27</v>
      </c>
      <c r="F12" s="39">
        <f t="shared" ref="F12:F75" si="1">+E12*2%</f>
        <v>107.16540000000001</v>
      </c>
      <c r="G12" s="39">
        <f t="shared" ref="G12:G75" si="2">+E12*5%</f>
        <v>267.91350000000006</v>
      </c>
      <c r="H12" s="39">
        <f t="shared" ref="H12:H75" si="3">SUM(E12:G12)</f>
        <v>5733.3489</v>
      </c>
      <c r="I12" s="39">
        <f t="shared" ref="I12:I75" si="4">+H12*16%</f>
        <v>917.335824</v>
      </c>
      <c r="J12" s="39">
        <f t="shared" ref="J12:J75" si="5">+H12+I12</f>
        <v>6650.6847239999997</v>
      </c>
      <c r="L12" s="54" t="s">
        <v>401</v>
      </c>
      <c r="M12" s="55" t="s">
        <v>402</v>
      </c>
    </row>
    <row r="13" spans="1:13" ht="15" hidden="1" x14ac:dyDescent="0.25">
      <c r="A13" s="2" t="s">
        <v>23</v>
      </c>
      <c r="B13" s="1" t="s">
        <v>24</v>
      </c>
      <c r="C13" s="13">
        <v>6614.12</v>
      </c>
      <c r="E13" s="39">
        <f t="shared" si="0"/>
        <v>6614.12</v>
      </c>
      <c r="F13" s="39">
        <f t="shared" si="1"/>
        <v>132.2824</v>
      </c>
      <c r="G13" s="39">
        <f t="shared" si="2"/>
        <v>330.70600000000002</v>
      </c>
      <c r="H13" s="39">
        <f t="shared" si="3"/>
        <v>7077.1084000000001</v>
      </c>
      <c r="I13" s="39">
        <f t="shared" si="4"/>
        <v>1132.337344</v>
      </c>
      <c r="J13" s="39">
        <f t="shared" si="5"/>
        <v>8209.4457440000006</v>
      </c>
      <c r="L13" s="54" t="s">
        <v>403</v>
      </c>
      <c r="M13" s="55" t="s">
        <v>404</v>
      </c>
    </row>
    <row r="14" spans="1:13" ht="15" x14ac:dyDescent="0.25">
      <c r="A14" s="2" t="s">
        <v>25</v>
      </c>
      <c r="B14" s="1" t="s">
        <v>26</v>
      </c>
      <c r="C14" s="13">
        <v>6022.95</v>
      </c>
      <c r="E14" s="39">
        <f t="shared" si="0"/>
        <v>6022.95</v>
      </c>
      <c r="F14" s="39">
        <f t="shared" si="1"/>
        <v>120.459</v>
      </c>
      <c r="G14" s="39">
        <f t="shared" si="2"/>
        <v>301.14749999999998</v>
      </c>
      <c r="H14" s="39">
        <f t="shared" si="3"/>
        <v>6444.5564999999997</v>
      </c>
      <c r="I14" s="39">
        <f t="shared" si="4"/>
        <v>1031.12904</v>
      </c>
      <c r="J14" s="39">
        <f t="shared" si="5"/>
        <v>7475.6855399999995</v>
      </c>
      <c r="L14" s="55" t="s">
        <v>470</v>
      </c>
      <c r="M14" s="55" t="s">
        <v>471</v>
      </c>
    </row>
    <row r="15" spans="1:13" ht="15" x14ac:dyDescent="0.25">
      <c r="A15" s="2" t="s">
        <v>27</v>
      </c>
      <c r="B15" s="1" t="s">
        <v>28</v>
      </c>
      <c r="C15" s="13">
        <v>13533.36</v>
      </c>
      <c r="E15" s="39">
        <f t="shared" si="0"/>
        <v>13533.36</v>
      </c>
      <c r="F15" s="39">
        <f t="shared" si="1"/>
        <v>270.66720000000004</v>
      </c>
      <c r="G15" s="39">
        <f t="shared" si="2"/>
        <v>676.66800000000012</v>
      </c>
      <c r="H15" s="39">
        <f t="shared" si="3"/>
        <v>14480.6952</v>
      </c>
      <c r="I15" s="39">
        <f t="shared" si="4"/>
        <v>2316.9112319999999</v>
      </c>
      <c r="J15" s="39">
        <f t="shared" si="5"/>
        <v>16797.606432</v>
      </c>
      <c r="L15" s="55" t="s">
        <v>470</v>
      </c>
      <c r="M15" s="55" t="s">
        <v>472</v>
      </c>
    </row>
    <row r="16" spans="1:13" ht="15" hidden="1" x14ac:dyDescent="0.25">
      <c r="A16" s="2" t="s">
        <v>29</v>
      </c>
      <c r="B16" s="1" t="s">
        <v>30</v>
      </c>
      <c r="C16" s="13">
        <v>1027.46</v>
      </c>
      <c r="E16" s="39">
        <f t="shared" si="0"/>
        <v>1027.46</v>
      </c>
      <c r="F16" s="39">
        <f t="shared" si="1"/>
        <v>20.549200000000003</v>
      </c>
      <c r="G16" s="39">
        <f t="shared" si="2"/>
        <v>51.373000000000005</v>
      </c>
      <c r="H16" s="39">
        <f t="shared" si="3"/>
        <v>1099.3822</v>
      </c>
      <c r="I16" s="39">
        <f t="shared" si="4"/>
        <v>175.901152</v>
      </c>
      <c r="J16" s="39">
        <f t="shared" si="5"/>
        <v>1275.2833519999999</v>
      </c>
      <c r="L16" s="57" t="s">
        <v>516</v>
      </c>
      <c r="M16" s="57" t="s">
        <v>517</v>
      </c>
    </row>
    <row r="17" spans="1:13" ht="15" hidden="1" x14ac:dyDescent="0.25">
      <c r="A17" s="2" t="s">
        <v>31</v>
      </c>
      <c r="B17" s="1" t="s">
        <v>32</v>
      </c>
      <c r="C17" s="13">
        <v>13114.54</v>
      </c>
      <c r="E17" s="39">
        <f t="shared" si="0"/>
        <v>13114.54</v>
      </c>
      <c r="F17" s="39">
        <f t="shared" si="1"/>
        <v>262.29080000000005</v>
      </c>
      <c r="G17" s="39">
        <f t="shared" si="2"/>
        <v>655.72700000000009</v>
      </c>
      <c r="H17" s="39">
        <f t="shared" si="3"/>
        <v>14032.557800000002</v>
      </c>
      <c r="I17" s="39">
        <f t="shared" si="4"/>
        <v>2245.2092480000006</v>
      </c>
      <c r="J17" s="39">
        <f t="shared" si="5"/>
        <v>16277.767048000003</v>
      </c>
      <c r="L17" s="57" t="s">
        <v>403</v>
      </c>
      <c r="M17" s="57" t="s">
        <v>518</v>
      </c>
    </row>
    <row r="18" spans="1:13" ht="15" hidden="1" x14ac:dyDescent="0.25">
      <c r="A18" s="2" t="s">
        <v>33</v>
      </c>
      <c r="B18" s="1" t="s">
        <v>34</v>
      </c>
      <c r="C18" s="13">
        <v>265.94</v>
      </c>
      <c r="E18" s="39">
        <f t="shared" si="0"/>
        <v>265.94</v>
      </c>
      <c r="F18" s="39">
        <f t="shared" si="1"/>
        <v>5.3188000000000004</v>
      </c>
      <c r="G18" s="39">
        <f t="shared" si="2"/>
        <v>13.297000000000001</v>
      </c>
      <c r="H18" s="39">
        <f t="shared" si="3"/>
        <v>284.55580000000003</v>
      </c>
      <c r="I18" s="39">
        <f t="shared" si="4"/>
        <v>45.528928000000008</v>
      </c>
      <c r="J18" s="39">
        <f t="shared" si="5"/>
        <v>330.08472800000004</v>
      </c>
      <c r="L18" s="54" t="s">
        <v>401</v>
      </c>
      <c r="M18" s="55" t="s">
        <v>405</v>
      </c>
    </row>
    <row r="19" spans="1:13" ht="15" hidden="1" x14ac:dyDescent="0.25">
      <c r="A19" s="2" t="s">
        <v>35</v>
      </c>
      <c r="B19" s="1" t="s">
        <v>36</v>
      </c>
      <c r="C19" s="13">
        <v>38521.46</v>
      </c>
      <c r="E19" s="39">
        <f t="shared" si="0"/>
        <v>38521.46</v>
      </c>
      <c r="F19" s="39">
        <f t="shared" si="1"/>
        <v>770.42920000000004</v>
      </c>
      <c r="G19" s="39">
        <f t="shared" si="2"/>
        <v>1926.0730000000001</v>
      </c>
      <c r="H19" s="39">
        <f t="shared" si="3"/>
        <v>41217.962199999994</v>
      </c>
      <c r="I19" s="39">
        <f t="shared" si="4"/>
        <v>6594.873951999999</v>
      </c>
      <c r="J19" s="39">
        <f t="shared" si="5"/>
        <v>47812.836151999996</v>
      </c>
      <c r="L19" s="54" t="s">
        <v>401</v>
      </c>
      <c r="M19" s="55" t="s">
        <v>406</v>
      </c>
    </row>
    <row r="20" spans="1:13" ht="15" hidden="1" x14ac:dyDescent="0.25">
      <c r="A20" s="2" t="s">
        <v>37</v>
      </c>
      <c r="B20" s="1" t="s">
        <v>38</v>
      </c>
      <c r="C20" s="13">
        <v>710.42</v>
      </c>
      <c r="E20" s="39">
        <f t="shared" si="0"/>
        <v>710.42</v>
      </c>
      <c r="F20" s="39">
        <f t="shared" si="1"/>
        <v>14.208399999999999</v>
      </c>
      <c r="G20" s="39">
        <f t="shared" si="2"/>
        <v>35.521000000000001</v>
      </c>
      <c r="H20" s="39">
        <f t="shared" si="3"/>
        <v>760.1493999999999</v>
      </c>
      <c r="I20" s="39">
        <f t="shared" si="4"/>
        <v>121.62390399999998</v>
      </c>
      <c r="J20" s="39">
        <f t="shared" si="5"/>
        <v>881.77330399999983</v>
      </c>
      <c r="L20" s="54" t="s">
        <v>407</v>
      </c>
      <c r="M20" s="55" t="s">
        <v>408</v>
      </c>
    </row>
    <row r="21" spans="1:13" ht="15" hidden="1" x14ac:dyDescent="0.25">
      <c r="A21" s="2" t="s">
        <v>39</v>
      </c>
      <c r="B21" s="1" t="s">
        <v>40</v>
      </c>
      <c r="C21" s="13">
        <v>2253.4899999999998</v>
      </c>
      <c r="E21" s="39">
        <f t="shared" si="0"/>
        <v>2253.4899999999998</v>
      </c>
      <c r="F21" s="39">
        <f t="shared" si="1"/>
        <v>45.069799999999994</v>
      </c>
      <c r="G21" s="39">
        <f t="shared" si="2"/>
        <v>112.67449999999999</v>
      </c>
      <c r="H21" s="39">
        <f t="shared" si="3"/>
        <v>2411.2343000000001</v>
      </c>
      <c r="I21" s="39">
        <f t="shared" si="4"/>
        <v>385.79748800000004</v>
      </c>
      <c r="J21" s="39">
        <f t="shared" si="5"/>
        <v>2797.0317880000002</v>
      </c>
      <c r="L21" s="57" t="s">
        <v>401</v>
      </c>
      <c r="M21" s="57" t="s">
        <v>519</v>
      </c>
    </row>
    <row r="22" spans="1:13" ht="15" hidden="1" x14ac:dyDescent="0.25">
      <c r="A22" s="2" t="s">
        <v>41</v>
      </c>
      <c r="B22" s="1" t="s">
        <v>42</v>
      </c>
      <c r="C22" s="13">
        <v>9042.2199999999993</v>
      </c>
      <c r="E22" s="39">
        <f t="shared" si="0"/>
        <v>9042.2199999999993</v>
      </c>
      <c r="F22" s="39">
        <f t="shared" si="1"/>
        <v>180.84439999999998</v>
      </c>
      <c r="G22" s="39">
        <f t="shared" si="2"/>
        <v>452.11099999999999</v>
      </c>
      <c r="H22" s="39">
        <f t="shared" si="3"/>
        <v>9675.1754000000001</v>
      </c>
      <c r="I22" s="39">
        <f t="shared" si="4"/>
        <v>1548.0280640000001</v>
      </c>
      <c r="J22" s="39">
        <f t="shared" si="5"/>
        <v>11223.203464</v>
      </c>
      <c r="L22" s="54" t="s">
        <v>401</v>
      </c>
      <c r="M22" s="55" t="s">
        <v>409</v>
      </c>
    </row>
    <row r="23" spans="1:13" ht="15" x14ac:dyDescent="0.25">
      <c r="A23" s="2" t="s">
        <v>43</v>
      </c>
      <c r="B23" s="1" t="s">
        <v>44</v>
      </c>
      <c r="C23" s="13">
        <v>6055.3</v>
      </c>
      <c r="E23" s="39">
        <f t="shared" si="0"/>
        <v>6055.3</v>
      </c>
      <c r="F23" s="39">
        <f t="shared" si="1"/>
        <v>121.10600000000001</v>
      </c>
      <c r="G23" s="39">
        <f t="shared" si="2"/>
        <v>302.76500000000004</v>
      </c>
      <c r="H23" s="39">
        <f t="shared" si="3"/>
        <v>6479.1710000000003</v>
      </c>
      <c r="I23" s="39">
        <f t="shared" si="4"/>
        <v>1036.6673600000001</v>
      </c>
      <c r="J23" s="39">
        <f t="shared" si="5"/>
        <v>7515.8383600000006</v>
      </c>
      <c r="L23" s="55" t="s">
        <v>470</v>
      </c>
      <c r="M23" s="55" t="s">
        <v>473</v>
      </c>
    </row>
    <row r="24" spans="1:13" ht="15" hidden="1" x14ac:dyDescent="0.25">
      <c r="A24" s="2" t="s">
        <v>45</v>
      </c>
      <c r="B24" s="1" t="s">
        <v>46</v>
      </c>
      <c r="C24" s="13">
        <v>1817.57</v>
      </c>
      <c r="E24" s="39">
        <f t="shared" si="0"/>
        <v>1817.57</v>
      </c>
      <c r="F24" s="39">
        <f t="shared" si="1"/>
        <v>36.351399999999998</v>
      </c>
      <c r="G24" s="39">
        <f t="shared" si="2"/>
        <v>90.878500000000003</v>
      </c>
      <c r="H24" s="39">
        <f t="shared" si="3"/>
        <v>1944.7999</v>
      </c>
      <c r="I24" s="39">
        <f t="shared" si="4"/>
        <v>311.16798399999999</v>
      </c>
      <c r="J24" s="39">
        <f t="shared" si="5"/>
        <v>2255.9678840000001</v>
      </c>
      <c r="L24" s="57" t="s">
        <v>427</v>
      </c>
      <c r="M24" s="57" t="s">
        <v>520</v>
      </c>
    </row>
    <row r="25" spans="1:13" ht="15" hidden="1" x14ac:dyDescent="0.25">
      <c r="A25" s="2" t="s">
        <v>47</v>
      </c>
      <c r="B25" s="1" t="s">
        <v>48</v>
      </c>
      <c r="C25" s="13">
        <v>378.08</v>
      </c>
      <c r="E25" s="39">
        <f t="shared" si="0"/>
        <v>378.08</v>
      </c>
      <c r="F25" s="39">
        <f t="shared" si="1"/>
        <v>7.5615999999999994</v>
      </c>
      <c r="G25" s="39">
        <f t="shared" si="2"/>
        <v>18.904</v>
      </c>
      <c r="H25" s="39">
        <f t="shared" si="3"/>
        <v>404.54559999999998</v>
      </c>
      <c r="I25" s="39">
        <f t="shared" si="4"/>
        <v>64.727295999999996</v>
      </c>
      <c r="J25" s="39">
        <f t="shared" si="5"/>
        <v>469.27289599999995</v>
      </c>
      <c r="L25" s="54" t="s">
        <v>403</v>
      </c>
      <c r="M25" s="55" t="s">
        <v>410</v>
      </c>
    </row>
    <row r="26" spans="1:13" ht="15" hidden="1" x14ac:dyDescent="0.25">
      <c r="A26" s="2" t="s">
        <v>49</v>
      </c>
      <c r="B26" s="1" t="s">
        <v>50</v>
      </c>
      <c r="C26" s="13">
        <v>229.05</v>
      </c>
      <c r="E26" s="39">
        <f t="shared" si="0"/>
        <v>229.05</v>
      </c>
      <c r="F26" s="39">
        <f t="shared" si="1"/>
        <v>4.5810000000000004</v>
      </c>
      <c r="G26" s="39">
        <f t="shared" si="2"/>
        <v>11.452500000000001</v>
      </c>
      <c r="H26" s="39">
        <f t="shared" si="3"/>
        <v>245.08350000000002</v>
      </c>
      <c r="I26" s="39">
        <f t="shared" si="4"/>
        <v>39.213360000000002</v>
      </c>
      <c r="J26" s="39">
        <f t="shared" si="5"/>
        <v>284.29686000000004</v>
      </c>
      <c r="L26" s="54" t="s">
        <v>401</v>
      </c>
      <c r="M26" s="55" t="s">
        <v>411</v>
      </c>
    </row>
    <row r="27" spans="1:13" ht="15" hidden="1" x14ac:dyDescent="0.25">
      <c r="A27" s="2" t="s">
        <v>51</v>
      </c>
      <c r="B27" s="1" t="s">
        <v>52</v>
      </c>
      <c r="C27" s="13">
        <v>1017.7</v>
      </c>
      <c r="E27" s="39">
        <f t="shared" si="0"/>
        <v>1017.7</v>
      </c>
      <c r="F27" s="39">
        <f t="shared" si="1"/>
        <v>20.354000000000003</v>
      </c>
      <c r="G27" s="39">
        <f t="shared" si="2"/>
        <v>50.885000000000005</v>
      </c>
      <c r="H27" s="39">
        <f t="shared" si="3"/>
        <v>1088.9390000000001</v>
      </c>
      <c r="I27" s="39">
        <f t="shared" si="4"/>
        <v>174.23024000000001</v>
      </c>
      <c r="J27" s="39">
        <f t="shared" si="5"/>
        <v>1263.1692400000002</v>
      </c>
      <c r="L27" s="57" t="s">
        <v>401</v>
      </c>
      <c r="M27" s="57" t="s">
        <v>521</v>
      </c>
    </row>
    <row r="28" spans="1:13" ht="15" hidden="1" x14ac:dyDescent="0.25">
      <c r="A28" s="2" t="s">
        <v>53</v>
      </c>
      <c r="B28" s="1" t="s">
        <v>54</v>
      </c>
      <c r="C28" s="13">
        <v>6255.66</v>
      </c>
      <c r="E28" s="39">
        <f t="shared" si="0"/>
        <v>6255.66</v>
      </c>
      <c r="F28" s="39">
        <f t="shared" si="1"/>
        <v>125.11320000000001</v>
      </c>
      <c r="G28" s="39">
        <f t="shared" si="2"/>
        <v>312.78300000000002</v>
      </c>
      <c r="H28" s="39">
        <f t="shared" si="3"/>
        <v>6693.5562</v>
      </c>
      <c r="I28" s="39">
        <f t="shared" si="4"/>
        <v>1070.9689920000001</v>
      </c>
      <c r="J28" s="39">
        <f t="shared" si="5"/>
        <v>7764.5251920000001</v>
      </c>
      <c r="L28" s="57" t="s">
        <v>403</v>
      </c>
      <c r="M28" s="57" t="s">
        <v>522</v>
      </c>
    </row>
    <row r="29" spans="1:13" ht="15" x14ac:dyDescent="0.25">
      <c r="A29" s="2" t="s">
        <v>55</v>
      </c>
      <c r="B29" s="1" t="s">
        <v>56</v>
      </c>
      <c r="C29" s="13">
        <v>2668.34</v>
      </c>
      <c r="E29" s="39">
        <f t="shared" si="0"/>
        <v>2668.34</v>
      </c>
      <c r="F29" s="39">
        <f t="shared" si="1"/>
        <v>53.366800000000005</v>
      </c>
      <c r="G29" s="39">
        <f t="shared" si="2"/>
        <v>133.417</v>
      </c>
      <c r="H29" s="39">
        <f t="shared" si="3"/>
        <v>2855.1237999999998</v>
      </c>
      <c r="I29" s="39">
        <f t="shared" si="4"/>
        <v>456.81980799999997</v>
      </c>
      <c r="J29" s="39">
        <f t="shared" si="5"/>
        <v>3311.9436079999996</v>
      </c>
      <c r="L29" s="55" t="s">
        <v>470</v>
      </c>
      <c r="M29" s="55" t="s">
        <v>474</v>
      </c>
    </row>
    <row r="30" spans="1:13" ht="15" hidden="1" x14ac:dyDescent="0.25">
      <c r="A30" s="2" t="s">
        <v>57</v>
      </c>
      <c r="B30" s="1" t="s">
        <v>58</v>
      </c>
      <c r="C30" s="13">
        <v>5639</v>
      </c>
      <c r="E30" s="39">
        <f t="shared" si="0"/>
        <v>5639</v>
      </c>
      <c r="F30" s="39">
        <f t="shared" si="1"/>
        <v>112.78</v>
      </c>
      <c r="G30" s="39">
        <f t="shared" si="2"/>
        <v>281.95</v>
      </c>
      <c r="H30" s="39">
        <f t="shared" si="3"/>
        <v>6033.73</v>
      </c>
      <c r="I30" s="39">
        <f t="shared" si="4"/>
        <v>965.39679999999998</v>
      </c>
      <c r="J30" s="39">
        <f t="shared" si="5"/>
        <v>6999.1268</v>
      </c>
      <c r="L30" s="54" t="s">
        <v>401</v>
      </c>
      <c r="M30" s="55" t="s">
        <v>412</v>
      </c>
    </row>
    <row r="31" spans="1:13" ht="15" hidden="1" x14ac:dyDescent="0.25">
      <c r="A31" s="2" t="s">
        <v>59</v>
      </c>
      <c r="B31" s="1" t="s">
        <v>60</v>
      </c>
      <c r="C31" s="13">
        <v>1934.24</v>
      </c>
      <c r="E31" s="39">
        <f t="shared" si="0"/>
        <v>1934.24</v>
      </c>
      <c r="F31" s="39">
        <f t="shared" si="1"/>
        <v>38.684800000000003</v>
      </c>
      <c r="G31" s="39">
        <f t="shared" si="2"/>
        <v>96.712000000000003</v>
      </c>
      <c r="H31" s="39">
        <f t="shared" si="3"/>
        <v>2069.6368000000002</v>
      </c>
      <c r="I31" s="39">
        <f t="shared" si="4"/>
        <v>331.14188800000005</v>
      </c>
      <c r="J31" s="39">
        <f t="shared" si="5"/>
        <v>2400.7786880000003</v>
      </c>
      <c r="L31" s="54" t="s">
        <v>407</v>
      </c>
      <c r="M31" s="55" t="s">
        <v>413</v>
      </c>
    </row>
    <row r="32" spans="1:13" ht="15" hidden="1" x14ac:dyDescent="0.25">
      <c r="A32" s="2" t="s">
        <v>61</v>
      </c>
      <c r="B32" s="1" t="s">
        <v>62</v>
      </c>
      <c r="C32" s="13">
        <v>427.4</v>
      </c>
      <c r="E32" s="39">
        <f t="shared" si="0"/>
        <v>427.4</v>
      </c>
      <c r="F32" s="39">
        <f t="shared" si="1"/>
        <v>8.548</v>
      </c>
      <c r="G32" s="39">
        <f t="shared" si="2"/>
        <v>21.37</v>
      </c>
      <c r="H32" s="39">
        <f t="shared" si="3"/>
        <v>457.31799999999998</v>
      </c>
      <c r="I32" s="39">
        <f t="shared" si="4"/>
        <v>73.170879999999997</v>
      </c>
      <c r="J32" s="39">
        <f t="shared" si="5"/>
        <v>530.48887999999999</v>
      </c>
      <c r="L32" s="57" t="s">
        <v>401</v>
      </c>
      <c r="M32" s="57" t="s">
        <v>523</v>
      </c>
    </row>
    <row r="33" spans="1:13" ht="15" hidden="1" x14ac:dyDescent="0.25">
      <c r="A33" s="2" t="s">
        <v>63</v>
      </c>
      <c r="B33" s="1" t="s">
        <v>64</v>
      </c>
      <c r="C33" s="13">
        <v>1816.44</v>
      </c>
      <c r="E33" s="39">
        <f t="shared" si="0"/>
        <v>1816.44</v>
      </c>
      <c r="F33" s="39">
        <f t="shared" si="1"/>
        <v>36.328800000000001</v>
      </c>
      <c r="G33" s="39">
        <f t="shared" si="2"/>
        <v>90.822000000000003</v>
      </c>
      <c r="H33" s="39">
        <f t="shared" si="3"/>
        <v>1943.5907999999999</v>
      </c>
      <c r="I33" s="39">
        <f t="shared" si="4"/>
        <v>310.97452800000002</v>
      </c>
      <c r="J33" s="39">
        <f t="shared" si="5"/>
        <v>2254.5653280000001</v>
      </c>
      <c r="L33" s="57" t="s">
        <v>418</v>
      </c>
      <c r="M33" s="57" t="s">
        <v>524</v>
      </c>
    </row>
    <row r="34" spans="1:13" ht="15" hidden="1" x14ac:dyDescent="0.25">
      <c r="A34" s="2" t="s">
        <v>65</v>
      </c>
      <c r="B34" s="1" t="s">
        <v>66</v>
      </c>
      <c r="C34" s="13">
        <v>16500</v>
      </c>
      <c r="E34" s="39">
        <f t="shared" si="0"/>
        <v>16500</v>
      </c>
      <c r="F34" s="39">
        <f t="shared" si="1"/>
        <v>330</v>
      </c>
      <c r="G34" s="39">
        <f t="shared" si="2"/>
        <v>825</v>
      </c>
      <c r="H34" s="39">
        <f t="shared" si="3"/>
        <v>17655</v>
      </c>
      <c r="I34" s="39">
        <f t="shared" si="4"/>
        <v>2824.8</v>
      </c>
      <c r="J34" s="39">
        <f t="shared" si="5"/>
        <v>20479.8</v>
      </c>
      <c r="L34" s="57" t="s">
        <v>525</v>
      </c>
      <c r="M34" s="57" t="s">
        <v>526</v>
      </c>
    </row>
    <row r="35" spans="1:13" ht="15" x14ac:dyDescent="0.25">
      <c r="A35" s="2" t="s">
        <v>67</v>
      </c>
      <c r="B35" s="1" t="s">
        <v>68</v>
      </c>
      <c r="C35" s="13">
        <v>9164.86</v>
      </c>
      <c r="E35" s="39">
        <f t="shared" si="0"/>
        <v>9164.86</v>
      </c>
      <c r="F35" s="39">
        <f t="shared" si="1"/>
        <v>183.2972</v>
      </c>
      <c r="G35" s="39">
        <f t="shared" si="2"/>
        <v>458.24300000000005</v>
      </c>
      <c r="H35" s="39">
        <f t="shared" si="3"/>
        <v>9806.4002000000019</v>
      </c>
      <c r="I35" s="39">
        <f t="shared" si="4"/>
        <v>1569.0240320000003</v>
      </c>
      <c r="J35" s="39">
        <f t="shared" si="5"/>
        <v>11375.424232000001</v>
      </c>
      <c r="L35" s="55" t="s">
        <v>470</v>
      </c>
      <c r="M35" s="55" t="s">
        <v>475</v>
      </c>
    </row>
    <row r="36" spans="1:13" ht="15" hidden="1" x14ac:dyDescent="0.25">
      <c r="A36" s="2" t="s">
        <v>69</v>
      </c>
      <c r="B36" s="1" t="s">
        <v>70</v>
      </c>
      <c r="C36" s="13">
        <v>1456.62</v>
      </c>
      <c r="E36" s="39">
        <f t="shared" si="0"/>
        <v>1456.62</v>
      </c>
      <c r="F36" s="39">
        <f t="shared" si="1"/>
        <v>29.132399999999997</v>
      </c>
      <c r="G36" s="39">
        <f t="shared" si="2"/>
        <v>72.831000000000003</v>
      </c>
      <c r="H36" s="39">
        <f t="shared" si="3"/>
        <v>1558.5833999999998</v>
      </c>
      <c r="I36" s="39">
        <f t="shared" si="4"/>
        <v>249.37334399999997</v>
      </c>
      <c r="J36" s="39">
        <f t="shared" si="5"/>
        <v>1807.9567439999996</v>
      </c>
      <c r="L36" s="54" t="s">
        <v>403</v>
      </c>
      <c r="M36" s="55" t="s">
        <v>414</v>
      </c>
    </row>
    <row r="37" spans="1:13" ht="15" hidden="1" x14ac:dyDescent="0.25">
      <c r="A37" s="2" t="s">
        <v>71</v>
      </c>
      <c r="B37" s="1" t="s">
        <v>72</v>
      </c>
      <c r="C37" s="13">
        <v>3000</v>
      </c>
      <c r="E37" s="39">
        <f t="shared" si="0"/>
        <v>3000</v>
      </c>
      <c r="F37" s="39">
        <f t="shared" si="1"/>
        <v>60</v>
      </c>
      <c r="G37" s="39">
        <f t="shared" si="2"/>
        <v>150</v>
      </c>
      <c r="H37" s="39">
        <f t="shared" si="3"/>
        <v>3210</v>
      </c>
      <c r="I37" s="39">
        <f t="shared" si="4"/>
        <v>513.6</v>
      </c>
      <c r="J37" s="39">
        <f t="shared" si="5"/>
        <v>3723.6</v>
      </c>
      <c r="L37" s="55" t="s">
        <v>401</v>
      </c>
      <c r="M37" s="55" t="s">
        <v>527</v>
      </c>
    </row>
    <row r="38" spans="1:13" ht="15" hidden="1" x14ac:dyDescent="0.25">
      <c r="A38" s="2" t="s">
        <v>73</v>
      </c>
      <c r="B38" s="1" t="s">
        <v>74</v>
      </c>
      <c r="C38" s="13">
        <v>53836.94</v>
      </c>
      <c r="E38" s="39">
        <f t="shared" si="0"/>
        <v>53836.94</v>
      </c>
      <c r="F38" s="39">
        <f t="shared" si="1"/>
        <v>1076.7388000000001</v>
      </c>
      <c r="G38" s="39">
        <f t="shared" si="2"/>
        <v>2691.8470000000002</v>
      </c>
      <c r="H38" s="39">
        <f t="shared" si="3"/>
        <v>57605.525800000003</v>
      </c>
      <c r="I38" s="39">
        <f t="shared" si="4"/>
        <v>9216.8841280000015</v>
      </c>
      <c r="J38" s="39">
        <f t="shared" si="5"/>
        <v>66822.409928000008</v>
      </c>
      <c r="L38" s="54" t="s">
        <v>401</v>
      </c>
      <c r="M38" s="55" t="s">
        <v>415</v>
      </c>
    </row>
    <row r="39" spans="1:13" ht="15" hidden="1" x14ac:dyDescent="0.25">
      <c r="A39" s="2" t="s">
        <v>75</v>
      </c>
      <c r="B39" s="1" t="s">
        <v>76</v>
      </c>
      <c r="C39" s="13">
        <v>4218.3599999999997</v>
      </c>
      <c r="E39" s="39">
        <f t="shared" si="0"/>
        <v>4218.3599999999997</v>
      </c>
      <c r="F39" s="39">
        <f t="shared" si="1"/>
        <v>84.367199999999997</v>
      </c>
      <c r="G39" s="39">
        <f t="shared" si="2"/>
        <v>210.91800000000001</v>
      </c>
      <c r="H39" s="39">
        <f t="shared" si="3"/>
        <v>4513.645199999999</v>
      </c>
      <c r="I39" s="39">
        <f t="shared" si="4"/>
        <v>722.18323199999986</v>
      </c>
      <c r="J39" s="39">
        <f t="shared" si="5"/>
        <v>5235.8284319999984</v>
      </c>
      <c r="L39" s="55" t="s">
        <v>401</v>
      </c>
      <c r="M39" s="58" t="s">
        <v>76</v>
      </c>
    </row>
    <row r="40" spans="1:13" ht="15" hidden="1" x14ac:dyDescent="0.25">
      <c r="A40" s="2" t="s">
        <v>77</v>
      </c>
      <c r="B40" s="1" t="s">
        <v>78</v>
      </c>
      <c r="C40" s="13">
        <v>271.24</v>
      </c>
      <c r="E40" s="39">
        <f t="shared" si="0"/>
        <v>271.24</v>
      </c>
      <c r="F40" s="39">
        <f t="shared" si="1"/>
        <v>5.4248000000000003</v>
      </c>
      <c r="G40" s="39">
        <f t="shared" si="2"/>
        <v>13.562000000000001</v>
      </c>
      <c r="H40" s="39">
        <f t="shared" si="3"/>
        <v>290.22680000000003</v>
      </c>
      <c r="I40" s="39">
        <f t="shared" si="4"/>
        <v>46.436288000000005</v>
      </c>
      <c r="J40" s="39">
        <f t="shared" si="5"/>
        <v>336.66308800000002</v>
      </c>
      <c r="L40" s="54" t="s">
        <v>401</v>
      </c>
      <c r="M40" s="55" t="s">
        <v>416</v>
      </c>
    </row>
    <row r="41" spans="1:13" ht="15" hidden="1" x14ac:dyDescent="0.25">
      <c r="A41" s="2" t="s">
        <v>79</v>
      </c>
      <c r="B41" s="1" t="s">
        <v>80</v>
      </c>
      <c r="C41" s="13">
        <v>2676.15</v>
      </c>
      <c r="E41" s="39">
        <f t="shared" si="0"/>
        <v>2676.15</v>
      </c>
      <c r="F41" s="39">
        <f t="shared" si="1"/>
        <v>53.523000000000003</v>
      </c>
      <c r="G41" s="39">
        <f t="shared" si="2"/>
        <v>133.8075</v>
      </c>
      <c r="H41" s="39">
        <f t="shared" si="3"/>
        <v>2863.4805000000001</v>
      </c>
      <c r="I41" s="39">
        <f t="shared" si="4"/>
        <v>458.15688</v>
      </c>
      <c r="J41" s="39">
        <f t="shared" si="5"/>
        <v>3321.6373800000001</v>
      </c>
      <c r="L41" s="55" t="s">
        <v>516</v>
      </c>
      <c r="M41" s="55" t="s">
        <v>528</v>
      </c>
    </row>
    <row r="42" spans="1:13" ht="15" hidden="1" x14ac:dyDescent="0.25">
      <c r="A42" s="2" t="s">
        <v>81</v>
      </c>
      <c r="B42" s="1" t="s">
        <v>82</v>
      </c>
      <c r="C42" s="13">
        <v>5000.1000000000004</v>
      </c>
      <c r="E42" s="39">
        <f t="shared" si="0"/>
        <v>5000.1000000000004</v>
      </c>
      <c r="F42" s="39">
        <f t="shared" si="1"/>
        <v>100.00200000000001</v>
      </c>
      <c r="G42" s="39">
        <f t="shared" si="2"/>
        <v>250.00500000000002</v>
      </c>
      <c r="H42" s="39">
        <f t="shared" si="3"/>
        <v>5350.1070000000009</v>
      </c>
      <c r="I42" s="39">
        <f t="shared" si="4"/>
        <v>856.0171200000002</v>
      </c>
      <c r="J42" s="39">
        <f t="shared" si="5"/>
        <v>6206.1241200000013</v>
      </c>
      <c r="L42" s="57" t="s">
        <v>427</v>
      </c>
      <c r="M42" s="57" t="s">
        <v>529</v>
      </c>
    </row>
    <row r="43" spans="1:13" ht="15" hidden="1" x14ac:dyDescent="0.25">
      <c r="A43" s="2" t="s">
        <v>83</v>
      </c>
      <c r="B43" s="1" t="s">
        <v>84</v>
      </c>
      <c r="C43" s="13">
        <v>2750.1</v>
      </c>
      <c r="E43" s="39">
        <f t="shared" si="0"/>
        <v>2750.1</v>
      </c>
      <c r="F43" s="39">
        <f t="shared" si="1"/>
        <v>55.002000000000002</v>
      </c>
      <c r="G43" s="39">
        <f t="shared" si="2"/>
        <v>137.505</v>
      </c>
      <c r="H43" s="39">
        <f t="shared" si="3"/>
        <v>2942.607</v>
      </c>
      <c r="I43" s="39">
        <f t="shared" si="4"/>
        <v>470.81711999999999</v>
      </c>
      <c r="J43" s="39">
        <f t="shared" si="5"/>
        <v>3413.4241200000001</v>
      </c>
      <c r="L43" s="57" t="s">
        <v>418</v>
      </c>
      <c r="M43" s="57" t="s">
        <v>530</v>
      </c>
    </row>
    <row r="44" spans="1:13" ht="15" hidden="1" x14ac:dyDescent="0.25">
      <c r="A44" s="2" t="s">
        <v>85</v>
      </c>
      <c r="B44" s="1" t="s">
        <v>86</v>
      </c>
      <c r="C44" s="13">
        <v>7056</v>
      </c>
      <c r="E44" s="39">
        <f t="shared" si="0"/>
        <v>7056</v>
      </c>
      <c r="F44" s="39">
        <f t="shared" si="1"/>
        <v>141.12</v>
      </c>
      <c r="G44" s="39">
        <f t="shared" si="2"/>
        <v>352.8</v>
      </c>
      <c r="H44" s="39">
        <f t="shared" si="3"/>
        <v>7549.92</v>
      </c>
      <c r="I44" s="39">
        <f t="shared" si="4"/>
        <v>1207.9872</v>
      </c>
      <c r="J44" s="39">
        <f t="shared" si="5"/>
        <v>8757.9071999999996</v>
      </c>
      <c r="L44" s="57" t="s">
        <v>525</v>
      </c>
      <c r="M44" s="57" t="s">
        <v>531</v>
      </c>
    </row>
    <row r="45" spans="1:13" ht="15" x14ac:dyDescent="0.25">
      <c r="A45" s="2" t="s">
        <v>87</v>
      </c>
      <c r="B45" s="1" t="s">
        <v>88</v>
      </c>
      <c r="C45" s="13">
        <v>5999.12</v>
      </c>
      <c r="E45" s="39">
        <f t="shared" si="0"/>
        <v>5999.12</v>
      </c>
      <c r="F45" s="39">
        <f t="shared" si="1"/>
        <v>119.9824</v>
      </c>
      <c r="G45" s="39">
        <f t="shared" si="2"/>
        <v>299.95600000000002</v>
      </c>
      <c r="H45" s="39">
        <f t="shared" si="3"/>
        <v>6419.0583999999999</v>
      </c>
      <c r="I45" s="39">
        <f t="shared" si="4"/>
        <v>1027.049344</v>
      </c>
      <c r="J45" s="39">
        <f t="shared" si="5"/>
        <v>7446.1077439999999</v>
      </c>
      <c r="L45" s="55" t="s">
        <v>468</v>
      </c>
      <c r="M45" s="55" t="s">
        <v>476</v>
      </c>
    </row>
    <row r="46" spans="1:13" ht="15" hidden="1" x14ac:dyDescent="0.25">
      <c r="A46" s="2" t="s">
        <v>89</v>
      </c>
      <c r="B46" s="1" t="s">
        <v>90</v>
      </c>
      <c r="C46" s="13">
        <v>1525.93</v>
      </c>
      <c r="E46" s="39">
        <f t="shared" si="0"/>
        <v>1525.93</v>
      </c>
      <c r="F46" s="39">
        <f t="shared" si="1"/>
        <v>30.518600000000003</v>
      </c>
      <c r="G46" s="39">
        <f t="shared" si="2"/>
        <v>76.296500000000009</v>
      </c>
      <c r="H46" s="39">
        <f t="shared" si="3"/>
        <v>1632.7451000000001</v>
      </c>
      <c r="I46" s="39">
        <f t="shared" si="4"/>
        <v>261.239216</v>
      </c>
      <c r="J46" s="39">
        <f t="shared" si="5"/>
        <v>1893.984316</v>
      </c>
      <c r="L46" s="57" t="s">
        <v>401</v>
      </c>
      <c r="M46" s="57" t="s">
        <v>532</v>
      </c>
    </row>
    <row r="47" spans="1:13" ht="15" hidden="1" x14ac:dyDescent="0.25">
      <c r="A47" s="2" t="s">
        <v>91</v>
      </c>
      <c r="B47" s="1" t="s">
        <v>92</v>
      </c>
      <c r="C47" s="13">
        <v>2218.36</v>
      </c>
      <c r="E47" s="39">
        <f t="shared" si="0"/>
        <v>2218.36</v>
      </c>
      <c r="F47" s="39">
        <f t="shared" si="1"/>
        <v>44.367200000000004</v>
      </c>
      <c r="G47" s="39">
        <f t="shared" si="2"/>
        <v>110.91800000000001</v>
      </c>
      <c r="H47" s="39">
        <f t="shared" si="3"/>
        <v>2373.6452000000004</v>
      </c>
      <c r="I47" s="39">
        <f t="shared" si="4"/>
        <v>379.78323200000005</v>
      </c>
      <c r="J47" s="39">
        <f t="shared" si="5"/>
        <v>2753.4284320000006</v>
      </c>
      <c r="L47" s="54" t="s">
        <v>407</v>
      </c>
      <c r="M47" s="55" t="s">
        <v>417</v>
      </c>
    </row>
    <row r="48" spans="1:13" ht="15" hidden="1" x14ac:dyDescent="0.25">
      <c r="A48" s="2" t="s">
        <v>93</v>
      </c>
      <c r="B48" s="1" t="s">
        <v>94</v>
      </c>
      <c r="C48" s="13">
        <v>4056.09</v>
      </c>
      <c r="E48" s="39">
        <f t="shared" si="0"/>
        <v>4056.09</v>
      </c>
      <c r="F48" s="39">
        <f t="shared" si="1"/>
        <v>81.121800000000007</v>
      </c>
      <c r="G48" s="39">
        <f t="shared" si="2"/>
        <v>202.80450000000002</v>
      </c>
      <c r="H48" s="39">
        <f t="shared" si="3"/>
        <v>4340.0163000000002</v>
      </c>
      <c r="I48" s="39">
        <f t="shared" si="4"/>
        <v>694.4026080000001</v>
      </c>
      <c r="J48" s="39">
        <f t="shared" si="5"/>
        <v>5034.4189080000006</v>
      </c>
      <c r="L48" s="54" t="s">
        <v>418</v>
      </c>
      <c r="M48" s="55" t="s">
        <v>419</v>
      </c>
    </row>
    <row r="49" spans="1:13" ht="15" x14ac:dyDescent="0.25">
      <c r="A49" s="2" t="s">
        <v>95</v>
      </c>
      <c r="B49" s="1" t="s">
        <v>96</v>
      </c>
      <c r="C49" s="13">
        <v>1840.72</v>
      </c>
      <c r="E49" s="39">
        <f t="shared" si="0"/>
        <v>1840.72</v>
      </c>
      <c r="F49" s="39">
        <f t="shared" si="1"/>
        <v>36.814399999999999</v>
      </c>
      <c r="G49" s="39">
        <f t="shared" si="2"/>
        <v>92.036000000000001</v>
      </c>
      <c r="H49" s="39">
        <f t="shared" si="3"/>
        <v>1969.5704000000001</v>
      </c>
      <c r="I49" s="39">
        <f t="shared" si="4"/>
        <v>315.13126400000004</v>
      </c>
      <c r="J49" s="39">
        <f t="shared" si="5"/>
        <v>2284.7016640000002</v>
      </c>
      <c r="L49" s="55" t="s">
        <v>470</v>
      </c>
      <c r="M49" s="55" t="s">
        <v>477</v>
      </c>
    </row>
    <row r="50" spans="1:13" ht="15" hidden="1" x14ac:dyDescent="0.25">
      <c r="A50" s="2" t="s">
        <v>97</v>
      </c>
      <c r="B50" s="1" t="s">
        <v>98</v>
      </c>
      <c r="C50" s="13">
        <v>4351.41</v>
      </c>
      <c r="E50" s="39">
        <f t="shared" si="0"/>
        <v>4351.41</v>
      </c>
      <c r="F50" s="39">
        <f t="shared" si="1"/>
        <v>87.028199999999998</v>
      </c>
      <c r="G50" s="39">
        <f t="shared" si="2"/>
        <v>217.57050000000001</v>
      </c>
      <c r="H50" s="39">
        <f t="shared" si="3"/>
        <v>4656.0086999999994</v>
      </c>
      <c r="I50" s="39">
        <f t="shared" si="4"/>
        <v>744.96139199999993</v>
      </c>
      <c r="J50" s="39">
        <f t="shared" si="5"/>
        <v>5400.9700919999996</v>
      </c>
      <c r="L50" s="54" t="s">
        <v>418</v>
      </c>
      <c r="M50" s="55" t="s">
        <v>420</v>
      </c>
    </row>
    <row r="51" spans="1:13" ht="15" x14ac:dyDescent="0.25">
      <c r="A51" s="2" t="s">
        <v>99</v>
      </c>
      <c r="B51" s="1" t="s">
        <v>100</v>
      </c>
      <c r="C51" s="13">
        <v>5822.87</v>
      </c>
      <c r="E51" s="39">
        <f t="shared" si="0"/>
        <v>5822.87</v>
      </c>
      <c r="F51" s="39">
        <f t="shared" si="1"/>
        <v>116.45740000000001</v>
      </c>
      <c r="G51" s="39">
        <f t="shared" si="2"/>
        <v>291.14350000000002</v>
      </c>
      <c r="H51" s="39">
        <f t="shared" si="3"/>
        <v>6230.4709000000003</v>
      </c>
      <c r="I51" s="39">
        <f t="shared" si="4"/>
        <v>996.87534400000004</v>
      </c>
      <c r="J51" s="39">
        <f t="shared" si="5"/>
        <v>7227.3462440000003</v>
      </c>
      <c r="L51" s="55" t="s">
        <v>468</v>
      </c>
      <c r="M51" s="55" t="s">
        <v>478</v>
      </c>
    </row>
    <row r="52" spans="1:13" ht="15" hidden="1" x14ac:dyDescent="0.25">
      <c r="A52" s="2" t="s">
        <v>101</v>
      </c>
      <c r="B52" s="1" t="s">
        <v>102</v>
      </c>
      <c r="C52" s="13">
        <v>5314.95</v>
      </c>
      <c r="E52" s="39">
        <f t="shared" si="0"/>
        <v>5314.95</v>
      </c>
      <c r="F52" s="39">
        <f t="shared" si="1"/>
        <v>106.29899999999999</v>
      </c>
      <c r="G52" s="39">
        <f t="shared" si="2"/>
        <v>265.7475</v>
      </c>
      <c r="H52" s="39">
        <f t="shared" si="3"/>
        <v>5686.9965000000002</v>
      </c>
      <c r="I52" s="39">
        <f t="shared" si="4"/>
        <v>909.91944000000001</v>
      </c>
      <c r="J52" s="39">
        <f t="shared" si="5"/>
        <v>6596.9159399999999</v>
      </c>
      <c r="L52" s="54" t="s">
        <v>401</v>
      </c>
      <c r="M52" s="55" t="s">
        <v>421</v>
      </c>
    </row>
    <row r="53" spans="1:13" ht="15" x14ac:dyDescent="0.25">
      <c r="A53" s="2" t="s">
        <v>103</v>
      </c>
      <c r="B53" s="1" t="s">
        <v>104</v>
      </c>
      <c r="C53" s="13">
        <v>5899.91</v>
      </c>
      <c r="E53" s="39">
        <f t="shared" si="0"/>
        <v>5899.91</v>
      </c>
      <c r="F53" s="39">
        <f t="shared" si="1"/>
        <v>117.9982</v>
      </c>
      <c r="G53" s="39">
        <f t="shared" si="2"/>
        <v>294.99549999999999</v>
      </c>
      <c r="H53" s="39">
        <f t="shared" si="3"/>
        <v>6312.9036999999998</v>
      </c>
      <c r="I53" s="39">
        <f t="shared" si="4"/>
        <v>1010.0645919999999</v>
      </c>
      <c r="J53" s="39">
        <f t="shared" si="5"/>
        <v>7322.9682919999996</v>
      </c>
      <c r="L53" s="55" t="s">
        <v>470</v>
      </c>
      <c r="M53" s="55" t="s">
        <v>479</v>
      </c>
    </row>
    <row r="54" spans="1:13" ht="15" hidden="1" x14ac:dyDescent="0.25">
      <c r="A54" s="2" t="s">
        <v>105</v>
      </c>
      <c r="B54" s="1" t="s">
        <v>106</v>
      </c>
      <c r="C54" s="13">
        <v>6915.92</v>
      </c>
      <c r="E54" s="39">
        <f t="shared" si="0"/>
        <v>6915.92</v>
      </c>
      <c r="F54" s="39">
        <f t="shared" si="1"/>
        <v>138.3184</v>
      </c>
      <c r="G54" s="39">
        <f t="shared" si="2"/>
        <v>345.79600000000005</v>
      </c>
      <c r="H54" s="39">
        <f t="shared" si="3"/>
        <v>7400.0344000000005</v>
      </c>
      <c r="I54" s="39">
        <f t="shared" si="4"/>
        <v>1184.0055040000002</v>
      </c>
      <c r="J54" s="39">
        <f t="shared" si="5"/>
        <v>8584.0399040000011</v>
      </c>
      <c r="L54" s="57" t="s">
        <v>403</v>
      </c>
      <c r="M54" s="57" t="s">
        <v>533</v>
      </c>
    </row>
    <row r="55" spans="1:13" ht="15" hidden="1" x14ac:dyDescent="0.25">
      <c r="A55" s="2" t="s">
        <v>107</v>
      </c>
      <c r="B55" s="1" t="s">
        <v>108</v>
      </c>
      <c r="C55" s="13">
        <v>5674.33</v>
      </c>
      <c r="E55" s="39">
        <f t="shared" si="0"/>
        <v>5674.33</v>
      </c>
      <c r="F55" s="39">
        <f t="shared" si="1"/>
        <v>113.4866</v>
      </c>
      <c r="G55" s="39">
        <f t="shared" si="2"/>
        <v>283.7165</v>
      </c>
      <c r="H55" s="39">
        <f t="shared" si="3"/>
        <v>6071.5331000000006</v>
      </c>
      <c r="I55" s="39">
        <f t="shared" si="4"/>
        <v>971.4452960000001</v>
      </c>
      <c r="J55" s="39">
        <f t="shared" si="5"/>
        <v>7042.9783960000004</v>
      </c>
      <c r="L55" s="57" t="s">
        <v>403</v>
      </c>
      <c r="M55" s="57" t="s">
        <v>534</v>
      </c>
    </row>
    <row r="56" spans="1:13" ht="15" hidden="1" x14ac:dyDescent="0.25">
      <c r="A56" s="2" t="s">
        <v>109</v>
      </c>
      <c r="B56" s="1" t="s">
        <v>110</v>
      </c>
      <c r="C56" s="13">
        <v>2854.4</v>
      </c>
      <c r="E56" s="39">
        <f t="shared" si="0"/>
        <v>2854.4</v>
      </c>
      <c r="F56" s="39">
        <f t="shared" si="1"/>
        <v>57.088000000000001</v>
      </c>
      <c r="G56" s="39">
        <f t="shared" si="2"/>
        <v>142.72</v>
      </c>
      <c r="H56" s="39">
        <f t="shared" si="3"/>
        <v>3054.2080000000001</v>
      </c>
      <c r="I56" s="39">
        <f t="shared" si="4"/>
        <v>488.67328000000003</v>
      </c>
      <c r="J56" s="39">
        <f t="shared" si="5"/>
        <v>3542.8812800000001</v>
      </c>
      <c r="L56" s="54" t="s">
        <v>401</v>
      </c>
      <c r="M56" s="55" t="s">
        <v>422</v>
      </c>
    </row>
    <row r="57" spans="1:13" ht="15" x14ac:dyDescent="0.25">
      <c r="A57" s="2" t="s">
        <v>111</v>
      </c>
      <c r="B57" s="1" t="s">
        <v>112</v>
      </c>
      <c r="C57" s="13">
        <v>13042.92</v>
      </c>
      <c r="E57" s="39">
        <f t="shared" si="0"/>
        <v>13042.92</v>
      </c>
      <c r="F57" s="39">
        <f t="shared" si="1"/>
        <v>260.85840000000002</v>
      </c>
      <c r="G57" s="39">
        <f t="shared" si="2"/>
        <v>652.14600000000007</v>
      </c>
      <c r="H57" s="39">
        <f t="shared" si="3"/>
        <v>13955.9244</v>
      </c>
      <c r="I57" s="39">
        <f t="shared" si="4"/>
        <v>2232.9479040000001</v>
      </c>
      <c r="J57" s="39">
        <f t="shared" si="5"/>
        <v>16188.872304</v>
      </c>
      <c r="L57" s="55" t="s">
        <v>470</v>
      </c>
      <c r="M57" s="55" t="s">
        <v>480</v>
      </c>
    </row>
    <row r="58" spans="1:13" ht="15" hidden="1" x14ac:dyDescent="0.25">
      <c r="A58" s="2" t="s">
        <v>113</v>
      </c>
      <c r="B58" s="1" t="s">
        <v>114</v>
      </c>
      <c r="C58" s="13">
        <v>7297.42</v>
      </c>
      <c r="E58" s="39">
        <f t="shared" si="0"/>
        <v>7297.42</v>
      </c>
      <c r="F58" s="39">
        <f t="shared" si="1"/>
        <v>145.94839999999999</v>
      </c>
      <c r="G58" s="39">
        <f t="shared" si="2"/>
        <v>364.87100000000004</v>
      </c>
      <c r="H58" s="39">
        <f t="shared" si="3"/>
        <v>7808.2394000000004</v>
      </c>
      <c r="I58" s="39">
        <f t="shared" si="4"/>
        <v>1249.3183040000001</v>
      </c>
      <c r="J58" s="39">
        <f t="shared" si="5"/>
        <v>9057.5577040000007</v>
      </c>
      <c r="L58" s="57" t="s">
        <v>403</v>
      </c>
      <c r="M58" s="57" t="s">
        <v>535</v>
      </c>
    </row>
    <row r="59" spans="1:13" ht="15" hidden="1" x14ac:dyDescent="0.25">
      <c r="A59" s="2" t="s">
        <v>115</v>
      </c>
      <c r="B59" s="1" t="s">
        <v>116</v>
      </c>
      <c r="C59" s="13">
        <v>28290.09</v>
      </c>
      <c r="E59" s="39">
        <f t="shared" si="0"/>
        <v>28290.09</v>
      </c>
      <c r="F59" s="39">
        <f t="shared" si="1"/>
        <v>565.80180000000007</v>
      </c>
      <c r="G59" s="39">
        <f t="shared" si="2"/>
        <v>1414.5045</v>
      </c>
      <c r="H59" s="39">
        <f t="shared" si="3"/>
        <v>30270.3963</v>
      </c>
      <c r="I59" s="39">
        <f t="shared" si="4"/>
        <v>4843.2634079999998</v>
      </c>
      <c r="J59" s="39">
        <f t="shared" si="5"/>
        <v>35113.659707999999</v>
      </c>
      <c r="L59" s="54" t="s">
        <v>401</v>
      </c>
      <c r="M59" s="55" t="s">
        <v>423</v>
      </c>
    </row>
    <row r="60" spans="1:13" ht="15" hidden="1" x14ac:dyDescent="0.25">
      <c r="A60" s="2" t="s">
        <v>117</v>
      </c>
      <c r="B60" s="1" t="s">
        <v>118</v>
      </c>
      <c r="C60" s="13">
        <v>3865.1</v>
      </c>
      <c r="E60" s="39">
        <f t="shared" si="0"/>
        <v>3865.1</v>
      </c>
      <c r="F60" s="39">
        <f t="shared" si="1"/>
        <v>77.302000000000007</v>
      </c>
      <c r="G60" s="39">
        <f t="shared" si="2"/>
        <v>193.255</v>
      </c>
      <c r="H60" s="39">
        <f t="shared" si="3"/>
        <v>4135.6570000000002</v>
      </c>
      <c r="I60" s="39">
        <f t="shared" si="4"/>
        <v>661.70512000000008</v>
      </c>
      <c r="J60" s="39">
        <f t="shared" si="5"/>
        <v>4797.3621199999998</v>
      </c>
      <c r="L60" s="57" t="s">
        <v>401</v>
      </c>
      <c r="M60" s="57" t="s">
        <v>536</v>
      </c>
    </row>
    <row r="61" spans="1:13" ht="15" hidden="1" x14ac:dyDescent="0.25">
      <c r="A61" s="2" t="s">
        <v>119</v>
      </c>
      <c r="B61" s="1" t="s">
        <v>120</v>
      </c>
      <c r="C61" s="13">
        <v>4000.05</v>
      </c>
      <c r="E61" s="39">
        <f t="shared" si="0"/>
        <v>4000.05</v>
      </c>
      <c r="F61" s="39">
        <f t="shared" si="1"/>
        <v>80.001000000000005</v>
      </c>
      <c r="G61" s="39">
        <f t="shared" si="2"/>
        <v>200.00250000000003</v>
      </c>
      <c r="H61" s="39">
        <f t="shared" si="3"/>
        <v>4280.0535</v>
      </c>
      <c r="I61" s="39">
        <f t="shared" si="4"/>
        <v>684.80856000000006</v>
      </c>
      <c r="J61" s="39">
        <f t="shared" si="5"/>
        <v>4964.8620600000004</v>
      </c>
      <c r="L61" s="57" t="s">
        <v>427</v>
      </c>
      <c r="M61" s="57" t="s">
        <v>537</v>
      </c>
    </row>
    <row r="62" spans="1:13" ht="15" hidden="1" x14ac:dyDescent="0.25">
      <c r="A62" s="2" t="s">
        <v>121</v>
      </c>
      <c r="B62" s="1" t="s">
        <v>122</v>
      </c>
      <c r="C62" s="13">
        <v>4999.95</v>
      </c>
      <c r="E62" s="39">
        <f t="shared" si="0"/>
        <v>4999.95</v>
      </c>
      <c r="F62" s="39">
        <f t="shared" si="1"/>
        <v>99.998999999999995</v>
      </c>
      <c r="G62" s="39">
        <f t="shared" si="2"/>
        <v>249.9975</v>
      </c>
      <c r="H62" s="39">
        <f t="shared" si="3"/>
        <v>5349.9465</v>
      </c>
      <c r="I62" s="39">
        <f t="shared" si="4"/>
        <v>855.99144000000001</v>
      </c>
      <c r="J62" s="39">
        <f t="shared" si="5"/>
        <v>6205.9379399999998</v>
      </c>
      <c r="L62" s="57" t="s">
        <v>427</v>
      </c>
      <c r="M62" s="57" t="s">
        <v>538</v>
      </c>
    </row>
    <row r="63" spans="1:13" ht="15" hidden="1" x14ac:dyDescent="0.25">
      <c r="A63" s="2" t="s">
        <v>123</v>
      </c>
      <c r="B63" s="1" t="s">
        <v>124</v>
      </c>
      <c r="C63" s="13">
        <v>4834.05</v>
      </c>
      <c r="E63" s="39">
        <f t="shared" si="0"/>
        <v>4834.05</v>
      </c>
      <c r="F63" s="39">
        <f t="shared" si="1"/>
        <v>96.681000000000012</v>
      </c>
      <c r="G63" s="39">
        <f t="shared" si="2"/>
        <v>241.70250000000001</v>
      </c>
      <c r="H63" s="39">
        <f t="shared" si="3"/>
        <v>5172.4335000000001</v>
      </c>
      <c r="I63" s="39">
        <f t="shared" si="4"/>
        <v>827.58936000000006</v>
      </c>
      <c r="J63" s="39">
        <f t="shared" si="5"/>
        <v>6000.02286</v>
      </c>
      <c r="L63" s="55" t="s">
        <v>427</v>
      </c>
      <c r="M63" s="58" t="s">
        <v>124</v>
      </c>
    </row>
    <row r="64" spans="1:13" ht="15" hidden="1" x14ac:dyDescent="0.25">
      <c r="A64" s="2" t="s">
        <v>125</v>
      </c>
      <c r="B64" s="1" t="s">
        <v>126</v>
      </c>
      <c r="C64" s="13">
        <v>12499.95</v>
      </c>
      <c r="E64" s="39">
        <f t="shared" si="0"/>
        <v>12499.95</v>
      </c>
      <c r="F64" s="39">
        <f t="shared" si="1"/>
        <v>249.99900000000002</v>
      </c>
      <c r="G64" s="39">
        <f t="shared" si="2"/>
        <v>624.99750000000006</v>
      </c>
      <c r="H64" s="39">
        <f t="shared" si="3"/>
        <v>13374.9465</v>
      </c>
      <c r="I64" s="39">
        <f t="shared" si="4"/>
        <v>2139.9914400000002</v>
      </c>
      <c r="J64" s="39">
        <f t="shared" si="5"/>
        <v>15514.93794</v>
      </c>
      <c r="L64" s="57" t="s">
        <v>427</v>
      </c>
      <c r="M64" s="57" t="s">
        <v>539</v>
      </c>
    </row>
    <row r="65" spans="1:13" ht="15" hidden="1" x14ac:dyDescent="0.25">
      <c r="A65" s="2" t="s">
        <v>127</v>
      </c>
      <c r="B65" s="1" t="s">
        <v>128</v>
      </c>
      <c r="C65" s="13">
        <v>1020.18</v>
      </c>
      <c r="E65" s="39">
        <f t="shared" si="0"/>
        <v>1020.18</v>
      </c>
      <c r="F65" s="39">
        <f t="shared" si="1"/>
        <v>20.403600000000001</v>
      </c>
      <c r="G65" s="39">
        <f t="shared" si="2"/>
        <v>51.009</v>
      </c>
      <c r="H65" s="39">
        <f t="shared" si="3"/>
        <v>1091.5925999999999</v>
      </c>
      <c r="I65" s="39">
        <f t="shared" si="4"/>
        <v>174.65481599999998</v>
      </c>
      <c r="J65" s="39">
        <f t="shared" si="5"/>
        <v>1266.2474159999999</v>
      </c>
      <c r="L65" s="54" t="s">
        <v>401</v>
      </c>
      <c r="M65" s="55" t="s">
        <v>424</v>
      </c>
    </row>
    <row r="66" spans="1:13" ht="15" hidden="1" x14ac:dyDescent="0.25">
      <c r="A66" s="2" t="s">
        <v>129</v>
      </c>
      <c r="B66" s="1" t="s">
        <v>130</v>
      </c>
      <c r="C66" s="13">
        <v>6000</v>
      </c>
      <c r="E66" s="39">
        <f t="shared" si="0"/>
        <v>6000</v>
      </c>
      <c r="F66" s="39">
        <f t="shared" si="1"/>
        <v>120</v>
      </c>
      <c r="G66" s="39">
        <f t="shared" si="2"/>
        <v>300</v>
      </c>
      <c r="H66" s="39">
        <f t="shared" si="3"/>
        <v>6420</v>
      </c>
      <c r="I66" s="39">
        <f t="shared" si="4"/>
        <v>1027.2</v>
      </c>
      <c r="J66" s="39">
        <f t="shared" si="5"/>
        <v>7447.2</v>
      </c>
      <c r="L66" s="57" t="s">
        <v>427</v>
      </c>
      <c r="M66" s="57" t="s">
        <v>540</v>
      </c>
    </row>
    <row r="67" spans="1:13" ht="15" hidden="1" x14ac:dyDescent="0.25">
      <c r="A67" s="2" t="s">
        <v>131</v>
      </c>
      <c r="B67" s="1" t="s">
        <v>132</v>
      </c>
      <c r="C67" s="13">
        <v>9294.81</v>
      </c>
      <c r="E67" s="39">
        <f t="shared" si="0"/>
        <v>9294.81</v>
      </c>
      <c r="F67" s="39">
        <f t="shared" si="1"/>
        <v>185.89619999999999</v>
      </c>
      <c r="G67" s="39">
        <f t="shared" si="2"/>
        <v>464.7405</v>
      </c>
      <c r="H67" s="39">
        <f t="shared" si="3"/>
        <v>9945.4466999999986</v>
      </c>
      <c r="I67" s="39">
        <f t="shared" si="4"/>
        <v>1591.2714719999999</v>
      </c>
      <c r="J67" s="39">
        <f t="shared" si="5"/>
        <v>11536.718171999999</v>
      </c>
      <c r="L67" s="57" t="s">
        <v>541</v>
      </c>
      <c r="M67" s="57" t="s">
        <v>542</v>
      </c>
    </row>
    <row r="68" spans="1:13" ht="15" hidden="1" x14ac:dyDescent="0.25">
      <c r="A68" s="2" t="s">
        <v>133</v>
      </c>
      <c r="B68" s="1" t="s">
        <v>134</v>
      </c>
      <c r="C68" s="13">
        <v>4999.95</v>
      </c>
      <c r="E68" s="39">
        <f t="shared" si="0"/>
        <v>4999.95</v>
      </c>
      <c r="F68" s="39">
        <f t="shared" si="1"/>
        <v>99.998999999999995</v>
      </c>
      <c r="G68" s="39">
        <f t="shared" si="2"/>
        <v>249.9975</v>
      </c>
      <c r="H68" s="39">
        <f t="shared" si="3"/>
        <v>5349.9465</v>
      </c>
      <c r="I68" s="39">
        <f t="shared" si="4"/>
        <v>855.99144000000001</v>
      </c>
      <c r="J68" s="39">
        <f t="shared" si="5"/>
        <v>6205.9379399999998</v>
      </c>
      <c r="L68" s="57" t="s">
        <v>427</v>
      </c>
      <c r="M68" s="57" t="s">
        <v>543</v>
      </c>
    </row>
    <row r="69" spans="1:13" ht="15" hidden="1" x14ac:dyDescent="0.25">
      <c r="A69" s="2" t="s">
        <v>135</v>
      </c>
      <c r="B69" s="1" t="s">
        <v>136</v>
      </c>
      <c r="C69" s="13">
        <v>8529.32</v>
      </c>
      <c r="E69" s="39">
        <f t="shared" si="0"/>
        <v>8529.32</v>
      </c>
      <c r="F69" s="39">
        <f t="shared" si="1"/>
        <v>170.5864</v>
      </c>
      <c r="G69" s="39">
        <f t="shared" si="2"/>
        <v>426.46600000000001</v>
      </c>
      <c r="H69" s="39">
        <f t="shared" si="3"/>
        <v>9126.3724000000002</v>
      </c>
      <c r="I69" s="39">
        <f t="shared" si="4"/>
        <v>1460.2195840000002</v>
      </c>
      <c r="J69" s="39">
        <f t="shared" si="5"/>
        <v>10586.591984000001</v>
      </c>
      <c r="L69" s="54" t="s">
        <v>401</v>
      </c>
      <c r="M69" s="55" t="s">
        <v>425</v>
      </c>
    </row>
    <row r="70" spans="1:13" ht="15" hidden="1" x14ac:dyDescent="0.25">
      <c r="A70" s="2" t="s">
        <v>137</v>
      </c>
      <c r="B70" s="1" t="s">
        <v>138</v>
      </c>
      <c r="C70" s="13">
        <v>5347.91</v>
      </c>
      <c r="E70" s="39">
        <f t="shared" si="0"/>
        <v>5347.91</v>
      </c>
      <c r="F70" s="39">
        <f t="shared" si="1"/>
        <v>106.95820000000001</v>
      </c>
      <c r="G70" s="39">
        <f t="shared" si="2"/>
        <v>267.39550000000003</v>
      </c>
      <c r="H70" s="39">
        <f t="shared" si="3"/>
        <v>5722.2636999999995</v>
      </c>
      <c r="I70" s="39">
        <f t="shared" si="4"/>
        <v>915.56219199999998</v>
      </c>
      <c r="J70" s="39">
        <f t="shared" si="5"/>
        <v>6637.8258919999998</v>
      </c>
      <c r="L70" s="57" t="s">
        <v>427</v>
      </c>
      <c r="M70" s="57" t="s">
        <v>544</v>
      </c>
    </row>
    <row r="71" spans="1:13" ht="15" x14ac:dyDescent="0.25">
      <c r="A71" s="2" t="s">
        <v>139</v>
      </c>
      <c r="B71" s="1" t="s">
        <v>140</v>
      </c>
      <c r="C71" s="13">
        <v>4633.28</v>
      </c>
      <c r="E71" s="39">
        <f t="shared" si="0"/>
        <v>4633.28</v>
      </c>
      <c r="F71" s="39">
        <f t="shared" si="1"/>
        <v>92.665599999999998</v>
      </c>
      <c r="G71" s="39">
        <f t="shared" si="2"/>
        <v>231.66399999999999</v>
      </c>
      <c r="H71" s="39">
        <f t="shared" si="3"/>
        <v>4957.6095999999998</v>
      </c>
      <c r="I71" s="39">
        <f t="shared" si="4"/>
        <v>793.217536</v>
      </c>
      <c r="J71" s="39">
        <f t="shared" si="5"/>
        <v>5750.8271359999999</v>
      </c>
      <c r="L71" s="55" t="s">
        <v>470</v>
      </c>
      <c r="M71" s="55" t="s">
        <v>481</v>
      </c>
    </row>
    <row r="72" spans="1:13" ht="15" hidden="1" x14ac:dyDescent="0.25">
      <c r="A72" s="2" t="s">
        <v>141</v>
      </c>
      <c r="B72" s="1" t="s">
        <v>142</v>
      </c>
      <c r="C72" s="13">
        <v>6000</v>
      </c>
      <c r="E72" s="39">
        <f t="shared" si="0"/>
        <v>6000</v>
      </c>
      <c r="F72" s="39">
        <f t="shared" si="1"/>
        <v>120</v>
      </c>
      <c r="G72" s="39">
        <f t="shared" si="2"/>
        <v>300</v>
      </c>
      <c r="H72" s="39">
        <f t="shared" si="3"/>
        <v>6420</v>
      </c>
      <c r="I72" s="39">
        <f t="shared" si="4"/>
        <v>1027.2</v>
      </c>
      <c r="J72" s="39">
        <f t="shared" si="5"/>
        <v>7447.2</v>
      </c>
      <c r="L72" s="54" t="s">
        <v>401</v>
      </c>
      <c r="M72" s="55" t="s">
        <v>426</v>
      </c>
    </row>
    <row r="73" spans="1:13" ht="15" hidden="1" x14ac:dyDescent="0.25">
      <c r="A73" s="2" t="s">
        <v>143</v>
      </c>
      <c r="B73" s="1" t="s">
        <v>144</v>
      </c>
      <c r="C73" s="13">
        <v>4282.01</v>
      </c>
      <c r="E73" s="39">
        <f t="shared" si="0"/>
        <v>4282.01</v>
      </c>
      <c r="F73" s="39">
        <f t="shared" si="1"/>
        <v>85.640200000000007</v>
      </c>
      <c r="G73" s="39">
        <f t="shared" si="2"/>
        <v>214.10050000000001</v>
      </c>
      <c r="H73" s="39">
        <f t="shared" si="3"/>
        <v>4581.7507000000005</v>
      </c>
      <c r="I73" s="39">
        <f t="shared" si="4"/>
        <v>733.0801120000001</v>
      </c>
      <c r="J73" s="39">
        <f t="shared" si="5"/>
        <v>5314.8308120000002</v>
      </c>
      <c r="L73" s="57" t="s">
        <v>516</v>
      </c>
      <c r="M73" s="57" t="s">
        <v>545</v>
      </c>
    </row>
    <row r="74" spans="1:13" ht="15" hidden="1" x14ac:dyDescent="0.25">
      <c r="A74" s="2" t="s">
        <v>145</v>
      </c>
      <c r="B74" s="1" t="s">
        <v>146</v>
      </c>
      <c r="C74" s="13">
        <v>1112.8</v>
      </c>
      <c r="E74" s="39">
        <f t="shared" si="0"/>
        <v>1112.8</v>
      </c>
      <c r="F74" s="39">
        <f t="shared" si="1"/>
        <v>22.256</v>
      </c>
      <c r="G74" s="39">
        <f t="shared" si="2"/>
        <v>55.64</v>
      </c>
      <c r="H74" s="39">
        <f t="shared" si="3"/>
        <v>1190.6960000000001</v>
      </c>
      <c r="I74" s="39">
        <f t="shared" si="4"/>
        <v>190.51136000000002</v>
      </c>
      <c r="J74" s="39">
        <f t="shared" si="5"/>
        <v>1381.2073600000001</v>
      </c>
      <c r="L74" s="57" t="s">
        <v>401</v>
      </c>
      <c r="M74" s="57" t="s">
        <v>546</v>
      </c>
    </row>
    <row r="75" spans="1:13" ht="15" hidden="1" x14ac:dyDescent="0.25">
      <c r="A75" s="2" t="s">
        <v>147</v>
      </c>
      <c r="B75" s="1" t="s">
        <v>148</v>
      </c>
      <c r="C75" s="13">
        <v>4000.05</v>
      </c>
      <c r="E75" s="39">
        <f t="shared" si="0"/>
        <v>4000.05</v>
      </c>
      <c r="F75" s="39">
        <f t="shared" si="1"/>
        <v>80.001000000000005</v>
      </c>
      <c r="G75" s="39">
        <f t="shared" si="2"/>
        <v>200.00250000000003</v>
      </c>
      <c r="H75" s="39">
        <f t="shared" si="3"/>
        <v>4280.0535</v>
      </c>
      <c r="I75" s="39">
        <f t="shared" si="4"/>
        <v>684.80856000000006</v>
      </c>
      <c r="J75" s="39">
        <f t="shared" si="5"/>
        <v>4964.8620600000004</v>
      </c>
      <c r="L75" s="57" t="s">
        <v>427</v>
      </c>
      <c r="M75" s="57" t="s">
        <v>547</v>
      </c>
    </row>
    <row r="76" spans="1:13" ht="15" hidden="1" x14ac:dyDescent="0.25">
      <c r="A76" s="2" t="s">
        <v>149</v>
      </c>
      <c r="B76" s="1" t="s">
        <v>150</v>
      </c>
      <c r="C76" s="13">
        <v>8246.81</v>
      </c>
      <c r="E76" s="39">
        <f t="shared" ref="E76:E139" si="6">+C76</f>
        <v>8246.81</v>
      </c>
      <c r="F76" s="39">
        <f t="shared" ref="F76:F139" si="7">+E76*2%</f>
        <v>164.93619999999999</v>
      </c>
      <c r="G76" s="39">
        <f t="shared" ref="G76:G139" si="8">+E76*5%</f>
        <v>412.34050000000002</v>
      </c>
      <c r="H76" s="39">
        <f t="shared" ref="H76:H139" si="9">SUM(E76:G76)</f>
        <v>8824.0866999999998</v>
      </c>
      <c r="I76" s="39">
        <f t="shared" ref="I76:I139" si="10">+H76*16%</f>
        <v>1411.8538719999999</v>
      </c>
      <c r="J76" s="39">
        <f t="shared" ref="J76:J139" si="11">+H76+I76</f>
        <v>10235.940572</v>
      </c>
      <c r="L76" s="57" t="s">
        <v>407</v>
      </c>
      <c r="M76" s="57" t="s">
        <v>548</v>
      </c>
    </row>
    <row r="77" spans="1:13" ht="15" hidden="1" x14ac:dyDescent="0.25">
      <c r="A77" s="2" t="s">
        <v>151</v>
      </c>
      <c r="B77" s="1" t="s">
        <v>152</v>
      </c>
      <c r="C77" s="13">
        <v>2669.86</v>
      </c>
      <c r="E77" s="39">
        <f t="shared" si="6"/>
        <v>2669.86</v>
      </c>
      <c r="F77" s="39">
        <f t="shared" si="7"/>
        <v>53.397200000000005</v>
      </c>
      <c r="G77" s="39">
        <f t="shared" si="8"/>
        <v>133.49300000000002</v>
      </c>
      <c r="H77" s="39">
        <f t="shared" si="9"/>
        <v>2856.7501999999999</v>
      </c>
      <c r="I77" s="39">
        <f t="shared" si="10"/>
        <v>457.08003200000002</v>
      </c>
      <c r="J77" s="39">
        <f t="shared" si="11"/>
        <v>3313.8302319999998</v>
      </c>
      <c r="L77" s="54" t="s">
        <v>427</v>
      </c>
      <c r="M77" s="55" t="s">
        <v>428</v>
      </c>
    </row>
    <row r="78" spans="1:13" ht="15" hidden="1" x14ac:dyDescent="0.25">
      <c r="A78" s="2" t="s">
        <v>153</v>
      </c>
      <c r="B78" s="1" t="s">
        <v>154</v>
      </c>
      <c r="C78" s="13">
        <v>3745.91</v>
      </c>
      <c r="E78" s="39">
        <f t="shared" si="6"/>
        <v>3745.91</v>
      </c>
      <c r="F78" s="39">
        <f t="shared" si="7"/>
        <v>74.918199999999999</v>
      </c>
      <c r="G78" s="39">
        <f t="shared" si="8"/>
        <v>187.2955</v>
      </c>
      <c r="H78" s="39">
        <f t="shared" si="9"/>
        <v>4008.1237000000001</v>
      </c>
      <c r="I78" s="39">
        <f t="shared" si="10"/>
        <v>641.29979200000002</v>
      </c>
      <c r="J78" s="39">
        <f t="shared" si="11"/>
        <v>4649.4234919999999</v>
      </c>
      <c r="L78" s="57" t="s">
        <v>401</v>
      </c>
      <c r="M78" s="57" t="s">
        <v>549</v>
      </c>
    </row>
    <row r="79" spans="1:13" ht="15" hidden="1" x14ac:dyDescent="0.25">
      <c r="A79" s="2" t="s">
        <v>155</v>
      </c>
      <c r="B79" s="1" t="s">
        <v>156</v>
      </c>
      <c r="C79" s="13">
        <v>4324.09</v>
      </c>
      <c r="E79" s="39">
        <f t="shared" si="6"/>
        <v>4324.09</v>
      </c>
      <c r="F79" s="39">
        <f t="shared" si="7"/>
        <v>86.481800000000007</v>
      </c>
      <c r="G79" s="39">
        <f t="shared" si="8"/>
        <v>216.20450000000002</v>
      </c>
      <c r="H79" s="39">
        <f t="shared" si="9"/>
        <v>4626.7762999999995</v>
      </c>
      <c r="I79" s="39">
        <f t="shared" si="10"/>
        <v>740.28420799999992</v>
      </c>
      <c r="J79" s="39">
        <f t="shared" si="11"/>
        <v>5367.0605079999996</v>
      </c>
      <c r="L79" s="54" t="s">
        <v>407</v>
      </c>
      <c r="M79" s="55" t="s">
        <v>429</v>
      </c>
    </row>
    <row r="80" spans="1:13" ht="15" hidden="1" x14ac:dyDescent="0.25">
      <c r="A80" s="2" t="s">
        <v>157</v>
      </c>
      <c r="B80" s="1" t="s">
        <v>158</v>
      </c>
      <c r="C80" s="13">
        <v>5898.84</v>
      </c>
      <c r="E80" s="39">
        <f t="shared" si="6"/>
        <v>5898.84</v>
      </c>
      <c r="F80" s="39">
        <f t="shared" si="7"/>
        <v>117.97680000000001</v>
      </c>
      <c r="G80" s="39">
        <f t="shared" si="8"/>
        <v>294.94200000000001</v>
      </c>
      <c r="H80" s="39">
        <f t="shared" si="9"/>
        <v>6311.7588000000005</v>
      </c>
      <c r="I80" s="39">
        <f t="shared" si="10"/>
        <v>1009.8814080000001</v>
      </c>
      <c r="J80" s="39">
        <f t="shared" si="11"/>
        <v>7321.6402080000007</v>
      </c>
      <c r="L80" s="54" t="s">
        <v>401</v>
      </c>
      <c r="M80" s="55" t="s">
        <v>430</v>
      </c>
    </row>
    <row r="81" spans="1:13" ht="15" x14ac:dyDescent="0.25">
      <c r="A81" s="2" t="s">
        <v>159</v>
      </c>
      <c r="B81" s="1" t="s">
        <v>160</v>
      </c>
      <c r="C81" s="13">
        <v>8196.23</v>
      </c>
      <c r="E81" s="39">
        <f t="shared" si="6"/>
        <v>8196.23</v>
      </c>
      <c r="F81" s="39">
        <f t="shared" si="7"/>
        <v>163.9246</v>
      </c>
      <c r="G81" s="39">
        <f t="shared" si="8"/>
        <v>409.81150000000002</v>
      </c>
      <c r="H81" s="39">
        <f t="shared" si="9"/>
        <v>8769.9660999999996</v>
      </c>
      <c r="I81" s="39">
        <f t="shared" si="10"/>
        <v>1403.1945759999999</v>
      </c>
      <c r="J81" s="39">
        <f t="shared" si="11"/>
        <v>10173.160676</v>
      </c>
      <c r="L81" s="55" t="s">
        <v>468</v>
      </c>
      <c r="M81" s="55" t="s">
        <v>482</v>
      </c>
    </row>
    <row r="82" spans="1:13" ht="15" hidden="1" x14ac:dyDescent="0.25">
      <c r="A82" s="2" t="s">
        <v>161</v>
      </c>
      <c r="B82" s="1" t="s">
        <v>162</v>
      </c>
      <c r="C82" s="13">
        <v>9559.74</v>
      </c>
      <c r="E82" s="39">
        <f t="shared" si="6"/>
        <v>9559.74</v>
      </c>
      <c r="F82" s="39">
        <f t="shared" si="7"/>
        <v>191.19479999999999</v>
      </c>
      <c r="G82" s="39">
        <f t="shared" si="8"/>
        <v>477.98700000000002</v>
      </c>
      <c r="H82" s="39">
        <f t="shared" si="9"/>
        <v>10228.921799999998</v>
      </c>
      <c r="I82" s="39">
        <f t="shared" si="10"/>
        <v>1636.6274879999999</v>
      </c>
      <c r="J82" s="39">
        <f t="shared" si="11"/>
        <v>11865.549287999998</v>
      </c>
      <c r="L82" s="54" t="s">
        <v>401</v>
      </c>
      <c r="M82" s="55" t="s">
        <v>431</v>
      </c>
    </row>
    <row r="83" spans="1:13" ht="15" hidden="1" x14ac:dyDescent="0.25">
      <c r="A83" s="2" t="s">
        <v>163</v>
      </c>
      <c r="B83" s="1" t="s">
        <v>164</v>
      </c>
      <c r="C83" s="13">
        <v>289.32</v>
      </c>
      <c r="E83" s="39">
        <f t="shared" si="6"/>
        <v>289.32</v>
      </c>
      <c r="F83" s="39">
        <f t="shared" si="7"/>
        <v>5.7863999999999995</v>
      </c>
      <c r="G83" s="39">
        <f t="shared" si="8"/>
        <v>14.466000000000001</v>
      </c>
      <c r="H83" s="39">
        <f t="shared" si="9"/>
        <v>309.57240000000002</v>
      </c>
      <c r="I83" s="39">
        <f t="shared" si="10"/>
        <v>49.531584000000002</v>
      </c>
      <c r="J83" s="39">
        <f t="shared" si="11"/>
        <v>359.10398400000003</v>
      </c>
      <c r="L83" s="54" t="s">
        <v>401</v>
      </c>
      <c r="M83" s="55" t="s">
        <v>432</v>
      </c>
    </row>
    <row r="84" spans="1:13" ht="15" hidden="1" x14ac:dyDescent="0.25">
      <c r="A84" s="2" t="s">
        <v>165</v>
      </c>
      <c r="B84" s="1" t="s">
        <v>166</v>
      </c>
      <c r="C84" s="13">
        <v>13155.14</v>
      </c>
      <c r="E84" s="39">
        <f t="shared" si="6"/>
        <v>13155.14</v>
      </c>
      <c r="F84" s="39">
        <f t="shared" si="7"/>
        <v>263.1028</v>
      </c>
      <c r="G84" s="39">
        <f t="shared" si="8"/>
        <v>657.75700000000006</v>
      </c>
      <c r="H84" s="39">
        <f t="shared" si="9"/>
        <v>14075.9998</v>
      </c>
      <c r="I84" s="39">
        <f t="shared" si="10"/>
        <v>2252.1599679999999</v>
      </c>
      <c r="J84" s="39">
        <f t="shared" si="11"/>
        <v>16328.159768</v>
      </c>
      <c r="L84" s="54" t="s">
        <v>433</v>
      </c>
      <c r="M84" s="55" t="s">
        <v>434</v>
      </c>
    </row>
    <row r="85" spans="1:13" ht="15" hidden="1" x14ac:dyDescent="0.25">
      <c r="A85" s="2" t="s">
        <v>167</v>
      </c>
      <c r="B85" s="1" t="s">
        <v>168</v>
      </c>
      <c r="C85" s="13">
        <v>8924.31</v>
      </c>
      <c r="E85" s="39">
        <f t="shared" si="6"/>
        <v>8924.31</v>
      </c>
      <c r="F85" s="39">
        <f t="shared" si="7"/>
        <v>178.4862</v>
      </c>
      <c r="G85" s="39">
        <f t="shared" si="8"/>
        <v>446.21550000000002</v>
      </c>
      <c r="H85" s="39">
        <f t="shared" si="9"/>
        <v>9549.0116999999991</v>
      </c>
      <c r="I85" s="39">
        <f t="shared" si="10"/>
        <v>1527.841872</v>
      </c>
      <c r="J85" s="39">
        <f t="shared" si="11"/>
        <v>11076.853572</v>
      </c>
      <c r="L85" s="54" t="s">
        <v>401</v>
      </c>
      <c r="M85" s="55" t="s">
        <v>435</v>
      </c>
    </row>
    <row r="86" spans="1:13" ht="15" hidden="1" x14ac:dyDescent="0.25">
      <c r="A86" s="2" t="s">
        <v>169</v>
      </c>
      <c r="B86" s="1" t="s">
        <v>170</v>
      </c>
      <c r="C86" s="13">
        <v>1857.53</v>
      </c>
      <c r="E86" s="39">
        <f t="shared" si="6"/>
        <v>1857.53</v>
      </c>
      <c r="F86" s="39">
        <f t="shared" si="7"/>
        <v>37.150599999999997</v>
      </c>
      <c r="G86" s="39">
        <f t="shared" si="8"/>
        <v>92.876500000000007</v>
      </c>
      <c r="H86" s="39">
        <f t="shared" si="9"/>
        <v>1987.5571</v>
      </c>
      <c r="I86" s="39">
        <f t="shared" si="10"/>
        <v>318.00913600000001</v>
      </c>
      <c r="J86" s="39">
        <f t="shared" si="11"/>
        <v>2305.5662360000001</v>
      </c>
      <c r="L86" s="57" t="s">
        <v>427</v>
      </c>
      <c r="M86" s="57" t="s">
        <v>550</v>
      </c>
    </row>
    <row r="87" spans="1:13" ht="15" x14ac:dyDescent="0.25">
      <c r="A87" s="2" t="s">
        <v>171</v>
      </c>
      <c r="B87" s="1" t="s">
        <v>172</v>
      </c>
      <c r="C87" s="13">
        <v>5590.8</v>
      </c>
      <c r="E87" s="39">
        <f t="shared" si="6"/>
        <v>5590.8</v>
      </c>
      <c r="F87" s="39">
        <f t="shared" si="7"/>
        <v>111.816</v>
      </c>
      <c r="G87" s="39">
        <f t="shared" si="8"/>
        <v>279.54000000000002</v>
      </c>
      <c r="H87" s="39">
        <f t="shared" si="9"/>
        <v>5982.1559999999999</v>
      </c>
      <c r="I87" s="39">
        <f t="shared" si="10"/>
        <v>957.14495999999997</v>
      </c>
      <c r="J87" s="39">
        <f t="shared" si="11"/>
        <v>6939.3009599999996</v>
      </c>
      <c r="L87" s="57" t="s">
        <v>468</v>
      </c>
      <c r="M87" s="57" t="s">
        <v>551</v>
      </c>
    </row>
    <row r="88" spans="1:13" ht="15" hidden="1" x14ac:dyDescent="0.25">
      <c r="A88" s="2" t="s">
        <v>173</v>
      </c>
      <c r="B88" s="1" t="s">
        <v>174</v>
      </c>
      <c r="C88" s="13">
        <v>6588.39</v>
      </c>
      <c r="E88" s="39">
        <f t="shared" si="6"/>
        <v>6588.39</v>
      </c>
      <c r="F88" s="39">
        <f t="shared" si="7"/>
        <v>131.76780000000002</v>
      </c>
      <c r="G88" s="39">
        <f t="shared" si="8"/>
        <v>329.41950000000003</v>
      </c>
      <c r="H88" s="39">
        <f t="shared" si="9"/>
        <v>7049.5772999999999</v>
      </c>
      <c r="I88" s="39">
        <f t="shared" si="10"/>
        <v>1127.932368</v>
      </c>
      <c r="J88" s="39">
        <f t="shared" si="11"/>
        <v>8177.5096679999997</v>
      </c>
      <c r="L88" s="57" t="s">
        <v>403</v>
      </c>
      <c r="M88" s="57" t="s">
        <v>552</v>
      </c>
    </row>
    <row r="89" spans="1:13" ht="15" x14ac:dyDescent="0.25">
      <c r="A89" s="2" t="s">
        <v>175</v>
      </c>
      <c r="B89" s="1" t="s">
        <v>176</v>
      </c>
      <c r="C89" s="13">
        <v>4225.78</v>
      </c>
      <c r="E89" s="39">
        <f t="shared" si="6"/>
        <v>4225.78</v>
      </c>
      <c r="F89" s="39">
        <f t="shared" si="7"/>
        <v>84.515599999999992</v>
      </c>
      <c r="G89" s="39">
        <f t="shared" si="8"/>
        <v>211.28899999999999</v>
      </c>
      <c r="H89" s="39">
        <f t="shared" si="9"/>
        <v>4521.5845999999992</v>
      </c>
      <c r="I89" s="39">
        <f t="shared" si="10"/>
        <v>723.45353599999987</v>
      </c>
      <c r="J89" s="39">
        <f t="shared" si="11"/>
        <v>5245.0381359999992</v>
      </c>
      <c r="L89" s="55" t="s">
        <v>468</v>
      </c>
      <c r="M89" s="55" t="s">
        <v>483</v>
      </c>
    </row>
    <row r="90" spans="1:13" ht="15" x14ac:dyDescent="0.25">
      <c r="A90" s="2" t="s">
        <v>177</v>
      </c>
      <c r="B90" s="1" t="s">
        <v>178</v>
      </c>
      <c r="C90" s="13">
        <v>2196.58</v>
      </c>
      <c r="E90" s="39">
        <f t="shared" si="6"/>
        <v>2196.58</v>
      </c>
      <c r="F90" s="39">
        <f t="shared" si="7"/>
        <v>43.931599999999996</v>
      </c>
      <c r="G90" s="39">
        <f t="shared" si="8"/>
        <v>109.82900000000001</v>
      </c>
      <c r="H90" s="39">
        <f t="shared" si="9"/>
        <v>2350.3406</v>
      </c>
      <c r="I90" s="39">
        <f t="shared" si="10"/>
        <v>376.05449600000003</v>
      </c>
      <c r="J90" s="39">
        <f t="shared" si="11"/>
        <v>2726.3950960000002</v>
      </c>
      <c r="L90" s="55" t="s">
        <v>470</v>
      </c>
      <c r="M90" s="55" t="s">
        <v>484</v>
      </c>
    </row>
    <row r="91" spans="1:13" ht="15" hidden="1" x14ac:dyDescent="0.25">
      <c r="A91" s="2" t="s">
        <v>179</v>
      </c>
      <c r="B91" s="1" t="s">
        <v>180</v>
      </c>
      <c r="C91" s="13">
        <v>3782.62</v>
      </c>
      <c r="E91" s="39">
        <f t="shared" si="6"/>
        <v>3782.62</v>
      </c>
      <c r="F91" s="39">
        <f t="shared" si="7"/>
        <v>75.6524</v>
      </c>
      <c r="G91" s="39">
        <f t="shared" si="8"/>
        <v>189.131</v>
      </c>
      <c r="H91" s="39">
        <f t="shared" si="9"/>
        <v>4047.4033999999997</v>
      </c>
      <c r="I91" s="39">
        <f t="shared" si="10"/>
        <v>647.58454399999994</v>
      </c>
      <c r="J91" s="39">
        <f t="shared" si="11"/>
        <v>4694.9879439999995</v>
      </c>
      <c r="L91" s="54" t="s">
        <v>407</v>
      </c>
      <c r="M91" s="55" t="s">
        <v>436</v>
      </c>
    </row>
    <row r="92" spans="1:13" ht="15" x14ac:dyDescent="0.25">
      <c r="A92" s="2" t="s">
        <v>181</v>
      </c>
      <c r="B92" s="1" t="s">
        <v>182</v>
      </c>
      <c r="C92" s="13">
        <v>183.66</v>
      </c>
      <c r="E92" s="39">
        <f t="shared" si="6"/>
        <v>183.66</v>
      </c>
      <c r="F92" s="39">
        <f t="shared" si="7"/>
        <v>3.6732</v>
      </c>
      <c r="G92" s="39">
        <f t="shared" si="8"/>
        <v>9.1829999999999998</v>
      </c>
      <c r="H92" s="39">
        <f t="shared" si="9"/>
        <v>196.5162</v>
      </c>
      <c r="I92" s="39">
        <f t="shared" si="10"/>
        <v>31.442592000000001</v>
      </c>
      <c r="J92" s="39">
        <f t="shared" si="11"/>
        <v>227.95879199999999</v>
      </c>
      <c r="L92" s="55" t="s">
        <v>468</v>
      </c>
      <c r="M92" s="55" t="s">
        <v>485</v>
      </c>
    </row>
    <row r="93" spans="1:13" ht="15" x14ac:dyDescent="0.25">
      <c r="A93" s="2" t="s">
        <v>183</v>
      </c>
      <c r="B93" s="1" t="s">
        <v>184</v>
      </c>
      <c r="C93" s="13">
        <v>82.66</v>
      </c>
      <c r="E93" s="39">
        <f t="shared" si="6"/>
        <v>82.66</v>
      </c>
      <c r="F93" s="39">
        <f t="shared" si="7"/>
        <v>1.6532</v>
      </c>
      <c r="G93" s="39">
        <f t="shared" si="8"/>
        <v>4.133</v>
      </c>
      <c r="H93" s="39">
        <f t="shared" si="9"/>
        <v>88.44619999999999</v>
      </c>
      <c r="I93" s="39">
        <f t="shared" si="10"/>
        <v>14.151392</v>
      </c>
      <c r="J93" s="39">
        <f t="shared" si="11"/>
        <v>102.59759199999999</v>
      </c>
      <c r="L93" s="56" t="s">
        <v>468</v>
      </c>
      <c r="M93" s="56" t="s">
        <v>486</v>
      </c>
    </row>
    <row r="94" spans="1:13" ht="15" hidden="1" x14ac:dyDescent="0.25">
      <c r="A94" s="2" t="s">
        <v>185</v>
      </c>
      <c r="B94" s="1" t="s">
        <v>186</v>
      </c>
      <c r="C94" s="13">
        <v>534.25</v>
      </c>
      <c r="E94" s="39">
        <f t="shared" si="6"/>
        <v>534.25</v>
      </c>
      <c r="F94" s="39">
        <f t="shared" si="7"/>
        <v>10.685</v>
      </c>
      <c r="G94" s="39">
        <f t="shared" si="8"/>
        <v>26.712500000000002</v>
      </c>
      <c r="H94" s="39">
        <f t="shared" si="9"/>
        <v>571.64749999999992</v>
      </c>
      <c r="I94" s="39">
        <f t="shared" si="10"/>
        <v>91.463599999999985</v>
      </c>
      <c r="J94" s="39">
        <f t="shared" si="11"/>
        <v>663.11109999999985</v>
      </c>
      <c r="L94" s="54" t="s">
        <v>401</v>
      </c>
      <c r="M94" s="55" t="s">
        <v>437</v>
      </c>
    </row>
    <row r="95" spans="1:13" ht="15" hidden="1" x14ac:dyDescent="0.25">
      <c r="A95" s="2" t="s">
        <v>187</v>
      </c>
      <c r="B95" s="1" t="s">
        <v>188</v>
      </c>
      <c r="C95" s="13">
        <v>1746.64</v>
      </c>
      <c r="E95" s="39">
        <f t="shared" si="6"/>
        <v>1746.64</v>
      </c>
      <c r="F95" s="39">
        <f t="shared" si="7"/>
        <v>34.9328</v>
      </c>
      <c r="G95" s="39">
        <f t="shared" si="8"/>
        <v>87.332000000000008</v>
      </c>
      <c r="H95" s="39">
        <f t="shared" si="9"/>
        <v>1868.9048000000003</v>
      </c>
      <c r="I95" s="39">
        <f t="shared" si="10"/>
        <v>299.02476800000005</v>
      </c>
      <c r="J95" s="39">
        <f t="shared" si="11"/>
        <v>2167.9295680000005</v>
      </c>
      <c r="L95" s="54" t="s">
        <v>403</v>
      </c>
      <c r="M95" s="55" t="s">
        <v>438</v>
      </c>
    </row>
    <row r="96" spans="1:13" ht="15" hidden="1" x14ac:dyDescent="0.25">
      <c r="A96" s="2" t="s">
        <v>189</v>
      </c>
      <c r="B96" s="1" t="s">
        <v>190</v>
      </c>
      <c r="C96" s="13">
        <v>506.84</v>
      </c>
      <c r="E96" s="39">
        <f t="shared" si="6"/>
        <v>506.84</v>
      </c>
      <c r="F96" s="39">
        <f t="shared" si="7"/>
        <v>10.136799999999999</v>
      </c>
      <c r="G96" s="39">
        <f t="shared" si="8"/>
        <v>25.341999999999999</v>
      </c>
      <c r="H96" s="39">
        <f t="shared" si="9"/>
        <v>542.31880000000001</v>
      </c>
      <c r="I96" s="39">
        <f t="shared" si="10"/>
        <v>86.771008000000009</v>
      </c>
      <c r="J96" s="39">
        <f t="shared" si="11"/>
        <v>629.08980800000006</v>
      </c>
      <c r="L96" s="54" t="s">
        <v>401</v>
      </c>
      <c r="M96" s="55" t="s">
        <v>439</v>
      </c>
    </row>
    <row r="97" spans="1:13" ht="15" hidden="1" x14ac:dyDescent="0.25">
      <c r="A97" s="2" t="s">
        <v>191</v>
      </c>
      <c r="B97" s="1" t="s">
        <v>192</v>
      </c>
      <c r="C97" s="13">
        <v>12627.72</v>
      </c>
      <c r="E97" s="39">
        <f t="shared" si="6"/>
        <v>12627.72</v>
      </c>
      <c r="F97" s="39">
        <f t="shared" si="7"/>
        <v>252.55439999999999</v>
      </c>
      <c r="G97" s="39">
        <f t="shared" si="8"/>
        <v>631.38599999999997</v>
      </c>
      <c r="H97" s="39">
        <f t="shared" si="9"/>
        <v>13511.660399999999</v>
      </c>
      <c r="I97" s="39">
        <f t="shared" si="10"/>
        <v>2161.8656639999999</v>
      </c>
      <c r="J97" s="39">
        <f t="shared" si="11"/>
        <v>15673.526063999998</v>
      </c>
      <c r="L97" s="54" t="s">
        <v>407</v>
      </c>
      <c r="M97" s="55" t="s">
        <v>440</v>
      </c>
    </row>
    <row r="98" spans="1:13" ht="15" hidden="1" x14ac:dyDescent="0.25">
      <c r="A98" s="2" t="s">
        <v>193</v>
      </c>
      <c r="B98" s="1" t="s">
        <v>194</v>
      </c>
      <c r="C98" s="13">
        <v>7471.93</v>
      </c>
      <c r="E98" s="39">
        <f t="shared" si="6"/>
        <v>7471.93</v>
      </c>
      <c r="F98" s="39">
        <f t="shared" si="7"/>
        <v>149.43860000000001</v>
      </c>
      <c r="G98" s="39">
        <f t="shared" si="8"/>
        <v>373.59650000000005</v>
      </c>
      <c r="H98" s="39">
        <f t="shared" si="9"/>
        <v>7994.9651000000003</v>
      </c>
      <c r="I98" s="39">
        <f t="shared" si="10"/>
        <v>1279.194416</v>
      </c>
      <c r="J98" s="39">
        <f t="shared" si="11"/>
        <v>9274.1595159999997</v>
      </c>
      <c r="L98" s="57" t="s">
        <v>427</v>
      </c>
      <c r="M98" s="57" t="s">
        <v>553</v>
      </c>
    </row>
    <row r="99" spans="1:13" ht="15" hidden="1" x14ac:dyDescent="0.25">
      <c r="A99" s="2" t="s">
        <v>195</v>
      </c>
      <c r="B99" s="1" t="s">
        <v>196</v>
      </c>
      <c r="C99" s="13">
        <v>2958.93</v>
      </c>
      <c r="E99" s="39">
        <f t="shared" si="6"/>
        <v>2958.93</v>
      </c>
      <c r="F99" s="39">
        <f t="shared" si="7"/>
        <v>59.178599999999996</v>
      </c>
      <c r="G99" s="39">
        <f t="shared" si="8"/>
        <v>147.94649999999999</v>
      </c>
      <c r="H99" s="39">
        <f t="shared" si="9"/>
        <v>3166.0551</v>
      </c>
      <c r="I99" s="39">
        <f t="shared" si="10"/>
        <v>506.56881600000003</v>
      </c>
      <c r="J99" s="39">
        <f t="shared" si="11"/>
        <v>3672.623916</v>
      </c>
      <c r="L99" s="57" t="s">
        <v>516</v>
      </c>
      <c r="M99" s="57" t="s">
        <v>554</v>
      </c>
    </row>
    <row r="100" spans="1:13" ht="15" x14ac:dyDescent="0.25">
      <c r="A100" s="2" t="s">
        <v>197</v>
      </c>
      <c r="B100" s="1" t="s">
        <v>198</v>
      </c>
      <c r="C100" s="13">
        <v>4657.79</v>
      </c>
      <c r="E100" s="39">
        <f t="shared" si="6"/>
        <v>4657.79</v>
      </c>
      <c r="F100" s="39">
        <f t="shared" si="7"/>
        <v>93.155799999999999</v>
      </c>
      <c r="G100" s="39">
        <f t="shared" si="8"/>
        <v>232.8895</v>
      </c>
      <c r="H100" s="39">
        <f t="shared" si="9"/>
        <v>4983.8352999999997</v>
      </c>
      <c r="I100" s="39">
        <f t="shared" si="10"/>
        <v>797.41364799999997</v>
      </c>
      <c r="J100" s="39">
        <f t="shared" si="11"/>
        <v>5781.2489479999995</v>
      </c>
      <c r="L100" s="55" t="s">
        <v>470</v>
      </c>
      <c r="M100" s="55" t="s">
        <v>487</v>
      </c>
    </row>
    <row r="101" spans="1:13" ht="15" hidden="1" x14ac:dyDescent="0.25">
      <c r="A101" s="2" t="s">
        <v>199</v>
      </c>
      <c r="B101" s="1" t="s">
        <v>200</v>
      </c>
      <c r="C101" s="13">
        <v>5040.0200000000004</v>
      </c>
      <c r="E101" s="39">
        <f t="shared" si="6"/>
        <v>5040.0200000000004</v>
      </c>
      <c r="F101" s="39">
        <f t="shared" si="7"/>
        <v>100.80040000000001</v>
      </c>
      <c r="G101" s="39">
        <f t="shared" si="8"/>
        <v>252.00100000000003</v>
      </c>
      <c r="H101" s="39">
        <f t="shared" si="9"/>
        <v>5392.8214000000007</v>
      </c>
      <c r="I101" s="39">
        <f t="shared" si="10"/>
        <v>862.85142400000018</v>
      </c>
      <c r="J101" s="39">
        <f t="shared" si="11"/>
        <v>6255.6728240000011</v>
      </c>
      <c r="L101" s="57" t="s">
        <v>433</v>
      </c>
      <c r="M101" s="57" t="s">
        <v>555</v>
      </c>
    </row>
    <row r="102" spans="1:13" ht="15" x14ac:dyDescent="0.25">
      <c r="A102" s="2" t="s">
        <v>201</v>
      </c>
      <c r="B102" s="1" t="s">
        <v>202</v>
      </c>
      <c r="C102" s="13">
        <v>77.52</v>
      </c>
      <c r="E102" s="39">
        <f t="shared" si="6"/>
        <v>77.52</v>
      </c>
      <c r="F102" s="39">
        <f t="shared" si="7"/>
        <v>1.5504</v>
      </c>
      <c r="G102" s="39">
        <f t="shared" si="8"/>
        <v>3.8759999999999999</v>
      </c>
      <c r="H102" s="39">
        <f t="shared" si="9"/>
        <v>82.946399999999997</v>
      </c>
      <c r="I102" s="39">
        <f t="shared" si="10"/>
        <v>13.271424</v>
      </c>
      <c r="J102" s="39">
        <f t="shared" si="11"/>
        <v>96.217823999999993</v>
      </c>
      <c r="L102" s="56" t="s">
        <v>468</v>
      </c>
      <c r="M102" s="56" t="s">
        <v>488</v>
      </c>
    </row>
    <row r="103" spans="1:13" ht="15" x14ac:dyDescent="0.25">
      <c r="A103" s="2" t="s">
        <v>203</v>
      </c>
      <c r="B103" s="1" t="s">
        <v>204</v>
      </c>
      <c r="C103" s="13">
        <v>7817.12</v>
      </c>
      <c r="E103" s="39">
        <f t="shared" si="6"/>
        <v>7817.12</v>
      </c>
      <c r="F103" s="39">
        <f t="shared" si="7"/>
        <v>156.3424</v>
      </c>
      <c r="G103" s="39">
        <f t="shared" si="8"/>
        <v>390.85599999999999</v>
      </c>
      <c r="H103" s="39">
        <f t="shared" si="9"/>
        <v>8364.3184000000001</v>
      </c>
      <c r="I103" s="39">
        <f t="shared" si="10"/>
        <v>1338.2909440000001</v>
      </c>
      <c r="J103" s="39">
        <f t="shared" si="11"/>
        <v>9702.6093440000004</v>
      </c>
      <c r="L103" s="55" t="s">
        <v>470</v>
      </c>
      <c r="M103" s="55" t="s">
        <v>489</v>
      </c>
    </row>
    <row r="104" spans="1:13" ht="15" x14ac:dyDescent="0.25">
      <c r="A104" s="2" t="s">
        <v>205</v>
      </c>
      <c r="B104" s="1" t="s">
        <v>206</v>
      </c>
      <c r="C104" s="13">
        <v>8291.9699999999993</v>
      </c>
      <c r="E104" s="39">
        <f t="shared" si="6"/>
        <v>8291.9699999999993</v>
      </c>
      <c r="F104" s="39">
        <f t="shared" si="7"/>
        <v>165.83939999999998</v>
      </c>
      <c r="G104" s="39">
        <f t="shared" si="8"/>
        <v>414.5985</v>
      </c>
      <c r="H104" s="39">
        <f t="shared" si="9"/>
        <v>8872.4079000000002</v>
      </c>
      <c r="I104" s="39">
        <f t="shared" si="10"/>
        <v>1419.5852640000001</v>
      </c>
      <c r="J104" s="39">
        <f t="shared" si="11"/>
        <v>10291.993164</v>
      </c>
      <c r="L104" s="55" t="s">
        <v>468</v>
      </c>
      <c r="M104" s="55" t="s">
        <v>490</v>
      </c>
    </row>
    <row r="105" spans="1:13" ht="15" hidden="1" x14ac:dyDescent="0.25">
      <c r="A105" s="2" t="s">
        <v>207</v>
      </c>
      <c r="B105" s="1" t="s">
        <v>208</v>
      </c>
      <c r="C105" s="13">
        <v>2750.1</v>
      </c>
      <c r="E105" s="39">
        <f t="shared" si="6"/>
        <v>2750.1</v>
      </c>
      <c r="F105" s="39">
        <f t="shared" si="7"/>
        <v>55.002000000000002</v>
      </c>
      <c r="G105" s="39">
        <f t="shared" si="8"/>
        <v>137.505</v>
      </c>
      <c r="H105" s="39">
        <f t="shared" si="9"/>
        <v>2942.607</v>
      </c>
      <c r="I105" s="39">
        <f t="shared" si="10"/>
        <v>470.81711999999999</v>
      </c>
      <c r="J105" s="39">
        <f t="shared" si="11"/>
        <v>3413.4241200000001</v>
      </c>
      <c r="L105" s="57" t="s">
        <v>401</v>
      </c>
      <c r="M105" s="57" t="s">
        <v>556</v>
      </c>
    </row>
    <row r="106" spans="1:13" ht="15" x14ac:dyDescent="0.25">
      <c r="A106" s="2" t="s">
        <v>209</v>
      </c>
      <c r="B106" s="1" t="s">
        <v>210</v>
      </c>
      <c r="C106" s="13">
        <v>6126.11</v>
      </c>
      <c r="E106" s="39">
        <f t="shared" si="6"/>
        <v>6126.11</v>
      </c>
      <c r="F106" s="39">
        <f t="shared" si="7"/>
        <v>122.5222</v>
      </c>
      <c r="G106" s="39">
        <f t="shared" si="8"/>
        <v>306.30549999999999</v>
      </c>
      <c r="H106" s="39">
        <f t="shared" si="9"/>
        <v>6554.9377000000004</v>
      </c>
      <c r="I106" s="39">
        <f t="shared" si="10"/>
        <v>1048.7900320000001</v>
      </c>
      <c r="J106" s="39">
        <f t="shared" si="11"/>
        <v>7603.7277320000003</v>
      </c>
      <c r="L106" s="55" t="s">
        <v>470</v>
      </c>
      <c r="M106" s="55" t="s">
        <v>491</v>
      </c>
    </row>
    <row r="107" spans="1:13" ht="15" x14ac:dyDescent="0.25">
      <c r="A107" s="2" t="s">
        <v>211</v>
      </c>
      <c r="B107" s="1" t="s">
        <v>212</v>
      </c>
      <c r="C107" s="13">
        <v>9352.99</v>
      </c>
      <c r="E107" s="39">
        <f t="shared" si="6"/>
        <v>9352.99</v>
      </c>
      <c r="F107" s="39">
        <f t="shared" si="7"/>
        <v>187.0598</v>
      </c>
      <c r="G107" s="39">
        <f t="shared" si="8"/>
        <v>467.64949999999999</v>
      </c>
      <c r="H107" s="39">
        <f t="shared" si="9"/>
        <v>10007.6993</v>
      </c>
      <c r="I107" s="39">
        <f t="shared" si="10"/>
        <v>1601.231888</v>
      </c>
      <c r="J107" s="39">
        <f t="shared" si="11"/>
        <v>11608.931188</v>
      </c>
      <c r="L107" s="55" t="s">
        <v>468</v>
      </c>
      <c r="M107" s="55" t="s">
        <v>492</v>
      </c>
    </row>
    <row r="108" spans="1:13" ht="15" x14ac:dyDescent="0.25">
      <c r="A108" s="2" t="s">
        <v>213</v>
      </c>
      <c r="B108" s="1" t="s">
        <v>214</v>
      </c>
      <c r="C108" s="13">
        <v>3476.34</v>
      </c>
      <c r="E108" s="39">
        <f t="shared" si="6"/>
        <v>3476.34</v>
      </c>
      <c r="F108" s="39">
        <f t="shared" si="7"/>
        <v>69.526800000000009</v>
      </c>
      <c r="G108" s="39">
        <f t="shared" si="8"/>
        <v>173.81700000000001</v>
      </c>
      <c r="H108" s="39">
        <f t="shared" si="9"/>
        <v>3719.6838000000002</v>
      </c>
      <c r="I108" s="39">
        <f t="shared" si="10"/>
        <v>595.14940800000011</v>
      </c>
      <c r="J108" s="39">
        <f t="shared" si="11"/>
        <v>4314.833208</v>
      </c>
      <c r="L108" s="55" t="s">
        <v>470</v>
      </c>
      <c r="M108" s="55" t="s">
        <v>493</v>
      </c>
    </row>
    <row r="109" spans="1:13" ht="15" hidden="1" x14ac:dyDescent="0.25">
      <c r="A109" s="2" t="s">
        <v>215</v>
      </c>
      <c r="B109" s="1" t="s">
        <v>216</v>
      </c>
      <c r="C109" s="13">
        <v>19672.05</v>
      </c>
      <c r="E109" s="39">
        <f t="shared" si="6"/>
        <v>19672.05</v>
      </c>
      <c r="F109" s="39">
        <f t="shared" si="7"/>
        <v>393.44099999999997</v>
      </c>
      <c r="G109" s="39">
        <f t="shared" si="8"/>
        <v>983.60249999999996</v>
      </c>
      <c r="H109" s="39">
        <f t="shared" si="9"/>
        <v>21049.093499999999</v>
      </c>
      <c r="I109" s="39">
        <f t="shared" si="10"/>
        <v>3367.8549600000001</v>
      </c>
      <c r="J109" s="39">
        <f t="shared" si="11"/>
        <v>24416.94846</v>
      </c>
      <c r="L109" s="54" t="s">
        <v>401</v>
      </c>
      <c r="M109" s="55" t="s">
        <v>441</v>
      </c>
    </row>
    <row r="110" spans="1:13" ht="15" hidden="1" x14ac:dyDescent="0.25">
      <c r="A110" s="2" t="s">
        <v>217</v>
      </c>
      <c r="B110" s="1" t="s">
        <v>218</v>
      </c>
      <c r="C110" s="13">
        <v>1818.05</v>
      </c>
      <c r="E110" s="39">
        <f t="shared" si="6"/>
        <v>1818.05</v>
      </c>
      <c r="F110" s="39">
        <f t="shared" si="7"/>
        <v>36.360999999999997</v>
      </c>
      <c r="G110" s="39">
        <f t="shared" si="8"/>
        <v>90.902500000000003</v>
      </c>
      <c r="H110" s="39">
        <f t="shared" si="9"/>
        <v>1945.3135</v>
      </c>
      <c r="I110" s="39">
        <f t="shared" si="10"/>
        <v>311.25015999999999</v>
      </c>
      <c r="J110" s="39">
        <f t="shared" si="11"/>
        <v>2256.5636599999998</v>
      </c>
      <c r="L110" s="57" t="s">
        <v>403</v>
      </c>
      <c r="M110" s="57" t="s">
        <v>557</v>
      </c>
    </row>
    <row r="111" spans="1:13" ht="15" hidden="1" x14ac:dyDescent="0.25">
      <c r="A111" s="2" t="s">
        <v>219</v>
      </c>
      <c r="B111" s="1" t="s">
        <v>220</v>
      </c>
      <c r="C111" s="13">
        <v>11835.25</v>
      </c>
      <c r="E111" s="39">
        <f t="shared" si="6"/>
        <v>11835.25</v>
      </c>
      <c r="F111" s="39">
        <f t="shared" si="7"/>
        <v>236.70500000000001</v>
      </c>
      <c r="G111" s="39">
        <f t="shared" si="8"/>
        <v>591.76250000000005</v>
      </c>
      <c r="H111" s="39">
        <f t="shared" si="9"/>
        <v>12663.717500000001</v>
      </c>
      <c r="I111" s="39">
        <f t="shared" si="10"/>
        <v>2026.1948000000002</v>
      </c>
      <c r="J111" s="39">
        <f t="shared" si="11"/>
        <v>14689.9123</v>
      </c>
      <c r="L111" s="57" t="s">
        <v>403</v>
      </c>
      <c r="M111" s="57" t="s">
        <v>558</v>
      </c>
    </row>
    <row r="112" spans="1:13" ht="15" hidden="1" x14ac:dyDescent="0.25">
      <c r="A112" s="2" t="s">
        <v>221</v>
      </c>
      <c r="B112" s="1" t="s">
        <v>222</v>
      </c>
      <c r="C112" s="13">
        <v>5378.95</v>
      </c>
      <c r="E112" s="39">
        <f t="shared" si="6"/>
        <v>5378.95</v>
      </c>
      <c r="F112" s="39">
        <f t="shared" si="7"/>
        <v>107.57899999999999</v>
      </c>
      <c r="G112" s="39">
        <f t="shared" si="8"/>
        <v>268.94749999999999</v>
      </c>
      <c r="H112" s="39">
        <f t="shared" si="9"/>
        <v>5755.4764999999998</v>
      </c>
      <c r="I112" s="39">
        <f t="shared" si="10"/>
        <v>920.87623999999994</v>
      </c>
      <c r="J112" s="39">
        <f t="shared" si="11"/>
        <v>6676.3527399999994</v>
      </c>
      <c r="L112" s="57" t="s">
        <v>418</v>
      </c>
      <c r="M112" s="57" t="s">
        <v>559</v>
      </c>
    </row>
    <row r="113" spans="1:13" ht="15" hidden="1" x14ac:dyDescent="0.25">
      <c r="A113" s="2" t="s">
        <v>223</v>
      </c>
      <c r="B113" s="1" t="s">
        <v>224</v>
      </c>
      <c r="C113" s="13">
        <v>3893.18</v>
      </c>
      <c r="E113" s="39">
        <f t="shared" si="6"/>
        <v>3893.18</v>
      </c>
      <c r="F113" s="39">
        <f t="shared" si="7"/>
        <v>77.863600000000005</v>
      </c>
      <c r="G113" s="39">
        <f t="shared" si="8"/>
        <v>194.65899999999999</v>
      </c>
      <c r="H113" s="39">
        <f t="shared" si="9"/>
        <v>4165.7025999999996</v>
      </c>
      <c r="I113" s="39">
        <f t="shared" si="10"/>
        <v>666.51241599999992</v>
      </c>
      <c r="J113" s="39">
        <f t="shared" si="11"/>
        <v>4832.2150159999992</v>
      </c>
      <c r="L113" s="57" t="s">
        <v>427</v>
      </c>
      <c r="M113" s="57" t="s">
        <v>560</v>
      </c>
    </row>
    <row r="114" spans="1:13" ht="15" hidden="1" x14ac:dyDescent="0.25">
      <c r="A114" s="2" t="s">
        <v>225</v>
      </c>
      <c r="B114" s="1" t="s">
        <v>226</v>
      </c>
      <c r="C114" s="13">
        <v>4511.41</v>
      </c>
      <c r="E114" s="39">
        <f t="shared" si="6"/>
        <v>4511.41</v>
      </c>
      <c r="F114" s="39">
        <f t="shared" si="7"/>
        <v>90.228200000000001</v>
      </c>
      <c r="G114" s="39">
        <f t="shared" si="8"/>
        <v>225.57050000000001</v>
      </c>
      <c r="H114" s="39">
        <f t="shared" si="9"/>
        <v>4827.2086999999992</v>
      </c>
      <c r="I114" s="39">
        <f t="shared" si="10"/>
        <v>772.35339199999987</v>
      </c>
      <c r="J114" s="39">
        <f t="shared" si="11"/>
        <v>5599.5620919999992</v>
      </c>
      <c r="L114" s="54" t="s">
        <v>401</v>
      </c>
      <c r="M114" s="55" t="s">
        <v>442</v>
      </c>
    </row>
    <row r="115" spans="1:13" ht="15" hidden="1" x14ac:dyDescent="0.25">
      <c r="A115" s="2" t="s">
        <v>227</v>
      </c>
      <c r="B115" s="1" t="s">
        <v>228</v>
      </c>
      <c r="C115" s="13">
        <v>5447.95</v>
      </c>
      <c r="E115" s="39">
        <f t="shared" si="6"/>
        <v>5447.95</v>
      </c>
      <c r="F115" s="39">
        <f t="shared" si="7"/>
        <v>108.959</v>
      </c>
      <c r="G115" s="39">
        <f t="shared" si="8"/>
        <v>272.39749999999998</v>
      </c>
      <c r="H115" s="39">
        <f t="shared" si="9"/>
        <v>5829.3064999999997</v>
      </c>
      <c r="I115" s="39">
        <f t="shared" si="10"/>
        <v>932.68903999999998</v>
      </c>
      <c r="J115" s="39">
        <f t="shared" si="11"/>
        <v>6761.9955399999999</v>
      </c>
      <c r="L115" s="54" t="s">
        <v>407</v>
      </c>
      <c r="M115" s="55" t="s">
        <v>443</v>
      </c>
    </row>
    <row r="116" spans="1:13" ht="15" x14ac:dyDescent="0.25">
      <c r="A116" s="2" t="s">
        <v>229</v>
      </c>
      <c r="B116" s="1" t="s">
        <v>230</v>
      </c>
      <c r="C116" s="13">
        <v>5799.55</v>
      </c>
      <c r="E116" s="39">
        <f t="shared" si="6"/>
        <v>5799.55</v>
      </c>
      <c r="F116" s="39">
        <f t="shared" si="7"/>
        <v>115.991</v>
      </c>
      <c r="G116" s="39">
        <f t="shared" si="8"/>
        <v>289.97750000000002</v>
      </c>
      <c r="H116" s="39">
        <f t="shared" si="9"/>
        <v>6205.5185000000001</v>
      </c>
      <c r="I116" s="39">
        <f t="shared" si="10"/>
        <v>992.88296000000003</v>
      </c>
      <c r="J116" s="39">
        <f t="shared" si="11"/>
        <v>7198.40146</v>
      </c>
      <c r="L116" s="55" t="s">
        <v>468</v>
      </c>
      <c r="M116" s="55" t="s">
        <v>582</v>
      </c>
    </row>
    <row r="117" spans="1:13" ht="15" hidden="1" x14ac:dyDescent="0.25">
      <c r="A117" s="2" t="s">
        <v>231</v>
      </c>
      <c r="B117" s="1" t="s">
        <v>232</v>
      </c>
      <c r="C117" s="13">
        <v>11178.91</v>
      </c>
      <c r="E117" s="39">
        <f t="shared" si="6"/>
        <v>11178.91</v>
      </c>
      <c r="F117" s="39">
        <f t="shared" si="7"/>
        <v>223.57820000000001</v>
      </c>
      <c r="G117" s="39">
        <f t="shared" si="8"/>
        <v>558.94550000000004</v>
      </c>
      <c r="H117" s="39">
        <f t="shared" si="9"/>
        <v>11961.4337</v>
      </c>
      <c r="I117" s="39">
        <f t="shared" si="10"/>
        <v>1913.8293919999999</v>
      </c>
      <c r="J117" s="39">
        <f t="shared" si="11"/>
        <v>13875.263091999999</v>
      </c>
      <c r="L117" s="54" t="s">
        <v>407</v>
      </c>
      <c r="M117" s="55" t="s">
        <v>444</v>
      </c>
    </row>
    <row r="118" spans="1:13" ht="15" hidden="1" x14ac:dyDescent="0.25">
      <c r="A118" s="2" t="s">
        <v>233</v>
      </c>
      <c r="B118" s="1" t="s">
        <v>234</v>
      </c>
      <c r="C118" s="13">
        <v>2782.5</v>
      </c>
      <c r="E118" s="39">
        <f t="shared" si="6"/>
        <v>2782.5</v>
      </c>
      <c r="F118" s="39">
        <f t="shared" si="7"/>
        <v>55.65</v>
      </c>
      <c r="G118" s="39">
        <f t="shared" si="8"/>
        <v>139.125</v>
      </c>
      <c r="H118" s="39">
        <f t="shared" si="9"/>
        <v>2977.2750000000001</v>
      </c>
      <c r="I118" s="39">
        <f t="shared" si="10"/>
        <v>476.36400000000003</v>
      </c>
      <c r="J118" s="39">
        <f t="shared" si="11"/>
        <v>3453.6390000000001</v>
      </c>
      <c r="L118" s="55" t="s">
        <v>427</v>
      </c>
      <c r="M118" s="58" t="s">
        <v>234</v>
      </c>
    </row>
    <row r="119" spans="1:13" ht="15" x14ac:dyDescent="0.25">
      <c r="A119" s="2" t="s">
        <v>235</v>
      </c>
      <c r="B119" s="1" t="s">
        <v>236</v>
      </c>
      <c r="C119" s="13">
        <v>3812.59</v>
      </c>
      <c r="E119" s="39">
        <f t="shared" si="6"/>
        <v>3812.59</v>
      </c>
      <c r="F119" s="39">
        <f t="shared" si="7"/>
        <v>76.251800000000003</v>
      </c>
      <c r="G119" s="39">
        <f t="shared" si="8"/>
        <v>190.62950000000001</v>
      </c>
      <c r="H119" s="39">
        <f t="shared" si="9"/>
        <v>4079.4713000000002</v>
      </c>
      <c r="I119" s="39">
        <f t="shared" si="10"/>
        <v>652.71540800000002</v>
      </c>
      <c r="J119" s="39">
        <f t="shared" si="11"/>
        <v>4732.1867080000002</v>
      </c>
      <c r="L119" s="55" t="s">
        <v>468</v>
      </c>
      <c r="M119" s="55" t="s">
        <v>494</v>
      </c>
    </row>
    <row r="120" spans="1:13" ht="15" hidden="1" x14ac:dyDescent="0.25">
      <c r="A120" s="2" t="s">
        <v>237</v>
      </c>
      <c r="B120" s="1" t="s">
        <v>238</v>
      </c>
      <c r="C120" s="13">
        <v>1433.7</v>
      </c>
      <c r="E120" s="39">
        <f t="shared" si="6"/>
        <v>1433.7</v>
      </c>
      <c r="F120" s="39">
        <f t="shared" si="7"/>
        <v>28.674000000000003</v>
      </c>
      <c r="G120" s="39">
        <f t="shared" si="8"/>
        <v>71.685000000000002</v>
      </c>
      <c r="H120" s="39">
        <f t="shared" si="9"/>
        <v>1534.059</v>
      </c>
      <c r="I120" s="39">
        <f t="shared" si="10"/>
        <v>245.44944000000001</v>
      </c>
      <c r="J120" s="39">
        <f t="shared" si="11"/>
        <v>1779.5084400000001</v>
      </c>
      <c r="L120" s="54" t="s">
        <v>433</v>
      </c>
      <c r="M120" s="55" t="s">
        <v>445</v>
      </c>
    </row>
    <row r="121" spans="1:13" ht="15" hidden="1" x14ac:dyDescent="0.25">
      <c r="A121" s="2" t="s">
        <v>239</v>
      </c>
      <c r="B121" s="1" t="s">
        <v>240</v>
      </c>
      <c r="C121" s="13">
        <v>1949.18</v>
      </c>
      <c r="E121" s="39">
        <f t="shared" si="6"/>
        <v>1949.18</v>
      </c>
      <c r="F121" s="39">
        <f t="shared" si="7"/>
        <v>38.983600000000003</v>
      </c>
      <c r="G121" s="39">
        <f t="shared" si="8"/>
        <v>97.459000000000003</v>
      </c>
      <c r="H121" s="39">
        <f t="shared" si="9"/>
        <v>2085.6226000000001</v>
      </c>
      <c r="I121" s="39">
        <f t="shared" si="10"/>
        <v>333.69961600000005</v>
      </c>
      <c r="J121" s="39">
        <f t="shared" si="11"/>
        <v>2419.322216</v>
      </c>
      <c r="L121" s="54" t="s">
        <v>401</v>
      </c>
      <c r="M121" s="55" t="s">
        <v>446</v>
      </c>
    </row>
    <row r="122" spans="1:13" ht="15" x14ac:dyDescent="0.25">
      <c r="A122" s="2" t="s">
        <v>241</v>
      </c>
      <c r="B122" s="1" t="s">
        <v>242</v>
      </c>
      <c r="C122" s="13">
        <v>5552.98</v>
      </c>
      <c r="E122" s="39">
        <f t="shared" si="6"/>
        <v>5552.98</v>
      </c>
      <c r="F122" s="39">
        <f t="shared" si="7"/>
        <v>111.05959999999999</v>
      </c>
      <c r="G122" s="39">
        <f t="shared" si="8"/>
        <v>277.649</v>
      </c>
      <c r="H122" s="39">
        <f t="shared" si="9"/>
        <v>5941.6885999999995</v>
      </c>
      <c r="I122" s="39">
        <f t="shared" si="10"/>
        <v>950.67017599999997</v>
      </c>
      <c r="J122" s="39">
        <f t="shared" si="11"/>
        <v>6892.3587759999991</v>
      </c>
      <c r="L122" s="55" t="s">
        <v>470</v>
      </c>
      <c r="M122" s="55" t="s">
        <v>495</v>
      </c>
    </row>
    <row r="123" spans="1:13" ht="15" x14ac:dyDescent="0.25">
      <c r="A123" s="2" t="s">
        <v>243</v>
      </c>
      <c r="B123" s="1" t="s">
        <v>244</v>
      </c>
      <c r="C123" s="13">
        <v>12251.06</v>
      </c>
      <c r="E123" s="39">
        <f t="shared" si="6"/>
        <v>12251.06</v>
      </c>
      <c r="F123" s="39">
        <f t="shared" si="7"/>
        <v>245.02119999999999</v>
      </c>
      <c r="G123" s="39">
        <f t="shared" si="8"/>
        <v>612.553</v>
      </c>
      <c r="H123" s="39">
        <f t="shared" si="9"/>
        <v>13108.634199999999</v>
      </c>
      <c r="I123" s="39">
        <f t="shared" si="10"/>
        <v>2097.381472</v>
      </c>
      <c r="J123" s="39">
        <f t="shared" si="11"/>
        <v>15206.015671999998</v>
      </c>
      <c r="L123" s="57" t="s">
        <v>468</v>
      </c>
      <c r="M123" s="57" t="s">
        <v>561</v>
      </c>
    </row>
    <row r="124" spans="1:13" ht="15" x14ac:dyDescent="0.25">
      <c r="A124" s="2" t="s">
        <v>245</v>
      </c>
      <c r="B124" s="1" t="s">
        <v>246</v>
      </c>
      <c r="C124" s="13">
        <v>7971.34</v>
      </c>
      <c r="E124" s="39">
        <f t="shared" si="6"/>
        <v>7971.34</v>
      </c>
      <c r="F124" s="39">
        <f t="shared" si="7"/>
        <v>159.42680000000001</v>
      </c>
      <c r="G124" s="39">
        <f t="shared" si="8"/>
        <v>398.56700000000001</v>
      </c>
      <c r="H124" s="39">
        <f t="shared" si="9"/>
        <v>8529.3338000000003</v>
      </c>
      <c r="I124" s="39">
        <f t="shared" si="10"/>
        <v>1364.6934080000001</v>
      </c>
      <c r="J124" s="39">
        <f t="shared" si="11"/>
        <v>9894.0272079999995</v>
      </c>
      <c r="L124" s="55" t="s">
        <v>470</v>
      </c>
      <c r="M124" s="55" t="s">
        <v>496</v>
      </c>
    </row>
    <row r="125" spans="1:13" ht="15" hidden="1" x14ac:dyDescent="0.25">
      <c r="A125" s="2" t="s">
        <v>247</v>
      </c>
      <c r="B125" s="1" t="s">
        <v>248</v>
      </c>
      <c r="C125" s="13">
        <v>3923.58</v>
      </c>
      <c r="E125" s="39">
        <f t="shared" si="6"/>
        <v>3923.58</v>
      </c>
      <c r="F125" s="39">
        <f t="shared" si="7"/>
        <v>78.471599999999995</v>
      </c>
      <c r="G125" s="39">
        <f t="shared" si="8"/>
        <v>196.179</v>
      </c>
      <c r="H125" s="39">
        <f t="shared" si="9"/>
        <v>4198.2305999999999</v>
      </c>
      <c r="I125" s="39">
        <f t="shared" si="10"/>
        <v>671.71689600000002</v>
      </c>
      <c r="J125" s="39">
        <f t="shared" si="11"/>
        <v>4869.9474959999998</v>
      </c>
      <c r="L125" s="54" t="s">
        <v>401</v>
      </c>
      <c r="M125" s="55" t="s">
        <v>447</v>
      </c>
    </row>
    <row r="126" spans="1:13" ht="15" hidden="1" x14ac:dyDescent="0.25">
      <c r="A126" s="2" t="s">
        <v>249</v>
      </c>
      <c r="B126" s="1" t="s">
        <v>250</v>
      </c>
      <c r="C126" s="13">
        <v>3730.78</v>
      </c>
      <c r="E126" s="39">
        <f t="shared" si="6"/>
        <v>3730.78</v>
      </c>
      <c r="F126" s="39">
        <f t="shared" si="7"/>
        <v>74.615600000000001</v>
      </c>
      <c r="G126" s="39">
        <f t="shared" si="8"/>
        <v>186.53900000000002</v>
      </c>
      <c r="H126" s="39">
        <f t="shared" si="9"/>
        <v>3991.9346000000005</v>
      </c>
      <c r="I126" s="39">
        <f t="shared" si="10"/>
        <v>638.70953600000007</v>
      </c>
      <c r="J126" s="39">
        <f t="shared" si="11"/>
        <v>4630.6441360000008</v>
      </c>
      <c r="L126" s="57" t="s">
        <v>401</v>
      </c>
      <c r="M126" s="57" t="s">
        <v>562</v>
      </c>
    </row>
    <row r="127" spans="1:13" ht="15" hidden="1" x14ac:dyDescent="0.25">
      <c r="A127" s="2" t="s">
        <v>251</v>
      </c>
      <c r="B127" s="1" t="s">
        <v>252</v>
      </c>
      <c r="C127" s="13">
        <v>3013</v>
      </c>
      <c r="E127" s="39">
        <f t="shared" si="6"/>
        <v>3013</v>
      </c>
      <c r="F127" s="39">
        <f t="shared" si="7"/>
        <v>60.26</v>
      </c>
      <c r="G127" s="39">
        <f t="shared" si="8"/>
        <v>150.65</v>
      </c>
      <c r="H127" s="39">
        <f t="shared" si="9"/>
        <v>3223.9100000000003</v>
      </c>
      <c r="I127" s="39">
        <f t="shared" si="10"/>
        <v>515.82560000000001</v>
      </c>
      <c r="J127" s="39">
        <f t="shared" si="11"/>
        <v>3739.7356000000004</v>
      </c>
      <c r="L127" s="54" t="s">
        <v>427</v>
      </c>
      <c r="M127" s="55" t="s">
        <v>448</v>
      </c>
    </row>
    <row r="128" spans="1:13" ht="15" hidden="1" x14ac:dyDescent="0.25">
      <c r="A128" s="2" t="s">
        <v>253</v>
      </c>
      <c r="B128" s="1" t="s">
        <v>254</v>
      </c>
      <c r="C128" s="13">
        <v>730.11</v>
      </c>
      <c r="E128" s="39">
        <f t="shared" si="6"/>
        <v>730.11</v>
      </c>
      <c r="F128" s="39">
        <f t="shared" si="7"/>
        <v>14.6022</v>
      </c>
      <c r="G128" s="39">
        <f t="shared" si="8"/>
        <v>36.505500000000005</v>
      </c>
      <c r="H128" s="39">
        <f t="shared" si="9"/>
        <v>781.21770000000004</v>
      </c>
      <c r="I128" s="39">
        <f t="shared" si="10"/>
        <v>124.994832</v>
      </c>
      <c r="J128" s="39">
        <f t="shared" si="11"/>
        <v>906.21253200000001</v>
      </c>
      <c r="L128" s="57" t="s">
        <v>427</v>
      </c>
      <c r="M128" s="57" t="s">
        <v>563</v>
      </c>
    </row>
    <row r="129" spans="1:13" ht="15" hidden="1" x14ac:dyDescent="0.25">
      <c r="A129" s="2" t="s">
        <v>255</v>
      </c>
      <c r="B129" s="1" t="s">
        <v>256</v>
      </c>
      <c r="C129" s="13">
        <v>7937.05</v>
      </c>
      <c r="E129" s="39">
        <f t="shared" si="6"/>
        <v>7937.05</v>
      </c>
      <c r="F129" s="39">
        <f t="shared" si="7"/>
        <v>158.74100000000001</v>
      </c>
      <c r="G129" s="39">
        <f t="shared" si="8"/>
        <v>396.85250000000002</v>
      </c>
      <c r="H129" s="39">
        <f t="shared" si="9"/>
        <v>8492.6435000000001</v>
      </c>
      <c r="I129" s="39">
        <f t="shared" si="10"/>
        <v>1358.82296</v>
      </c>
      <c r="J129" s="39">
        <f t="shared" si="11"/>
        <v>9851.4664599999996</v>
      </c>
      <c r="L129" s="54" t="s">
        <v>403</v>
      </c>
      <c r="M129" s="55" t="s">
        <v>449</v>
      </c>
    </row>
    <row r="130" spans="1:13" ht="15" hidden="1" x14ac:dyDescent="0.25">
      <c r="A130" s="2" t="s">
        <v>257</v>
      </c>
      <c r="B130" s="1" t="s">
        <v>258</v>
      </c>
      <c r="C130" s="13">
        <v>4016.21</v>
      </c>
      <c r="E130" s="39">
        <f t="shared" si="6"/>
        <v>4016.21</v>
      </c>
      <c r="F130" s="39">
        <f t="shared" si="7"/>
        <v>80.324200000000005</v>
      </c>
      <c r="G130" s="39">
        <f t="shared" si="8"/>
        <v>200.81050000000002</v>
      </c>
      <c r="H130" s="39">
        <f t="shared" si="9"/>
        <v>4297.3446999999996</v>
      </c>
      <c r="I130" s="39">
        <f t="shared" si="10"/>
        <v>687.575152</v>
      </c>
      <c r="J130" s="39">
        <f t="shared" si="11"/>
        <v>4984.919852</v>
      </c>
      <c r="L130" s="57" t="s">
        <v>403</v>
      </c>
      <c r="M130" s="57" t="s">
        <v>564</v>
      </c>
    </row>
    <row r="131" spans="1:13" ht="15" hidden="1" x14ac:dyDescent="0.25">
      <c r="A131" s="2" t="s">
        <v>259</v>
      </c>
      <c r="B131" s="1" t="s">
        <v>260</v>
      </c>
      <c r="C131" s="13">
        <v>2890.35</v>
      </c>
      <c r="E131" s="39">
        <f t="shared" si="6"/>
        <v>2890.35</v>
      </c>
      <c r="F131" s="39">
        <f t="shared" si="7"/>
        <v>57.807000000000002</v>
      </c>
      <c r="G131" s="39">
        <f t="shared" si="8"/>
        <v>144.51750000000001</v>
      </c>
      <c r="H131" s="39">
        <f t="shared" si="9"/>
        <v>3092.6744999999996</v>
      </c>
      <c r="I131" s="39">
        <f t="shared" si="10"/>
        <v>494.82791999999995</v>
      </c>
      <c r="J131" s="39">
        <f t="shared" si="11"/>
        <v>3587.5024199999998</v>
      </c>
      <c r="L131" s="57" t="s">
        <v>433</v>
      </c>
      <c r="M131" s="57" t="s">
        <v>565</v>
      </c>
    </row>
    <row r="132" spans="1:13" ht="15" hidden="1" x14ac:dyDescent="0.25">
      <c r="A132" s="2" t="s">
        <v>261</v>
      </c>
      <c r="B132" s="1" t="s">
        <v>262</v>
      </c>
      <c r="C132" s="13">
        <v>1500.16</v>
      </c>
      <c r="E132" s="39">
        <f t="shared" si="6"/>
        <v>1500.16</v>
      </c>
      <c r="F132" s="39">
        <f t="shared" si="7"/>
        <v>30.003200000000003</v>
      </c>
      <c r="G132" s="39">
        <f t="shared" si="8"/>
        <v>75.00800000000001</v>
      </c>
      <c r="H132" s="39">
        <f t="shared" si="9"/>
        <v>1605.1712000000002</v>
      </c>
      <c r="I132" s="39">
        <f t="shared" si="10"/>
        <v>256.82739200000003</v>
      </c>
      <c r="J132" s="39">
        <f t="shared" si="11"/>
        <v>1861.9985920000004</v>
      </c>
      <c r="L132" s="54" t="s">
        <v>403</v>
      </c>
      <c r="M132" s="55" t="s">
        <v>450</v>
      </c>
    </row>
    <row r="133" spans="1:13" ht="15" x14ac:dyDescent="0.25">
      <c r="A133" s="2" t="s">
        <v>263</v>
      </c>
      <c r="B133" s="1" t="s">
        <v>264</v>
      </c>
      <c r="C133" s="13">
        <v>12597.61</v>
      </c>
      <c r="E133" s="39">
        <f t="shared" si="6"/>
        <v>12597.61</v>
      </c>
      <c r="F133" s="39">
        <f t="shared" si="7"/>
        <v>251.9522</v>
      </c>
      <c r="G133" s="39">
        <f t="shared" si="8"/>
        <v>629.8805000000001</v>
      </c>
      <c r="H133" s="39">
        <f t="shared" si="9"/>
        <v>13479.4427</v>
      </c>
      <c r="I133" s="39">
        <f t="shared" si="10"/>
        <v>2156.7108319999998</v>
      </c>
      <c r="J133" s="39">
        <f t="shared" si="11"/>
        <v>15636.153532</v>
      </c>
      <c r="L133" s="55" t="s">
        <v>468</v>
      </c>
      <c r="M133" s="55" t="s">
        <v>497</v>
      </c>
    </row>
    <row r="134" spans="1:13" ht="15" x14ac:dyDescent="0.25">
      <c r="A134" s="2" t="s">
        <v>265</v>
      </c>
      <c r="B134" s="1" t="s">
        <v>266</v>
      </c>
      <c r="C134" s="13">
        <v>332.52</v>
      </c>
      <c r="E134" s="39">
        <f t="shared" si="6"/>
        <v>332.52</v>
      </c>
      <c r="F134" s="39">
        <f t="shared" si="7"/>
        <v>6.6503999999999994</v>
      </c>
      <c r="G134" s="39">
        <f t="shared" si="8"/>
        <v>16.626000000000001</v>
      </c>
      <c r="H134" s="39">
        <f t="shared" si="9"/>
        <v>355.79639999999995</v>
      </c>
      <c r="I134" s="39">
        <f t="shared" si="10"/>
        <v>56.927423999999995</v>
      </c>
      <c r="J134" s="39">
        <f t="shared" si="11"/>
        <v>412.72382399999992</v>
      </c>
      <c r="L134" s="55" t="s">
        <v>470</v>
      </c>
      <c r="M134" s="55" t="s">
        <v>498</v>
      </c>
    </row>
    <row r="135" spans="1:13" ht="15" hidden="1" x14ac:dyDescent="0.25">
      <c r="A135" s="2" t="s">
        <v>267</v>
      </c>
      <c r="B135" s="1" t="s">
        <v>268</v>
      </c>
      <c r="C135" s="13">
        <v>2991.03</v>
      </c>
      <c r="E135" s="39">
        <f t="shared" si="6"/>
        <v>2991.03</v>
      </c>
      <c r="F135" s="39">
        <f t="shared" si="7"/>
        <v>59.820600000000006</v>
      </c>
      <c r="G135" s="39">
        <f t="shared" si="8"/>
        <v>149.5515</v>
      </c>
      <c r="H135" s="39">
        <f t="shared" si="9"/>
        <v>3200.4021000000002</v>
      </c>
      <c r="I135" s="39">
        <f t="shared" si="10"/>
        <v>512.06433600000003</v>
      </c>
      <c r="J135" s="39">
        <f t="shared" si="11"/>
        <v>3712.4664360000002</v>
      </c>
      <c r="L135" s="57" t="s">
        <v>427</v>
      </c>
      <c r="M135" s="57" t="s">
        <v>566</v>
      </c>
    </row>
    <row r="136" spans="1:13" ht="15" hidden="1" x14ac:dyDescent="0.25">
      <c r="A136" s="2" t="s">
        <v>269</v>
      </c>
      <c r="B136" s="1" t="s">
        <v>270</v>
      </c>
      <c r="C136" s="13">
        <v>1362.29</v>
      </c>
      <c r="E136" s="39">
        <f t="shared" si="6"/>
        <v>1362.29</v>
      </c>
      <c r="F136" s="39">
        <f t="shared" si="7"/>
        <v>27.245799999999999</v>
      </c>
      <c r="G136" s="39">
        <f t="shared" si="8"/>
        <v>68.114500000000007</v>
      </c>
      <c r="H136" s="39">
        <f t="shared" si="9"/>
        <v>1457.6502999999998</v>
      </c>
      <c r="I136" s="39">
        <f t="shared" si="10"/>
        <v>233.22404799999998</v>
      </c>
      <c r="J136" s="39">
        <f t="shared" si="11"/>
        <v>1690.8743479999998</v>
      </c>
      <c r="L136" s="57" t="s">
        <v>418</v>
      </c>
      <c r="M136" s="57" t="s">
        <v>567</v>
      </c>
    </row>
    <row r="137" spans="1:13" ht="15" x14ac:dyDescent="0.25">
      <c r="A137" s="2" t="s">
        <v>271</v>
      </c>
      <c r="B137" s="1" t="s">
        <v>272</v>
      </c>
      <c r="C137" s="13">
        <v>2275.2199999999998</v>
      </c>
      <c r="E137" s="39">
        <f t="shared" si="6"/>
        <v>2275.2199999999998</v>
      </c>
      <c r="F137" s="39">
        <f t="shared" si="7"/>
        <v>45.504399999999997</v>
      </c>
      <c r="G137" s="39">
        <f t="shared" si="8"/>
        <v>113.761</v>
      </c>
      <c r="H137" s="39">
        <f t="shared" si="9"/>
        <v>2434.4853999999996</v>
      </c>
      <c r="I137" s="39">
        <f t="shared" si="10"/>
        <v>389.51766399999997</v>
      </c>
      <c r="J137" s="39">
        <f t="shared" si="11"/>
        <v>2824.0030639999995</v>
      </c>
      <c r="L137" s="55" t="s">
        <v>470</v>
      </c>
      <c r="M137" s="55" t="s">
        <v>499</v>
      </c>
    </row>
    <row r="138" spans="1:13" ht="15" hidden="1" x14ac:dyDescent="0.25">
      <c r="A138" s="2" t="s">
        <v>273</v>
      </c>
      <c r="B138" s="1" t="s">
        <v>274</v>
      </c>
      <c r="C138" s="13">
        <v>181.32</v>
      </c>
      <c r="E138" s="39">
        <f t="shared" si="6"/>
        <v>181.32</v>
      </c>
      <c r="F138" s="39">
        <f t="shared" si="7"/>
        <v>3.6263999999999998</v>
      </c>
      <c r="G138" s="39">
        <f t="shared" si="8"/>
        <v>9.0660000000000007</v>
      </c>
      <c r="H138" s="39">
        <f t="shared" si="9"/>
        <v>194.01239999999999</v>
      </c>
      <c r="I138" s="39">
        <f t="shared" si="10"/>
        <v>31.041983999999999</v>
      </c>
      <c r="J138" s="39">
        <f t="shared" si="11"/>
        <v>225.05438399999997</v>
      </c>
      <c r="L138" s="54" t="s">
        <v>401</v>
      </c>
      <c r="M138" s="55" t="s">
        <v>451</v>
      </c>
    </row>
    <row r="139" spans="1:13" ht="15" x14ac:dyDescent="0.25">
      <c r="A139" s="2" t="s">
        <v>275</v>
      </c>
      <c r="B139" s="1" t="s">
        <v>276</v>
      </c>
      <c r="C139" s="13">
        <v>12045.7</v>
      </c>
      <c r="E139" s="39">
        <f t="shared" si="6"/>
        <v>12045.7</v>
      </c>
      <c r="F139" s="39">
        <f t="shared" si="7"/>
        <v>240.91400000000002</v>
      </c>
      <c r="G139" s="39">
        <f t="shared" si="8"/>
        <v>602.28500000000008</v>
      </c>
      <c r="H139" s="39">
        <f t="shared" si="9"/>
        <v>12888.899000000001</v>
      </c>
      <c r="I139" s="39">
        <f t="shared" si="10"/>
        <v>2062.2238400000001</v>
      </c>
      <c r="J139" s="39">
        <f t="shared" si="11"/>
        <v>14951.122840000002</v>
      </c>
      <c r="L139" s="55" t="s">
        <v>468</v>
      </c>
      <c r="M139" s="55" t="s">
        <v>500</v>
      </c>
    </row>
    <row r="140" spans="1:13" ht="15" x14ac:dyDescent="0.25">
      <c r="A140" s="2" t="s">
        <v>277</v>
      </c>
      <c r="B140" s="1" t="s">
        <v>278</v>
      </c>
      <c r="C140" s="13">
        <v>9467.4599999999991</v>
      </c>
      <c r="E140" s="39">
        <f t="shared" ref="E140:E184" si="12">+C140</f>
        <v>9467.4599999999991</v>
      </c>
      <c r="F140" s="39">
        <f t="shared" ref="F140:F184" si="13">+E140*2%</f>
        <v>189.3492</v>
      </c>
      <c r="G140" s="39">
        <f t="shared" ref="G140:G184" si="14">+E140*5%</f>
        <v>473.37299999999999</v>
      </c>
      <c r="H140" s="39">
        <f t="shared" ref="H140:H184" si="15">SUM(E140:G140)</f>
        <v>10130.182199999999</v>
      </c>
      <c r="I140" s="39">
        <f t="shared" ref="I140:I184" si="16">+H140*16%</f>
        <v>1620.829152</v>
      </c>
      <c r="J140" s="39">
        <f t="shared" ref="J140:J184" si="17">+H140+I140</f>
        <v>11751.011352</v>
      </c>
      <c r="L140" s="55" t="s">
        <v>470</v>
      </c>
      <c r="M140" s="55" t="s">
        <v>501</v>
      </c>
    </row>
    <row r="141" spans="1:13" ht="15" hidden="1" x14ac:dyDescent="0.25">
      <c r="A141" s="2" t="s">
        <v>279</v>
      </c>
      <c r="B141" s="1" t="s">
        <v>280</v>
      </c>
      <c r="C141" s="13">
        <v>4005</v>
      </c>
      <c r="E141" s="39">
        <f t="shared" si="12"/>
        <v>4005</v>
      </c>
      <c r="F141" s="39">
        <f t="shared" si="13"/>
        <v>80.100000000000009</v>
      </c>
      <c r="G141" s="39">
        <f t="shared" si="14"/>
        <v>200.25</v>
      </c>
      <c r="H141" s="39">
        <f t="shared" si="15"/>
        <v>4285.3500000000004</v>
      </c>
      <c r="I141" s="39">
        <f t="shared" si="16"/>
        <v>685.65600000000006</v>
      </c>
      <c r="J141" s="39">
        <f t="shared" si="17"/>
        <v>4971.0060000000003</v>
      </c>
      <c r="L141" s="54" t="s">
        <v>403</v>
      </c>
      <c r="M141" s="55" t="s">
        <v>452</v>
      </c>
    </row>
    <row r="142" spans="1:13" ht="15" hidden="1" x14ac:dyDescent="0.25">
      <c r="A142" s="2" t="s">
        <v>281</v>
      </c>
      <c r="B142" s="1" t="s">
        <v>282</v>
      </c>
      <c r="C142" s="13">
        <v>5146.3100000000004</v>
      </c>
      <c r="E142" s="39">
        <f t="shared" si="12"/>
        <v>5146.3100000000004</v>
      </c>
      <c r="F142" s="39">
        <f t="shared" si="13"/>
        <v>102.92620000000001</v>
      </c>
      <c r="G142" s="39">
        <f t="shared" si="14"/>
        <v>257.31550000000004</v>
      </c>
      <c r="H142" s="39">
        <f t="shared" si="15"/>
        <v>5506.5517</v>
      </c>
      <c r="I142" s="39">
        <f t="shared" si="16"/>
        <v>881.048272</v>
      </c>
      <c r="J142" s="39">
        <f t="shared" si="17"/>
        <v>6387.599972</v>
      </c>
      <c r="L142" s="57" t="s">
        <v>418</v>
      </c>
      <c r="M142" s="57" t="s">
        <v>568</v>
      </c>
    </row>
    <row r="143" spans="1:13" ht="15" x14ac:dyDescent="0.25">
      <c r="A143" s="2" t="s">
        <v>283</v>
      </c>
      <c r="B143" s="1" t="s">
        <v>284</v>
      </c>
      <c r="C143" s="13">
        <v>2539.4899999999998</v>
      </c>
      <c r="E143" s="39">
        <f t="shared" si="12"/>
        <v>2539.4899999999998</v>
      </c>
      <c r="F143" s="39">
        <f t="shared" si="13"/>
        <v>50.7898</v>
      </c>
      <c r="G143" s="39">
        <f t="shared" si="14"/>
        <v>126.97449999999999</v>
      </c>
      <c r="H143" s="39">
        <f t="shared" si="15"/>
        <v>2717.2542999999996</v>
      </c>
      <c r="I143" s="39">
        <f t="shared" si="16"/>
        <v>434.76068799999996</v>
      </c>
      <c r="J143" s="39">
        <f t="shared" si="17"/>
        <v>3152.0149879999994</v>
      </c>
      <c r="L143" s="55" t="s">
        <v>468</v>
      </c>
      <c r="M143" s="55" t="s">
        <v>502</v>
      </c>
    </row>
    <row r="144" spans="1:13" ht="15" hidden="1" x14ac:dyDescent="0.25">
      <c r="A144" s="2" t="s">
        <v>285</v>
      </c>
      <c r="B144" s="1" t="s">
        <v>286</v>
      </c>
      <c r="C144" s="13">
        <v>6503.03</v>
      </c>
      <c r="E144" s="39">
        <f t="shared" si="12"/>
        <v>6503.03</v>
      </c>
      <c r="F144" s="39">
        <f t="shared" si="13"/>
        <v>130.06059999999999</v>
      </c>
      <c r="G144" s="39">
        <f t="shared" si="14"/>
        <v>325.1515</v>
      </c>
      <c r="H144" s="39">
        <f t="shared" si="15"/>
        <v>6958.2420999999995</v>
      </c>
      <c r="I144" s="39">
        <f t="shared" si="16"/>
        <v>1113.3187359999999</v>
      </c>
      <c r="J144" s="39">
        <f t="shared" si="17"/>
        <v>8071.5608359999997</v>
      </c>
      <c r="L144" s="54" t="s">
        <v>403</v>
      </c>
      <c r="M144" s="55" t="s">
        <v>453</v>
      </c>
    </row>
    <row r="145" spans="1:13" ht="15" hidden="1" x14ac:dyDescent="0.25">
      <c r="A145" s="2" t="s">
        <v>287</v>
      </c>
      <c r="B145" s="1" t="s">
        <v>288</v>
      </c>
      <c r="C145" s="13">
        <v>6457.53</v>
      </c>
      <c r="E145" s="39">
        <f t="shared" si="12"/>
        <v>6457.53</v>
      </c>
      <c r="F145" s="39">
        <f t="shared" si="13"/>
        <v>129.1506</v>
      </c>
      <c r="G145" s="39">
        <f t="shared" si="14"/>
        <v>322.87650000000002</v>
      </c>
      <c r="H145" s="39">
        <f t="shared" si="15"/>
        <v>6909.5571</v>
      </c>
      <c r="I145" s="39">
        <f t="shared" si="16"/>
        <v>1105.5291360000001</v>
      </c>
      <c r="J145" s="39">
        <f t="shared" si="17"/>
        <v>8015.0862360000001</v>
      </c>
      <c r="L145" s="54" t="s">
        <v>403</v>
      </c>
      <c r="M145" s="55" t="s">
        <v>454</v>
      </c>
    </row>
    <row r="146" spans="1:13" ht="15" hidden="1" x14ac:dyDescent="0.25">
      <c r="A146" s="2" t="s">
        <v>289</v>
      </c>
      <c r="B146" s="1" t="s">
        <v>290</v>
      </c>
      <c r="C146" s="13">
        <v>9828.2999999999993</v>
      </c>
      <c r="E146" s="39">
        <f t="shared" si="12"/>
        <v>9828.2999999999993</v>
      </c>
      <c r="F146" s="39">
        <f t="shared" si="13"/>
        <v>196.566</v>
      </c>
      <c r="G146" s="39">
        <f t="shared" si="14"/>
        <v>491.41499999999996</v>
      </c>
      <c r="H146" s="39">
        <f t="shared" si="15"/>
        <v>10516.280999999999</v>
      </c>
      <c r="I146" s="39">
        <f t="shared" si="16"/>
        <v>1682.6049599999999</v>
      </c>
      <c r="J146" s="39">
        <f t="shared" si="17"/>
        <v>12198.88596</v>
      </c>
      <c r="L146" s="54" t="s">
        <v>401</v>
      </c>
      <c r="M146" s="55" t="s">
        <v>455</v>
      </c>
    </row>
    <row r="147" spans="1:13" ht="15" hidden="1" x14ac:dyDescent="0.25">
      <c r="A147" s="2" t="s">
        <v>291</v>
      </c>
      <c r="B147" s="1" t="s">
        <v>292</v>
      </c>
      <c r="C147" s="13">
        <v>509.59</v>
      </c>
      <c r="E147" s="39">
        <f t="shared" si="12"/>
        <v>509.59</v>
      </c>
      <c r="F147" s="39">
        <f t="shared" si="13"/>
        <v>10.191799999999999</v>
      </c>
      <c r="G147" s="39">
        <f t="shared" si="14"/>
        <v>25.479500000000002</v>
      </c>
      <c r="H147" s="39">
        <f t="shared" si="15"/>
        <v>545.26130000000001</v>
      </c>
      <c r="I147" s="39">
        <f t="shared" si="16"/>
        <v>87.241808000000006</v>
      </c>
      <c r="J147" s="39">
        <f t="shared" si="17"/>
        <v>632.503108</v>
      </c>
      <c r="L147" s="54" t="s">
        <v>401</v>
      </c>
      <c r="M147" s="55" t="s">
        <v>456</v>
      </c>
    </row>
    <row r="148" spans="1:13" ht="15" x14ac:dyDescent="0.25">
      <c r="A148" s="2" t="s">
        <v>293</v>
      </c>
      <c r="B148" s="1" t="s">
        <v>294</v>
      </c>
      <c r="C148" s="13">
        <v>3729.75</v>
      </c>
      <c r="E148" s="39">
        <f t="shared" si="12"/>
        <v>3729.75</v>
      </c>
      <c r="F148" s="39">
        <f t="shared" si="13"/>
        <v>74.594999999999999</v>
      </c>
      <c r="G148" s="39">
        <f t="shared" si="14"/>
        <v>186.48750000000001</v>
      </c>
      <c r="H148" s="39">
        <f t="shared" si="15"/>
        <v>3990.8325</v>
      </c>
      <c r="I148" s="39">
        <f t="shared" si="16"/>
        <v>638.53319999999997</v>
      </c>
      <c r="J148" s="39">
        <f t="shared" si="17"/>
        <v>4629.3657000000003</v>
      </c>
      <c r="L148" s="55" t="s">
        <v>470</v>
      </c>
      <c r="M148" s="55" t="s">
        <v>503</v>
      </c>
    </row>
    <row r="149" spans="1:13" ht="15" x14ac:dyDescent="0.25">
      <c r="A149" s="2" t="s">
        <v>295</v>
      </c>
      <c r="B149" s="1" t="s">
        <v>296</v>
      </c>
      <c r="C149" s="13">
        <v>3875.83</v>
      </c>
      <c r="E149" s="39">
        <f t="shared" si="12"/>
        <v>3875.83</v>
      </c>
      <c r="F149" s="39">
        <f t="shared" si="13"/>
        <v>77.516599999999997</v>
      </c>
      <c r="G149" s="39">
        <f t="shared" si="14"/>
        <v>193.79150000000001</v>
      </c>
      <c r="H149" s="39">
        <f t="shared" si="15"/>
        <v>4147.1381000000001</v>
      </c>
      <c r="I149" s="39">
        <f t="shared" si="16"/>
        <v>663.54209600000002</v>
      </c>
      <c r="J149" s="39">
        <f t="shared" si="17"/>
        <v>4810.6801960000003</v>
      </c>
      <c r="L149" s="55" t="s">
        <v>470</v>
      </c>
      <c r="M149" s="55" t="s">
        <v>504</v>
      </c>
    </row>
    <row r="150" spans="1:13" ht="15" hidden="1" x14ac:dyDescent="0.25">
      <c r="A150" s="2" t="s">
        <v>297</v>
      </c>
      <c r="B150" s="1" t="s">
        <v>298</v>
      </c>
      <c r="C150" s="13">
        <v>3953.8</v>
      </c>
      <c r="E150" s="39">
        <f t="shared" si="12"/>
        <v>3953.8</v>
      </c>
      <c r="F150" s="39">
        <f t="shared" si="13"/>
        <v>79.076000000000008</v>
      </c>
      <c r="G150" s="39">
        <f t="shared" si="14"/>
        <v>197.69000000000003</v>
      </c>
      <c r="H150" s="39">
        <f t="shared" si="15"/>
        <v>4230.5659999999998</v>
      </c>
      <c r="I150" s="39">
        <f t="shared" si="16"/>
        <v>676.89055999999994</v>
      </c>
      <c r="J150" s="39">
        <f t="shared" si="17"/>
        <v>4907.4565599999996</v>
      </c>
      <c r="L150" s="54" t="s">
        <v>433</v>
      </c>
      <c r="M150" s="55" t="s">
        <v>457</v>
      </c>
    </row>
    <row r="151" spans="1:13" ht="15" hidden="1" x14ac:dyDescent="0.25">
      <c r="A151" s="2" t="s">
        <v>299</v>
      </c>
      <c r="B151" s="1" t="s">
        <v>300</v>
      </c>
      <c r="C151" s="13">
        <v>1555.31</v>
      </c>
      <c r="E151" s="39">
        <f t="shared" si="12"/>
        <v>1555.31</v>
      </c>
      <c r="F151" s="39">
        <f t="shared" si="13"/>
        <v>31.106200000000001</v>
      </c>
      <c r="G151" s="39">
        <f t="shared" si="14"/>
        <v>77.765500000000003</v>
      </c>
      <c r="H151" s="39">
        <f t="shared" si="15"/>
        <v>1664.1816999999999</v>
      </c>
      <c r="I151" s="39">
        <f t="shared" si="16"/>
        <v>266.26907199999999</v>
      </c>
      <c r="J151" s="39">
        <f t="shared" si="17"/>
        <v>1930.4507719999999</v>
      </c>
      <c r="L151" s="57" t="s">
        <v>401</v>
      </c>
      <c r="M151" s="57" t="s">
        <v>569</v>
      </c>
    </row>
    <row r="152" spans="1:13" ht="15" hidden="1" x14ac:dyDescent="0.25">
      <c r="A152" s="2" t="s">
        <v>301</v>
      </c>
      <c r="B152" s="1" t="s">
        <v>302</v>
      </c>
      <c r="C152" s="13">
        <v>2243.84</v>
      </c>
      <c r="E152" s="39">
        <f t="shared" si="12"/>
        <v>2243.84</v>
      </c>
      <c r="F152" s="39">
        <f t="shared" si="13"/>
        <v>44.876800000000003</v>
      </c>
      <c r="G152" s="39">
        <f t="shared" si="14"/>
        <v>112.19200000000001</v>
      </c>
      <c r="H152" s="39">
        <f t="shared" si="15"/>
        <v>2400.9088000000002</v>
      </c>
      <c r="I152" s="39">
        <f t="shared" si="16"/>
        <v>384.14540800000003</v>
      </c>
      <c r="J152" s="39">
        <f t="shared" si="17"/>
        <v>2785.054208</v>
      </c>
      <c r="L152" s="57" t="s">
        <v>433</v>
      </c>
      <c r="M152" s="57" t="s">
        <v>570</v>
      </c>
    </row>
    <row r="153" spans="1:13" ht="15" x14ac:dyDescent="0.25">
      <c r="A153" s="2" t="s">
        <v>303</v>
      </c>
      <c r="B153" s="1" t="s">
        <v>304</v>
      </c>
      <c r="C153" s="13">
        <v>405.21</v>
      </c>
      <c r="E153" s="39">
        <f t="shared" si="12"/>
        <v>405.21</v>
      </c>
      <c r="F153" s="39">
        <f t="shared" si="13"/>
        <v>8.1042000000000005</v>
      </c>
      <c r="G153" s="39">
        <f t="shared" si="14"/>
        <v>20.2605</v>
      </c>
      <c r="H153" s="39">
        <f t="shared" si="15"/>
        <v>433.57469999999995</v>
      </c>
      <c r="I153" s="39">
        <f t="shared" si="16"/>
        <v>69.371951999999993</v>
      </c>
      <c r="J153" s="39">
        <f t="shared" si="17"/>
        <v>502.94665199999997</v>
      </c>
      <c r="L153" s="55" t="s">
        <v>470</v>
      </c>
      <c r="M153" s="55" t="s">
        <v>505</v>
      </c>
    </row>
    <row r="154" spans="1:13" ht="15" x14ac:dyDescent="0.25">
      <c r="A154" s="2" t="s">
        <v>305</v>
      </c>
      <c r="B154" s="1" t="s">
        <v>306</v>
      </c>
      <c r="C154" s="13">
        <v>9419.5400000000009</v>
      </c>
      <c r="E154" s="39">
        <f t="shared" si="12"/>
        <v>9419.5400000000009</v>
      </c>
      <c r="F154" s="39">
        <f t="shared" si="13"/>
        <v>188.39080000000001</v>
      </c>
      <c r="G154" s="39">
        <f t="shared" si="14"/>
        <v>470.97700000000009</v>
      </c>
      <c r="H154" s="39">
        <f t="shared" si="15"/>
        <v>10078.907800000001</v>
      </c>
      <c r="I154" s="39">
        <f t="shared" si="16"/>
        <v>1612.6252480000003</v>
      </c>
      <c r="J154" s="39">
        <f t="shared" si="17"/>
        <v>11691.533048000001</v>
      </c>
      <c r="L154" s="55" t="s">
        <v>470</v>
      </c>
      <c r="M154" s="55" t="s">
        <v>506</v>
      </c>
    </row>
    <row r="155" spans="1:13" ht="15" hidden="1" x14ac:dyDescent="0.25">
      <c r="A155" s="2" t="s">
        <v>307</v>
      </c>
      <c r="B155" s="1" t="s">
        <v>308</v>
      </c>
      <c r="C155" s="13">
        <v>11394.98</v>
      </c>
      <c r="E155" s="39">
        <f t="shared" si="12"/>
        <v>11394.98</v>
      </c>
      <c r="F155" s="39">
        <f t="shared" si="13"/>
        <v>227.89959999999999</v>
      </c>
      <c r="G155" s="39">
        <f t="shared" si="14"/>
        <v>569.74900000000002</v>
      </c>
      <c r="H155" s="39">
        <f t="shared" si="15"/>
        <v>12192.6286</v>
      </c>
      <c r="I155" s="39">
        <f t="shared" si="16"/>
        <v>1950.8205760000001</v>
      </c>
      <c r="J155" s="39">
        <f t="shared" si="17"/>
        <v>14143.449176</v>
      </c>
      <c r="L155" s="57" t="s">
        <v>516</v>
      </c>
      <c r="M155" s="57" t="s">
        <v>571</v>
      </c>
    </row>
    <row r="156" spans="1:13" ht="15" hidden="1" x14ac:dyDescent="0.25">
      <c r="A156" s="2" t="s">
        <v>309</v>
      </c>
      <c r="B156" s="1" t="s">
        <v>310</v>
      </c>
      <c r="C156" s="13">
        <v>920.56</v>
      </c>
      <c r="E156" s="39">
        <f t="shared" si="12"/>
        <v>920.56</v>
      </c>
      <c r="F156" s="39">
        <f t="shared" si="13"/>
        <v>18.411200000000001</v>
      </c>
      <c r="G156" s="39">
        <f t="shared" si="14"/>
        <v>46.027999999999999</v>
      </c>
      <c r="H156" s="39">
        <f t="shared" si="15"/>
        <v>984.99919999999997</v>
      </c>
      <c r="I156" s="39">
        <f t="shared" si="16"/>
        <v>157.599872</v>
      </c>
      <c r="J156" s="39">
        <f t="shared" si="17"/>
        <v>1142.599072</v>
      </c>
      <c r="L156" s="57" t="s">
        <v>427</v>
      </c>
      <c r="M156" s="57" t="s">
        <v>572</v>
      </c>
    </row>
    <row r="157" spans="1:13" ht="15" x14ac:dyDescent="0.25">
      <c r="A157" s="2" t="s">
        <v>311</v>
      </c>
      <c r="B157" s="1" t="s">
        <v>312</v>
      </c>
      <c r="C157" s="13">
        <v>7878.13</v>
      </c>
      <c r="E157" s="39">
        <f t="shared" si="12"/>
        <v>7878.13</v>
      </c>
      <c r="F157" s="39">
        <f t="shared" si="13"/>
        <v>157.5626</v>
      </c>
      <c r="G157" s="39">
        <f t="shared" si="14"/>
        <v>393.90650000000005</v>
      </c>
      <c r="H157" s="39">
        <f t="shared" si="15"/>
        <v>8429.5990999999995</v>
      </c>
      <c r="I157" s="39">
        <f t="shared" si="16"/>
        <v>1348.735856</v>
      </c>
      <c r="J157" s="39">
        <f t="shared" si="17"/>
        <v>9778.3349559999988</v>
      </c>
      <c r="L157" s="55" t="s">
        <v>468</v>
      </c>
      <c r="M157" s="55" t="s">
        <v>507</v>
      </c>
    </row>
    <row r="158" spans="1:13" ht="15" hidden="1" x14ac:dyDescent="0.25">
      <c r="A158" s="2" t="s">
        <v>313</v>
      </c>
      <c r="B158" s="1" t="s">
        <v>314</v>
      </c>
      <c r="C158" s="13">
        <v>1019.18</v>
      </c>
      <c r="E158" s="39">
        <f t="shared" si="12"/>
        <v>1019.18</v>
      </c>
      <c r="F158" s="39">
        <f t="shared" si="13"/>
        <v>20.383599999999998</v>
      </c>
      <c r="G158" s="39">
        <f t="shared" si="14"/>
        <v>50.959000000000003</v>
      </c>
      <c r="H158" s="39">
        <f t="shared" si="15"/>
        <v>1090.5226</v>
      </c>
      <c r="I158" s="39">
        <f t="shared" si="16"/>
        <v>174.48361600000001</v>
      </c>
      <c r="J158" s="39">
        <f t="shared" si="17"/>
        <v>1265.006216</v>
      </c>
      <c r="L158" s="57" t="s">
        <v>516</v>
      </c>
      <c r="M158" s="57" t="s">
        <v>573</v>
      </c>
    </row>
    <row r="159" spans="1:13" ht="15" x14ac:dyDescent="0.25">
      <c r="A159" s="2" t="s">
        <v>315</v>
      </c>
      <c r="B159" s="1" t="s">
        <v>316</v>
      </c>
      <c r="C159" s="13">
        <v>8698.07</v>
      </c>
      <c r="E159" s="39">
        <f t="shared" si="12"/>
        <v>8698.07</v>
      </c>
      <c r="F159" s="39">
        <f t="shared" si="13"/>
        <v>173.9614</v>
      </c>
      <c r="G159" s="39">
        <f t="shared" si="14"/>
        <v>434.90350000000001</v>
      </c>
      <c r="H159" s="39">
        <f t="shared" si="15"/>
        <v>9306.9349000000002</v>
      </c>
      <c r="I159" s="39">
        <f t="shared" si="16"/>
        <v>1489.109584</v>
      </c>
      <c r="J159" s="39">
        <f t="shared" si="17"/>
        <v>10796.044484</v>
      </c>
      <c r="L159" s="55" t="s">
        <v>468</v>
      </c>
      <c r="M159" s="55" t="s">
        <v>508</v>
      </c>
    </row>
    <row r="160" spans="1:13" ht="15" hidden="1" x14ac:dyDescent="0.25">
      <c r="A160" s="2" t="s">
        <v>317</v>
      </c>
      <c r="B160" s="1" t="s">
        <v>318</v>
      </c>
      <c r="C160" s="13">
        <v>3449.31</v>
      </c>
      <c r="E160" s="39">
        <f t="shared" si="12"/>
        <v>3449.31</v>
      </c>
      <c r="F160" s="39">
        <f t="shared" si="13"/>
        <v>68.986199999999997</v>
      </c>
      <c r="G160" s="39">
        <f t="shared" si="14"/>
        <v>172.46550000000002</v>
      </c>
      <c r="H160" s="39">
        <f t="shared" si="15"/>
        <v>3690.7617</v>
      </c>
      <c r="I160" s="39">
        <f t="shared" si="16"/>
        <v>590.52187200000003</v>
      </c>
      <c r="J160" s="39">
        <f t="shared" si="17"/>
        <v>4281.2835720000003</v>
      </c>
      <c r="L160" s="57" t="s">
        <v>516</v>
      </c>
      <c r="M160" s="57" t="s">
        <v>574</v>
      </c>
    </row>
    <row r="161" spans="1:13" ht="15" hidden="1" x14ac:dyDescent="0.25">
      <c r="A161" s="2" t="s">
        <v>319</v>
      </c>
      <c r="B161" s="1" t="s">
        <v>320</v>
      </c>
      <c r="C161" s="13">
        <v>4263.8599999999997</v>
      </c>
      <c r="E161" s="39">
        <f t="shared" si="12"/>
        <v>4263.8599999999997</v>
      </c>
      <c r="F161" s="39">
        <f t="shared" si="13"/>
        <v>85.277199999999993</v>
      </c>
      <c r="G161" s="39">
        <f t="shared" si="14"/>
        <v>213.19299999999998</v>
      </c>
      <c r="H161" s="39">
        <f t="shared" si="15"/>
        <v>4562.3301999999994</v>
      </c>
      <c r="I161" s="39">
        <f t="shared" si="16"/>
        <v>729.97283199999993</v>
      </c>
      <c r="J161" s="39">
        <f t="shared" si="17"/>
        <v>5292.3030319999998</v>
      </c>
      <c r="L161" s="54" t="s">
        <v>427</v>
      </c>
      <c r="M161" s="55" t="s">
        <v>458</v>
      </c>
    </row>
    <row r="162" spans="1:13" ht="15" hidden="1" x14ac:dyDescent="0.25">
      <c r="A162" s="2" t="s">
        <v>321</v>
      </c>
      <c r="B162" s="1" t="s">
        <v>322</v>
      </c>
      <c r="C162" s="13">
        <v>3727.53</v>
      </c>
      <c r="E162" s="39">
        <f t="shared" si="12"/>
        <v>3727.53</v>
      </c>
      <c r="F162" s="39">
        <f t="shared" si="13"/>
        <v>74.550600000000003</v>
      </c>
      <c r="G162" s="39">
        <f t="shared" si="14"/>
        <v>186.37650000000002</v>
      </c>
      <c r="H162" s="39">
        <f t="shared" si="15"/>
        <v>3988.4571000000001</v>
      </c>
      <c r="I162" s="39">
        <f t="shared" si="16"/>
        <v>638.15313600000002</v>
      </c>
      <c r="J162" s="39">
        <f t="shared" si="17"/>
        <v>4626.6102360000004</v>
      </c>
      <c r="L162" s="57" t="s">
        <v>401</v>
      </c>
      <c r="M162" s="57" t="s">
        <v>575</v>
      </c>
    </row>
    <row r="163" spans="1:13" ht="15" hidden="1" x14ac:dyDescent="0.25">
      <c r="A163" s="2" t="s">
        <v>323</v>
      </c>
      <c r="B163" s="1" t="s">
        <v>324</v>
      </c>
      <c r="C163" s="13">
        <v>9381.67</v>
      </c>
      <c r="E163" s="39">
        <f t="shared" si="12"/>
        <v>9381.67</v>
      </c>
      <c r="F163" s="39">
        <f t="shared" si="13"/>
        <v>187.63339999999999</v>
      </c>
      <c r="G163" s="39">
        <f t="shared" si="14"/>
        <v>469.08350000000002</v>
      </c>
      <c r="H163" s="39">
        <f t="shared" si="15"/>
        <v>10038.386900000001</v>
      </c>
      <c r="I163" s="39">
        <f t="shared" si="16"/>
        <v>1606.1419040000003</v>
      </c>
      <c r="J163" s="39">
        <f t="shared" si="17"/>
        <v>11644.528804000001</v>
      </c>
      <c r="L163" s="57" t="s">
        <v>541</v>
      </c>
      <c r="M163" s="57" t="s">
        <v>576</v>
      </c>
    </row>
    <row r="164" spans="1:13" ht="15" hidden="1" x14ac:dyDescent="0.25">
      <c r="A164" s="2" t="s">
        <v>325</v>
      </c>
      <c r="B164" s="1" t="s">
        <v>326</v>
      </c>
      <c r="C164" s="13">
        <v>12590.39</v>
      </c>
      <c r="E164" s="39">
        <f t="shared" si="12"/>
        <v>12590.39</v>
      </c>
      <c r="F164" s="39">
        <f t="shared" si="13"/>
        <v>251.80779999999999</v>
      </c>
      <c r="G164" s="39">
        <f t="shared" si="14"/>
        <v>629.51949999999999</v>
      </c>
      <c r="H164" s="39">
        <f t="shared" si="15"/>
        <v>13471.7173</v>
      </c>
      <c r="I164" s="39">
        <f t="shared" si="16"/>
        <v>2155.474768</v>
      </c>
      <c r="J164" s="39">
        <f t="shared" si="17"/>
        <v>15627.192068</v>
      </c>
      <c r="L164" s="54" t="s">
        <v>401</v>
      </c>
      <c r="M164" s="55" t="s">
        <v>459</v>
      </c>
    </row>
    <row r="165" spans="1:13" ht="15" x14ac:dyDescent="0.25">
      <c r="A165" s="2" t="s">
        <v>327</v>
      </c>
      <c r="B165" s="1" t="s">
        <v>328</v>
      </c>
      <c r="C165" s="13">
        <v>1305.93</v>
      </c>
      <c r="E165" s="39">
        <f t="shared" si="12"/>
        <v>1305.93</v>
      </c>
      <c r="F165" s="39">
        <f t="shared" si="13"/>
        <v>26.118600000000001</v>
      </c>
      <c r="G165" s="39">
        <f t="shared" si="14"/>
        <v>65.296500000000009</v>
      </c>
      <c r="H165" s="39">
        <f t="shared" si="15"/>
        <v>1397.3451</v>
      </c>
      <c r="I165" s="39">
        <f t="shared" si="16"/>
        <v>223.57521600000001</v>
      </c>
      <c r="J165" s="39">
        <f t="shared" si="17"/>
        <v>1620.920316</v>
      </c>
      <c r="L165" s="55" t="s">
        <v>468</v>
      </c>
      <c r="M165" s="55" t="s">
        <v>509</v>
      </c>
    </row>
    <row r="166" spans="1:13" ht="15" hidden="1" x14ac:dyDescent="0.25">
      <c r="A166" s="2" t="s">
        <v>329</v>
      </c>
      <c r="B166" s="1" t="s">
        <v>330</v>
      </c>
      <c r="C166" s="13">
        <v>2991.01</v>
      </c>
      <c r="E166" s="39">
        <f t="shared" si="12"/>
        <v>2991.01</v>
      </c>
      <c r="F166" s="39">
        <f t="shared" si="13"/>
        <v>59.820200000000007</v>
      </c>
      <c r="G166" s="39">
        <f t="shared" si="14"/>
        <v>149.55050000000003</v>
      </c>
      <c r="H166" s="39">
        <f t="shared" si="15"/>
        <v>3200.3807000000002</v>
      </c>
      <c r="I166" s="39">
        <f t="shared" si="16"/>
        <v>512.06091200000003</v>
      </c>
      <c r="J166" s="39">
        <f t="shared" si="17"/>
        <v>3712.4416120000001</v>
      </c>
      <c r="L166" s="54" t="s">
        <v>433</v>
      </c>
      <c r="M166" s="55" t="s">
        <v>460</v>
      </c>
    </row>
    <row r="167" spans="1:13" ht="15" hidden="1" x14ac:dyDescent="0.25">
      <c r="A167" s="2" t="s">
        <v>331</v>
      </c>
      <c r="B167" s="1" t="s">
        <v>332</v>
      </c>
      <c r="C167" s="13">
        <v>4260.17</v>
      </c>
      <c r="E167" s="39">
        <f t="shared" si="12"/>
        <v>4260.17</v>
      </c>
      <c r="F167" s="39">
        <f t="shared" si="13"/>
        <v>85.203400000000002</v>
      </c>
      <c r="G167" s="39">
        <f t="shared" si="14"/>
        <v>213.00850000000003</v>
      </c>
      <c r="H167" s="39">
        <f t="shared" si="15"/>
        <v>4558.3819000000003</v>
      </c>
      <c r="I167" s="39">
        <f t="shared" si="16"/>
        <v>729.34110400000009</v>
      </c>
      <c r="J167" s="39">
        <f t="shared" si="17"/>
        <v>5287.7230040000004</v>
      </c>
      <c r="L167" s="54" t="s">
        <v>433</v>
      </c>
      <c r="M167" s="55" t="s">
        <v>461</v>
      </c>
    </row>
    <row r="168" spans="1:13" ht="15" hidden="1" x14ac:dyDescent="0.25">
      <c r="A168" s="2" t="s">
        <v>333</v>
      </c>
      <c r="B168" s="1" t="s">
        <v>334</v>
      </c>
      <c r="C168" s="13">
        <v>10093.5</v>
      </c>
      <c r="E168" s="39">
        <f t="shared" si="12"/>
        <v>10093.5</v>
      </c>
      <c r="F168" s="39">
        <f t="shared" si="13"/>
        <v>201.87</v>
      </c>
      <c r="G168" s="39">
        <f t="shared" si="14"/>
        <v>504.67500000000001</v>
      </c>
      <c r="H168" s="39">
        <f t="shared" si="15"/>
        <v>10800.045</v>
      </c>
      <c r="I168" s="39">
        <f t="shared" si="16"/>
        <v>1728.0072</v>
      </c>
      <c r="J168" s="39">
        <f t="shared" si="17"/>
        <v>12528.0522</v>
      </c>
      <c r="L168" s="57" t="s">
        <v>401</v>
      </c>
      <c r="M168" s="57" t="s">
        <v>577</v>
      </c>
    </row>
    <row r="169" spans="1:13" ht="15" hidden="1" x14ac:dyDescent="0.25">
      <c r="A169" s="2" t="s">
        <v>335</v>
      </c>
      <c r="B169" s="1" t="s">
        <v>336</v>
      </c>
      <c r="C169" s="13">
        <v>5323.87</v>
      </c>
      <c r="E169" s="39">
        <f t="shared" si="12"/>
        <v>5323.87</v>
      </c>
      <c r="F169" s="39">
        <f t="shared" si="13"/>
        <v>106.4774</v>
      </c>
      <c r="G169" s="39">
        <f t="shared" si="14"/>
        <v>266.19350000000003</v>
      </c>
      <c r="H169" s="39">
        <f t="shared" si="15"/>
        <v>5696.5409</v>
      </c>
      <c r="I169" s="39">
        <f t="shared" si="16"/>
        <v>911.44654400000002</v>
      </c>
      <c r="J169" s="39">
        <f t="shared" si="17"/>
        <v>6607.9874440000003</v>
      </c>
      <c r="L169" s="54" t="s">
        <v>401</v>
      </c>
      <c r="M169" s="55" t="s">
        <v>462</v>
      </c>
    </row>
    <row r="170" spans="1:13" ht="15" hidden="1" x14ac:dyDescent="0.25">
      <c r="A170" s="2" t="s">
        <v>337</v>
      </c>
      <c r="B170" s="1" t="s">
        <v>338</v>
      </c>
      <c r="C170" s="13">
        <v>9796.75</v>
      </c>
      <c r="E170" s="39">
        <f t="shared" si="12"/>
        <v>9796.75</v>
      </c>
      <c r="F170" s="39">
        <f t="shared" si="13"/>
        <v>195.935</v>
      </c>
      <c r="G170" s="39">
        <f t="shared" si="14"/>
        <v>489.83750000000003</v>
      </c>
      <c r="H170" s="39">
        <f t="shared" si="15"/>
        <v>10482.522499999999</v>
      </c>
      <c r="I170" s="39">
        <f t="shared" si="16"/>
        <v>1677.2035999999998</v>
      </c>
      <c r="J170" s="39">
        <f t="shared" si="17"/>
        <v>12159.7261</v>
      </c>
      <c r="L170" s="57" t="s">
        <v>407</v>
      </c>
      <c r="M170" s="57" t="s">
        <v>578</v>
      </c>
    </row>
    <row r="171" spans="1:13" ht="15" hidden="1" x14ac:dyDescent="0.25">
      <c r="A171" s="2" t="s">
        <v>339</v>
      </c>
      <c r="B171" s="1" t="s">
        <v>340</v>
      </c>
      <c r="C171" s="13">
        <v>11546.75</v>
      </c>
      <c r="E171" s="39">
        <f t="shared" si="12"/>
        <v>11546.75</v>
      </c>
      <c r="F171" s="39">
        <f t="shared" si="13"/>
        <v>230.935</v>
      </c>
      <c r="G171" s="39">
        <f t="shared" si="14"/>
        <v>577.33749999999998</v>
      </c>
      <c r="H171" s="39">
        <f t="shared" si="15"/>
        <v>12355.022499999999</v>
      </c>
      <c r="I171" s="39">
        <f t="shared" si="16"/>
        <v>1976.8036</v>
      </c>
      <c r="J171" s="39">
        <f t="shared" si="17"/>
        <v>14331.826099999998</v>
      </c>
      <c r="L171" s="54" t="s">
        <v>407</v>
      </c>
      <c r="M171" s="55" t="s">
        <v>463</v>
      </c>
    </row>
    <row r="172" spans="1:13" ht="15" x14ac:dyDescent="0.25">
      <c r="A172" s="2" t="s">
        <v>341</v>
      </c>
      <c r="B172" s="1" t="s">
        <v>342</v>
      </c>
      <c r="C172" s="13">
        <v>2257.79</v>
      </c>
      <c r="E172" s="39">
        <f t="shared" si="12"/>
        <v>2257.79</v>
      </c>
      <c r="F172" s="39">
        <f t="shared" si="13"/>
        <v>45.155799999999999</v>
      </c>
      <c r="G172" s="39">
        <f t="shared" si="14"/>
        <v>112.8895</v>
      </c>
      <c r="H172" s="39">
        <f t="shared" si="15"/>
        <v>2415.8352999999997</v>
      </c>
      <c r="I172" s="39">
        <f t="shared" si="16"/>
        <v>386.53364799999997</v>
      </c>
      <c r="J172" s="39">
        <f t="shared" si="17"/>
        <v>2802.3689479999998</v>
      </c>
      <c r="L172" s="55" t="s">
        <v>470</v>
      </c>
      <c r="M172" s="55" t="s">
        <v>510</v>
      </c>
    </row>
    <row r="173" spans="1:13" ht="15" x14ac:dyDescent="0.25">
      <c r="A173" s="2" t="s">
        <v>343</v>
      </c>
      <c r="B173" s="1" t="s">
        <v>344</v>
      </c>
      <c r="C173" s="13">
        <v>478.34</v>
      </c>
      <c r="E173" s="39">
        <f t="shared" si="12"/>
        <v>478.34</v>
      </c>
      <c r="F173" s="39">
        <f t="shared" si="13"/>
        <v>9.5667999999999989</v>
      </c>
      <c r="G173" s="39">
        <f t="shared" si="14"/>
        <v>23.917000000000002</v>
      </c>
      <c r="H173" s="39">
        <f t="shared" si="15"/>
        <v>511.82380000000001</v>
      </c>
      <c r="I173" s="39">
        <f t="shared" si="16"/>
        <v>81.891807999999997</v>
      </c>
      <c r="J173" s="39">
        <f t="shared" si="17"/>
        <v>593.71560799999997</v>
      </c>
      <c r="L173" s="55" t="s">
        <v>470</v>
      </c>
      <c r="M173" s="55" t="s">
        <v>511</v>
      </c>
    </row>
    <row r="174" spans="1:13" ht="15" hidden="1" x14ac:dyDescent="0.25">
      <c r="A174" s="2" t="s">
        <v>345</v>
      </c>
      <c r="B174" s="1" t="s">
        <v>346</v>
      </c>
      <c r="C174" s="13">
        <v>5818.75</v>
      </c>
      <c r="E174" s="39">
        <f t="shared" si="12"/>
        <v>5818.75</v>
      </c>
      <c r="F174" s="39">
        <f t="shared" si="13"/>
        <v>116.375</v>
      </c>
      <c r="G174" s="39">
        <f t="shared" si="14"/>
        <v>290.9375</v>
      </c>
      <c r="H174" s="39">
        <f t="shared" si="15"/>
        <v>6226.0625</v>
      </c>
      <c r="I174" s="39">
        <f t="shared" si="16"/>
        <v>996.17000000000007</v>
      </c>
      <c r="J174" s="39">
        <f t="shared" si="17"/>
        <v>7222.2325000000001</v>
      </c>
      <c r="L174" s="54" t="s">
        <v>433</v>
      </c>
      <c r="M174" s="55" t="s">
        <v>464</v>
      </c>
    </row>
    <row r="175" spans="1:13" ht="15" x14ac:dyDescent="0.25">
      <c r="A175" s="2" t="s">
        <v>347</v>
      </c>
      <c r="B175" s="1" t="s">
        <v>348</v>
      </c>
      <c r="C175" s="13">
        <v>9855.48</v>
      </c>
      <c r="E175" s="39">
        <f t="shared" si="12"/>
        <v>9855.48</v>
      </c>
      <c r="F175" s="39">
        <f t="shared" si="13"/>
        <v>197.1096</v>
      </c>
      <c r="G175" s="39">
        <f t="shared" si="14"/>
        <v>492.774</v>
      </c>
      <c r="H175" s="39">
        <f t="shared" si="15"/>
        <v>10545.363599999999</v>
      </c>
      <c r="I175" s="39">
        <f t="shared" si="16"/>
        <v>1687.2581759999998</v>
      </c>
      <c r="J175" s="39">
        <f t="shared" si="17"/>
        <v>12232.621775999998</v>
      </c>
      <c r="L175" s="55" t="s">
        <v>470</v>
      </c>
      <c r="M175" s="55" t="s">
        <v>512</v>
      </c>
    </row>
    <row r="176" spans="1:13" ht="15" hidden="1" x14ac:dyDescent="0.25">
      <c r="A176" s="2" t="s">
        <v>349</v>
      </c>
      <c r="B176" s="1" t="s">
        <v>350</v>
      </c>
      <c r="C176" s="13">
        <v>7056</v>
      </c>
      <c r="E176" s="39">
        <f t="shared" si="12"/>
        <v>7056</v>
      </c>
      <c r="F176" s="39">
        <f t="shared" si="13"/>
        <v>141.12</v>
      </c>
      <c r="G176" s="39">
        <f t="shared" si="14"/>
        <v>352.8</v>
      </c>
      <c r="H176" s="39">
        <f t="shared" si="15"/>
        <v>7549.92</v>
      </c>
      <c r="I176" s="39">
        <f t="shared" si="16"/>
        <v>1207.9872</v>
      </c>
      <c r="J176" s="39">
        <f t="shared" si="17"/>
        <v>8757.9071999999996</v>
      </c>
      <c r="L176" s="57" t="s">
        <v>427</v>
      </c>
      <c r="M176" s="57" t="s">
        <v>579</v>
      </c>
    </row>
    <row r="177" spans="1:13" ht="15" hidden="1" x14ac:dyDescent="0.25">
      <c r="A177" s="2" t="s">
        <v>351</v>
      </c>
      <c r="B177" s="1" t="s">
        <v>352</v>
      </c>
      <c r="C177" s="13">
        <v>7991.72</v>
      </c>
      <c r="E177" s="39">
        <f t="shared" si="12"/>
        <v>7991.72</v>
      </c>
      <c r="F177" s="39">
        <f t="shared" si="13"/>
        <v>159.83440000000002</v>
      </c>
      <c r="G177" s="39">
        <f t="shared" si="14"/>
        <v>399.58600000000001</v>
      </c>
      <c r="H177" s="39">
        <f t="shared" si="15"/>
        <v>8551.1404000000002</v>
      </c>
      <c r="I177" s="39">
        <f t="shared" si="16"/>
        <v>1368.182464</v>
      </c>
      <c r="J177" s="39">
        <f t="shared" si="17"/>
        <v>9919.3228639999998</v>
      </c>
      <c r="L177" s="54" t="s">
        <v>403</v>
      </c>
      <c r="M177" s="55" t="s">
        <v>465</v>
      </c>
    </row>
    <row r="178" spans="1:13" ht="15" x14ac:dyDescent="0.25">
      <c r="A178" s="2" t="s">
        <v>353</v>
      </c>
      <c r="B178" s="1" t="s">
        <v>354</v>
      </c>
      <c r="C178" s="13">
        <v>1947.04</v>
      </c>
      <c r="E178" s="39">
        <f t="shared" si="12"/>
        <v>1947.04</v>
      </c>
      <c r="F178" s="39">
        <f t="shared" si="13"/>
        <v>38.940800000000003</v>
      </c>
      <c r="G178" s="39">
        <f t="shared" si="14"/>
        <v>97.352000000000004</v>
      </c>
      <c r="H178" s="39">
        <f t="shared" si="15"/>
        <v>2083.3328000000001</v>
      </c>
      <c r="I178" s="39">
        <f t="shared" si="16"/>
        <v>333.33324800000003</v>
      </c>
      <c r="J178" s="39">
        <f t="shared" si="17"/>
        <v>2416.666048</v>
      </c>
      <c r="L178" s="55" t="s">
        <v>468</v>
      </c>
      <c r="M178" s="55" t="s">
        <v>513</v>
      </c>
    </row>
    <row r="179" spans="1:13" ht="15" x14ac:dyDescent="0.25">
      <c r="A179" s="2" t="s">
        <v>355</v>
      </c>
      <c r="B179" s="1" t="s">
        <v>356</v>
      </c>
      <c r="C179" s="13">
        <v>13557.06</v>
      </c>
      <c r="E179" s="39">
        <f t="shared" si="12"/>
        <v>13557.06</v>
      </c>
      <c r="F179" s="39">
        <f t="shared" si="13"/>
        <v>271.14119999999997</v>
      </c>
      <c r="G179" s="39">
        <f t="shared" si="14"/>
        <v>677.85300000000007</v>
      </c>
      <c r="H179" s="39">
        <f t="shared" si="15"/>
        <v>14506.054199999999</v>
      </c>
      <c r="I179" s="39">
        <f t="shared" si="16"/>
        <v>2320.968672</v>
      </c>
      <c r="J179" s="39">
        <f t="shared" si="17"/>
        <v>16827.022871999998</v>
      </c>
      <c r="L179" s="55" t="s">
        <v>468</v>
      </c>
      <c r="M179" s="55" t="s">
        <v>514</v>
      </c>
    </row>
    <row r="180" spans="1:13" ht="15" hidden="1" x14ac:dyDescent="0.25">
      <c r="A180" s="2" t="s">
        <v>357</v>
      </c>
      <c r="B180" s="1" t="s">
        <v>358</v>
      </c>
      <c r="C180" s="13">
        <v>79717.539999999994</v>
      </c>
      <c r="E180" s="39">
        <f t="shared" si="12"/>
        <v>79717.539999999994</v>
      </c>
      <c r="F180" s="39">
        <f t="shared" si="13"/>
        <v>1594.3507999999999</v>
      </c>
      <c r="G180" s="39">
        <f t="shared" si="14"/>
        <v>3985.877</v>
      </c>
      <c r="H180" s="39">
        <f t="shared" si="15"/>
        <v>85297.767799999987</v>
      </c>
      <c r="I180" s="39">
        <f t="shared" si="16"/>
        <v>13647.642847999998</v>
      </c>
      <c r="J180" s="39">
        <f t="shared" si="17"/>
        <v>98945.41064799999</v>
      </c>
      <c r="L180" s="57" t="s">
        <v>427</v>
      </c>
      <c r="M180" s="57" t="s">
        <v>580</v>
      </c>
    </row>
    <row r="181" spans="1:13" ht="15" hidden="1" x14ac:dyDescent="0.25">
      <c r="A181" s="2" t="s">
        <v>359</v>
      </c>
      <c r="B181" s="1" t="s">
        <v>360</v>
      </c>
      <c r="C181" s="13">
        <v>169.23</v>
      </c>
      <c r="E181" s="39">
        <f t="shared" si="12"/>
        <v>169.23</v>
      </c>
      <c r="F181" s="39">
        <f t="shared" si="13"/>
        <v>3.3845999999999998</v>
      </c>
      <c r="G181" s="39">
        <f t="shared" si="14"/>
        <v>8.4614999999999991</v>
      </c>
      <c r="H181" s="39">
        <f t="shared" si="15"/>
        <v>181.0761</v>
      </c>
      <c r="I181" s="39">
        <f t="shared" si="16"/>
        <v>28.972176000000001</v>
      </c>
      <c r="J181" s="39">
        <f t="shared" si="17"/>
        <v>210.04827599999999</v>
      </c>
      <c r="L181" s="54" t="s">
        <v>401</v>
      </c>
      <c r="M181" s="55" t="s">
        <v>466</v>
      </c>
    </row>
    <row r="182" spans="1:13" ht="15" x14ac:dyDescent="0.25">
      <c r="A182" s="2" t="s">
        <v>361</v>
      </c>
      <c r="B182" s="1" t="s">
        <v>362</v>
      </c>
      <c r="C182" s="13">
        <v>190.73</v>
      </c>
      <c r="E182" s="39">
        <f t="shared" si="12"/>
        <v>190.73</v>
      </c>
      <c r="F182" s="39">
        <f t="shared" si="13"/>
        <v>3.8146</v>
      </c>
      <c r="G182" s="39">
        <f t="shared" si="14"/>
        <v>9.5365000000000002</v>
      </c>
      <c r="H182" s="39">
        <f t="shared" si="15"/>
        <v>204.08109999999999</v>
      </c>
      <c r="I182" s="39">
        <f t="shared" si="16"/>
        <v>32.652976000000002</v>
      </c>
      <c r="J182" s="39">
        <f t="shared" si="17"/>
        <v>236.73407599999999</v>
      </c>
      <c r="L182" s="55" t="s">
        <v>468</v>
      </c>
      <c r="M182" s="55" t="s">
        <v>515</v>
      </c>
    </row>
    <row r="183" spans="1:13" ht="15" x14ac:dyDescent="0.25">
      <c r="A183" s="2" t="s">
        <v>363</v>
      </c>
      <c r="B183" s="1" t="s">
        <v>364</v>
      </c>
      <c r="C183" s="13">
        <v>2350.42</v>
      </c>
      <c r="E183" s="39">
        <f t="shared" si="12"/>
        <v>2350.42</v>
      </c>
      <c r="F183" s="39">
        <f t="shared" si="13"/>
        <v>47.008400000000002</v>
      </c>
      <c r="G183" s="39">
        <f t="shared" si="14"/>
        <v>117.52100000000002</v>
      </c>
      <c r="H183" s="39">
        <f t="shared" si="15"/>
        <v>2514.9494000000004</v>
      </c>
      <c r="I183" s="39">
        <f t="shared" si="16"/>
        <v>402.39190400000007</v>
      </c>
      <c r="J183" s="39">
        <f t="shared" si="17"/>
        <v>2917.3413040000005</v>
      </c>
      <c r="L183" s="57" t="s">
        <v>468</v>
      </c>
      <c r="M183" s="57" t="s">
        <v>581</v>
      </c>
    </row>
    <row r="184" spans="1:13" ht="15" hidden="1" x14ac:dyDescent="0.25">
      <c r="A184" s="2" t="s">
        <v>365</v>
      </c>
      <c r="B184" s="1" t="s">
        <v>366</v>
      </c>
      <c r="C184" s="13">
        <v>509.59</v>
      </c>
      <c r="E184" s="39">
        <f t="shared" si="12"/>
        <v>509.59</v>
      </c>
      <c r="F184" s="39">
        <f t="shared" si="13"/>
        <v>10.191799999999999</v>
      </c>
      <c r="G184" s="39">
        <f t="shared" si="14"/>
        <v>25.479500000000002</v>
      </c>
      <c r="H184" s="39">
        <f t="shared" si="15"/>
        <v>545.26130000000001</v>
      </c>
      <c r="I184" s="39">
        <f t="shared" si="16"/>
        <v>87.241808000000006</v>
      </c>
      <c r="J184" s="39">
        <f t="shared" si="17"/>
        <v>632.503108</v>
      </c>
      <c r="L184" s="54" t="s">
        <v>401</v>
      </c>
      <c r="M184" s="55" t="s">
        <v>467</v>
      </c>
    </row>
    <row r="186" spans="1:13" s="7" customFormat="1" x14ac:dyDescent="0.2">
      <c r="A186" s="15"/>
      <c r="C186" s="7" t="s">
        <v>367</v>
      </c>
      <c r="E186" s="37" t="s">
        <v>367</v>
      </c>
      <c r="F186" s="37" t="s">
        <v>367</v>
      </c>
      <c r="G186" s="37" t="s">
        <v>367</v>
      </c>
      <c r="H186" s="37" t="s">
        <v>367</v>
      </c>
      <c r="I186" s="37" t="s">
        <v>367</v>
      </c>
      <c r="J186" s="37" t="s">
        <v>367</v>
      </c>
    </row>
    <row r="187" spans="1:13" ht="13.5" thickBot="1" x14ac:dyDescent="0.25">
      <c r="A187" s="18" t="s">
        <v>368</v>
      </c>
      <c r="B187" s="1" t="s">
        <v>369</v>
      </c>
      <c r="C187" s="17">
        <v>1055990.1599999999</v>
      </c>
      <c r="E187" s="40">
        <f>SUM(E11:E184)</f>
        <v>1055990.1600000004</v>
      </c>
      <c r="F187" s="40">
        <f t="shared" ref="F187:J187" si="18">SUM(F11:F184)</f>
        <v>21119.803199999998</v>
      </c>
      <c r="G187" s="40">
        <f t="shared" si="18"/>
        <v>52799.508000000016</v>
      </c>
      <c r="H187" s="40">
        <f t="shared" si="18"/>
        <v>1129909.4712</v>
      </c>
      <c r="I187" s="40">
        <f t="shared" si="18"/>
        <v>180785.51539199997</v>
      </c>
      <c r="J187" s="40">
        <f t="shared" si="18"/>
        <v>1310694.9865920004</v>
      </c>
    </row>
    <row r="188" spans="1:13" ht="12" thickTop="1" x14ac:dyDescent="0.2"/>
    <row r="189" spans="1:13" x14ac:dyDescent="0.2">
      <c r="C189" s="1" t="s">
        <v>369</v>
      </c>
    </row>
    <row r="190" spans="1:13" x14ac:dyDescent="0.2">
      <c r="A190" s="2" t="s">
        <v>369</v>
      </c>
      <c r="B190" s="1" t="s">
        <v>369</v>
      </c>
      <c r="C190" s="16"/>
    </row>
  </sheetData>
  <autoFilter ref="A10:M184">
    <filterColumn colId="11">
      <filters>
        <filter val="COSTO"/>
        <filter val="HOJALATERIA"/>
      </filters>
    </filterColumn>
  </autoFilter>
  <mergeCells count="2">
    <mergeCell ref="B1:C1"/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0"/>
  <sheetViews>
    <sheetView workbookViewId="0">
      <pane xSplit="2" ySplit="10" topLeftCell="C170" activePane="bottomRight" state="frozen"/>
      <selection pane="topRight" activeCell="C1" sqref="C1"/>
      <selection pane="bottomLeft" activeCell="A13" sqref="A13"/>
      <selection pane="bottomRight" activeCell="K187" sqref="K187"/>
    </sheetView>
  </sheetViews>
  <sheetFormatPr baseColWidth="10" defaultRowHeight="11.25" x14ac:dyDescent="0.2"/>
  <cols>
    <col min="1" max="1" width="8.85546875" style="2" customWidth="1"/>
    <col min="2" max="2" width="28.42578125" style="1" customWidth="1"/>
    <col min="3" max="4" width="13" style="1" bestFit="1" customWidth="1"/>
    <col min="5" max="5" width="13.5703125" style="1" bestFit="1" customWidth="1"/>
    <col min="6" max="8" width="13" style="1" bestFit="1" customWidth="1"/>
    <col min="9" max="9" width="11" style="1" customWidth="1"/>
    <col min="10" max="11" width="13" style="1" bestFit="1" customWidth="1"/>
    <col min="12" max="16384" width="11.42578125" style="1"/>
  </cols>
  <sheetData>
    <row r="1" spans="1:11" ht="18" customHeight="1" x14ac:dyDescent="0.25">
      <c r="A1" s="3" t="s">
        <v>0</v>
      </c>
      <c r="B1" s="51" t="s">
        <v>369</v>
      </c>
      <c r="C1" s="52"/>
      <c r="D1" s="52"/>
      <c r="E1" s="52"/>
    </row>
    <row r="2" spans="1:11" ht="24.95" customHeight="1" x14ac:dyDescent="0.2">
      <c r="A2" s="4" t="s">
        <v>1</v>
      </c>
      <c r="B2" s="20" t="s">
        <v>2</v>
      </c>
      <c r="C2" s="21"/>
      <c r="D2" s="21"/>
      <c r="E2" s="21"/>
    </row>
    <row r="3" spans="1:11" ht="15.75" x14ac:dyDescent="0.25">
      <c r="B3" s="22" t="s">
        <v>3</v>
      </c>
      <c r="C3" s="23"/>
      <c r="D3" s="23"/>
      <c r="E3" s="23"/>
      <c r="F3" s="7"/>
    </row>
    <row r="4" spans="1:11" ht="15" x14ac:dyDescent="0.25">
      <c r="B4" s="24" t="s">
        <v>4</v>
      </c>
      <c r="C4" s="23"/>
      <c r="D4" s="23"/>
      <c r="E4" s="23"/>
      <c r="F4" s="7"/>
    </row>
    <row r="5" spans="1:11" x14ac:dyDescent="0.2">
      <c r="B5" s="6" t="s">
        <v>5</v>
      </c>
    </row>
    <row r="6" spans="1:11" x14ac:dyDescent="0.2">
      <c r="B6" s="6" t="s">
        <v>6</v>
      </c>
    </row>
    <row r="8" spans="1:11" s="5" customFormat="1" ht="23.25" thickBot="1" x14ac:dyDescent="0.25">
      <c r="A8" s="8" t="s">
        <v>7</v>
      </c>
      <c r="B8" s="9" t="s">
        <v>8</v>
      </c>
      <c r="C8" s="9" t="s">
        <v>9</v>
      </c>
      <c r="D8" s="9" t="s">
        <v>10</v>
      </c>
      <c r="E8" s="10" t="s">
        <v>11</v>
      </c>
      <c r="F8" s="9" t="s">
        <v>12</v>
      </c>
      <c r="G8" s="9" t="s">
        <v>13</v>
      </c>
      <c r="H8" s="9" t="s">
        <v>14</v>
      </c>
      <c r="I8" s="9" t="s">
        <v>15</v>
      </c>
      <c r="J8" s="10" t="s">
        <v>16</v>
      </c>
      <c r="K8" s="11" t="s">
        <v>17</v>
      </c>
    </row>
    <row r="9" spans="1:11" ht="12" thickTop="1" x14ac:dyDescent="0.2">
      <c r="A9" s="12" t="s">
        <v>18</v>
      </c>
    </row>
    <row r="11" spans="1:11" x14ac:dyDescent="0.2">
      <c r="A11" s="2" t="s">
        <v>19</v>
      </c>
      <c r="B11" s="1" t="s">
        <v>20</v>
      </c>
      <c r="C11" s="13">
        <v>663.3</v>
      </c>
      <c r="D11" s="13">
        <v>218.17</v>
      </c>
      <c r="E11" s="13">
        <v>881.47</v>
      </c>
      <c r="F11" s="13">
        <v>0</v>
      </c>
      <c r="G11" s="13">
        <v>37.31</v>
      </c>
      <c r="H11" s="13">
        <v>0.16</v>
      </c>
      <c r="I11" s="13">
        <v>0</v>
      </c>
      <c r="J11" s="13">
        <v>37.47</v>
      </c>
      <c r="K11" s="13">
        <v>844</v>
      </c>
    </row>
    <row r="12" spans="1:11" x14ac:dyDescent="0.2">
      <c r="A12" s="2" t="s">
        <v>21</v>
      </c>
      <c r="B12" s="1" t="s">
        <v>22</v>
      </c>
      <c r="C12" s="13">
        <v>4935.18</v>
      </c>
      <c r="D12" s="13">
        <v>423.09</v>
      </c>
      <c r="E12" s="13">
        <v>5358.27</v>
      </c>
      <c r="F12" s="13">
        <v>0</v>
      </c>
      <c r="G12" s="13">
        <v>802.03</v>
      </c>
      <c r="H12" s="14">
        <v>-0.16</v>
      </c>
      <c r="I12" s="13">
        <v>0</v>
      </c>
      <c r="J12" s="13">
        <v>801.87</v>
      </c>
      <c r="K12" s="13">
        <v>4556.3999999999996</v>
      </c>
    </row>
    <row r="13" spans="1:11" x14ac:dyDescent="0.2">
      <c r="A13" s="2" t="s">
        <v>23</v>
      </c>
      <c r="B13" s="1" t="s">
        <v>24</v>
      </c>
      <c r="C13" s="13">
        <v>4114.97</v>
      </c>
      <c r="D13" s="13">
        <v>2499.15</v>
      </c>
      <c r="E13" s="13">
        <v>6614.12</v>
      </c>
      <c r="F13" s="13">
        <v>25.51</v>
      </c>
      <c r="G13" s="13">
        <v>623.6</v>
      </c>
      <c r="H13" s="13">
        <v>0.01</v>
      </c>
      <c r="I13" s="13">
        <v>0</v>
      </c>
      <c r="J13" s="13">
        <v>649.12</v>
      </c>
      <c r="K13" s="13">
        <v>5965</v>
      </c>
    </row>
    <row r="14" spans="1:11" x14ac:dyDescent="0.2">
      <c r="A14" s="2" t="s">
        <v>25</v>
      </c>
      <c r="B14" s="1" t="s">
        <v>26</v>
      </c>
      <c r="C14" s="13">
        <v>4591.8</v>
      </c>
      <c r="D14" s="13">
        <v>1431.15</v>
      </c>
      <c r="E14" s="13">
        <v>6022.95</v>
      </c>
      <c r="F14" s="13">
        <v>0</v>
      </c>
      <c r="G14" s="13">
        <v>725.45</v>
      </c>
      <c r="H14" s="14">
        <v>-0.1</v>
      </c>
      <c r="I14" s="13">
        <v>0</v>
      </c>
      <c r="J14" s="13">
        <v>725.35</v>
      </c>
      <c r="K14" s="13">
        <v>5297.6</v>
      </c>
    </row>
    <row r="15" spans="1:11" x14ac:dyDescent="0.2">
      <c r="A15" s="2" t="s">
        <v>27</v>
      </c>
      <c r="B15" s="1" t="s">
        <v>28</v>
      </c>
      <c r="C15" s="13">
        <v>12189.51</v>
      </c>
      <c r="D15" s="13">
        <v>1343.85</v>
      </c>
      <c r="E15" s="13">
        <v>13533.36</v>
      </c>
      <c r="F15" s="13">
        <v>0</v>
      </c>
      <c r="G15" s="13">
        <v>2809.71</v>
      </c>
      <c r="H15" s="14">
        <v>-0.15</v>
      </c>
      <c r="I15" s="13">
        <v>0</v>
      </c>
      <c r="J15" s="13">
        <v>2809.56</v>
      </c>
      <c r="K15" s="13">
        <v>10723.8</v>
      </c>
    </row>
    <row r="16" spans="1:11" x14ac:dyDescent="0.2">
      <c r="A16" s="2" t="s">
        <v>29</v>
      </c>
      <c r="B16" s="1" t="s">
        <v>30</v>
      </c>
      <c r="C16" s="13">
        <v>25.42</v>
      </c>
      <c r="D16" s="13">
        <v>1002.04</v>
      </c>
      <c r="E16" s="13">
        <v>1027.46</v>
      </c>
      <c r="F16" s="13">
        <v>0</v>
      </c>
      <c r="G16" s="13">
        <v>0.49</v>
      </c>
      <c r="H16" s="14">
        <v>-0.03</v>
      </c>
      <c r="I16" s="13">
        <v>0</v>
      </c>
      <c r="J16" s="13">
        <v>0.46</v>
      </c>
      <c r="K16" s="13">
        <v>1027</v>
      </c>
    </row>
    <row r="17" spans="1:11" x14ac:dyDescent="0.2">
      <c r="A17" s="2" t="s">
        <v>31</v>
      </c>
      <c r="B17" s="1" t="s">
        <v>32</v>
      </c>
      <c r="C17" s="13">
        <v>6614.44</v>
      </c>
      <c r="D17" s="13">
        <v>6500.1</v>
      </c>
      <c r="E17" s="13">
        <v>13114.54</v>
      </c>
      <c r="F17" s="13">
        <v>904.68</v>
      </c>
      <c r="G17" s="13">
        <v>865.65</v>
      </c>
      <c r="H17" s="13">
        <v>0.01</v>
      </c>
      <c r="I17" s="13">
        <v>0</v>
      </c>
      <c r="J17" s="13">
        <v>1770.34</v>
      </c>
      <c r="K17" s="13">
        <v>11344.2</v>
      </c>
    </row>
    <row r="18" spans="1:11" x14ac:dyDescent="0.2">
      <c r="A18" s="2" t="s">
        <v>33</v>
      </c>
      <c r="B18" s="1" t="s">
        <v>34</v>
      </c>
      <c r="C18" s="13">
        <v>0</v>
      </c>
      <c r="D18" s="13">
        <v>265.94</v>
      </c>
      <c r="E18" s="13">
        <v>265.94</v>
      </c>
      <c r="F18" s="13">
        <v>0</v>
      </c>
      <c r="G18" s="13">
        <v>0</v>
      </c>
      <c r="H18" s="14">
        <v>-0.06</v>
      </c>
      <c r="I18" s="13">
        <v>0</v>
      </c>
      <c r="J18" s="13">
        <v>-0.06</v>
      </c>
      <c r="K18" s="13">
        <v>266</v>
      </c>
    </row>
    <row r="19" spans="1:11" x14ac:dyDescent="0.2">
      <c r="A19" s="2" t="s">
        <v>35</v>
      </c>
      <c r="B19" s="1" t="s">
        <v>36</v>
      </c>
      <c r="C19" s="13">
        <v>28521.41</v>
      </c>
      <c r="D19" s="13">
        <v>10000.049999999999</v>
      </c>
      <c r="E19" s="13">
        <v>38521.46</v>
      </c>
      <c r="F19" s="13">
        <v>1652.27</v>
      </c>
      <c r="G19" s="13">
        <v>8178.5</v>
      </c>
      <c r="H19" s="13">
        <v>0.09</v>
      </c>
      <c r="I19" s="13">
        <v>0</v>
      </c>
      <c r="J19" s="13">
        <v>9830.86</v>
      </c>
      <c r="K19" s="13">
        <v>28690.6</v>
      </c>
    </row>
    <row r="20" spans="1:11" x14ac:dyDescent="0.2">
      <c r="A20" s="2" t="s">
        <v>37</v>
      </c>
      <c r="B20" s="1" t="s">
        <v>38</v>
      </c>
      <c r="C20" s="13">
        <v>232.94</v>
      </c>
      <c r="D20" s="13">
        <v>477.48</v>
      </c>
      <c r="E20" s="13">
        <v>710.42</v>
      </c>
      <c r="F20" s="13">
        <v>0</v>
      </c>
      <c r="G20" s="13">
        <v>9.77</v>
      </c>
      <c r="H20" s="14">
        <v>-0.15</v>
      </c>
      <c r="I20" s="13">
        <v>0</v>
      </c>
      <c r="J20" s="13">
        <v>9.6199999999999992</v>
      </c>
      <c r="K20" s="13">
        <v>700.8</v>
      </c>
    </row>
    <row r="21" spans="1:11" x14ac:dyDescent="0.2">
      <c r="A21" s="2" t="s">
        <v>39</v>
      </c>
      <c r="B21" s="1" t="s">
        <v>40</v>
      </c>
      <c r="C21" s="13">
        <v>508.26</v>
      </c>
      <c r="D21" s="13">
        <v>1745.23</v>
      </c>
      <c r="E21" s="13">
        <v>2253.4899999999998</v>
      </c>
      <c r="F21" s="13">
        <v>0</v>
      </c>
      <c r="G21" s="13">
        <v>21.51</v>
      </c>
      <c r="H21" s="14">
        <v>-0.02</v>
      </c>
      <c r="I21" s="13">
        <v>0</v>
      </c>
      <c r="J21" s="13">
        <v>21.49</v>
      </c>
      <c r="K21" s="13">
        <v>2232</v>
      </c>
    </row>
    <row r="22" spans="1:11" x14ac:dyDescent="0.2">
      <c r="A22" s="2" t="s">
        <v>41</v>
      </c>
      <c r="B22" s="1" t="s">
        <v>42</v>
      </c>
      <c r="C22" s="13">
        <v>6842.17</v>
      </c>
      <c r="D22" s="13">
        <v>2200.0500000000002</v>
      </c>
      <c r="E22" s="13">
        <v>9042.2199999999993</v>
      </c>
      <c r="F22" s="13">
        <v>0</v>
      </c>
      <c r="G22" s="13">
        <v>1250.56</v>
      </c>
      <c r="H22" s="13">
        <v>0.06</v>
      </c>
      <c r="I22" s="13">
        <v>0</v>
      </c>
      <c r="J22" s="13">
        <v>1250.6199999999999</v>
      </c>
      <c r="K22" s="13">
        <v>7791.6</v>
      </c>
    </row>
    <row r="23" spans="1:11" x14ac:dyDescent="0.2">
      <c r="A23" s="2" t="s">
        <v>43</v>
      </c>
      <c r="B23" s="1" t="s">
        <v>44</v>
      </c>
      <c r="C23" s="13">
        <v>4711.45</v>
      </c>
      <c r="D23" s="13">
        <v>1343.85</v>
      </c>
      <c r="E23" s="13">
        <v>6055.3</v>
      </c>
      <c r="F23" s="13">
        <v>0</v>
      </c>
      <c r="G23" s="13">
        <v>751.01</v>
      </c>
      <c r="H23" s="14">
        <v>-0.11</v>
      </c>
      <c r="I23" s="13">
        <v>0</v>
      </c>
      <c r="J23" s="13">
        <v>750.9</v>
      </c>
      <c r="K23" s="13">
        <v>5304.4</v>
      </c>
    </row>
    <row r="24" spans="1:11" x14ac:dyDescent="0.2">
      <c r="A24" s="2" t="s">
        <v>45</v>
      </c>
      <c r="B24" s="1" t="s">
        <v>46</v>
      </c>
      <c r="C24" s="13">
        <v>288.8</v>
      </c>
      <c r="D24" s="13">
        <v>1528.77</v>
      </c>
      <c r="E24" s="13">
        <v>1817.57</v>
      </c>
      <c r="F24" s="13">
        <v>0</v>
      </c>
      <c r="G24" s="13">
        <v>7.47</v>
      </c>
      <c r="H24" s="13">
        <v>0.1</v>
      </c>
      <c r="I24" s="13">
        <v>0</v>
      </c>
      <c r="J24" s="13">
        <v>7.57</v>
      </c>
      <c r="K24" s="13">
        <v>1810</v>
      </c>
    </row>
    <row r="25" spans="1:11" x14ac:dyDescent="0.2">
      <c r="A25" s="2" t="s">
        <v>47</v>
      </c>
      <c r="B25" s="1" t="s">
        <v>48</v>
      </c>
      <c r="C25" s="13">
        <v>31.93</v>
      </c>
      <c r="D25" s="13">
        <v>346.15</v>
      </c>
      <c r="E25" s="13">
        <v>378.08</v>
      </c>
      <c r="F25" s="13">
        <v>0</v>
      </c>
      <c r="G25" s="13">
        <v>0.61</v>
      </c>
      <c r="H25" s="14">
        <v>-0.13</v>
      </c>
      <c r="I25" s="13">
        <v>0</v>
      </c>
      <c r="J25" s="13">
        <v>0.48</v>
      </c>
      <c r="K25" s="13">
        <v>377.6</v>
      </c>
    </row>
    <row r="26" spans="1:11" x14ac:dyDescent="0.2">
      <c r="A26" s="2" t="s">
        <v>49</v>
      </c>
      <c r="B26" s="1" t="s">
        <v>50</v>
      </c>
      <c r="C26" s="13">
        <v>23.55</v>
      </c>
      <c r="D26" s="13">
        <v>205.5</v>
      </c>
      <c r="E26" s="13">
        <v>229.05</v>
      </c>
      <c r="F26" s="13">
        <v>0</v>
      </c>
      <c r="G26" s="13">
        <v>0.45</v>
      </c>
      <c r="H26" s="13">
        <v>0</v>
      </c>
      <c r="I26" s="13">
        <v>0</v>
      </c>
      <c r="J26" s="13">
        <v>0.45</v>
      </c>
      <c r="K26" s="13">
        <v>228.6</v>
      </c>
    </row>
    <row r="27" spans="1:11" x14ac:dyDescent="0.2">
      <c r="A27" s="2" t="s">
        <v>51</v>
      </c>
      <c r="B27" s="1" t="s">
        <v>52</v>
      </c>
      <c r="C27" s="13">
        <v>261.54000000000002</v>
      </c>
      <c r="D27" s="13">
        <v>756.16</v>
      </c>
      <c r="E27" s="13">
        <v>1017.7</v>
      </c>
      <c r="F27" s="13">
        <v>0</v>
      </c>
      <c r="G27" s="13">
        <v>5.72</v>
      </c>
      <c r="H27" s="14">
        <v>-0.02</v>
      </c>
      <c r="I27" s="13">
        <v>0</v>
      </c>
      <c r="J27" s="13">
        <v>5.7</v>
      </c>
      <c r="K27" s="13">
        <v>1012</v>
      </c>
    </row>
    <row r="28" spans="1:11" x14ac:dyDescent="0.2">
      <c r="A28" s="2" t="s">
        <v>53</v>
      </c>
      <c r="B28" s="1" t="s">
        <v>54</v>
      </c>
      <c r="C28" s="13">
        <v>3005.76</v>
      </c>
      <c r="D28" s="13">
        <v>3249.9</v>
      </c>
      <c r="E28" s="13">
        <v>6255.66</v>
      </c>
      <c r="F28" s="13">
        <v>107.19</v>
      </c>
      <c r="G28" s="13">
        <v>222.94</v>
      </c>
      <c r="H28" s="14">
        <v>-7.0000000000000007E-2</v>
      </c>
      <c r="I28" s="13">
        <v>0</v>
      </c>
      <c r="J28" s="13">
        <v>330.06</v>
      </c>
      <c r="K28" s="13">
        <v>5925.6</v>
      </c>
    </row>
    <row r="29" spans="1:11" x14ac:dyDescent="0.2">
      <c r="A29" s="2" t="s">
        <v>55</v>
      </c>
      <c r="B29" s="1" t="s">
        <v>56</v>
      </c>
      <c r="C29" s="13">
        <v>1514.08</v>
      </c>
      <c r="D29" s="13">
        <v>1154.26</v>
      </c>
      <c r="E29" s="13">
        <v>2668.34</v>
      </c>
      <c r="F29" s="13">
        <v>0</v>
      </c>
      <c r="G29" s="13">
        <v>116.16</v>
      </c>
      <c r="H29" s="14">
        <v>-0.02</v>
      </c>
      <c r="I29" s="13">
        <v>0</v>
      </c>
      <c r="J29" s="13">
        <v>116.14</v>
      </c>
      <c r="K29" s="13">
        <v>2552.1999999999998</v>
      </c>
    </row>
    <row r="30" spans="1:11" x14ac:dyDescent="0.2">
      <c r="A30" s="2" t="s">
        <v>57</v>
      </c>
      <c r="B30" s="1" t="s">
        <v>58</v>
      </c>
      <c r="C30" s="13">
        <v>4321.3900000000003</v>
      </c>
      <c r="D30" s="13">
        <v>1317.61</v>
      </c>
      <c r="E30" s="13">
        <v>5639</v>
      </c>
      <c r="F30" s="13">
        <v>0</v>
      </c>
      <c r="G30" s="13">
        <v>667.69</v>
      </c>
      <c r="H30" s="13">
        <v>0.12</v>
      </c>
      <c r="I30" s="13">
        <v>1491.39</v>
      </c>
      <c r="J30" s="13">
        <v>2159.1999999999998</v>
      </c>
      <c r="K30" s="13">
        <v>3479.8</v>
      </c>
    </row>
    <row r="31" spans="1:11" x14ac:dyDescent="0.2">
      <c r="A31" s="2" t="s">
        <v>59</v>
      </c>
      <c r="B31" s="1" t="s">
        <v>60</v>
      </c>
      <c r="C31" s="13">
        <v>274.16000000000003</v>
      </c>
      <c r="D31" s="13">
        <v>1660.08</v>
      </c>
      <c r="E31" s="13">
        <v>1934.24</v>
      </c>
      <c r="F31" s="13">
        <v>0</v>
      </c>
      <c r="G31" s="13">
        <v>12.4</v>
      </c>
      <c r="H31" s="14">
        <v>-0.16</v>
      </c>
      <c r="I31" s="13">
        <v>0</v>
      </c>
      <c r="J31" s="13">
        <v>12.24</v>
      </c>
      <c r="K31" s="13">
        <v>1922</v>
      </c>
    </row>
    <row r="32" spans="1:11" x14ac:dyDescent="0.2">
      <c r="A32" s="2" t="s">
        <v>61</v>
      </c>
      <c r="B32" s="1" t="s">
        <v>62</v>
      </c>
      <c r="C32" s="13">
        <v>0</v>
      </c>
      <c r="D32" s="13">
        <v>427.4</v>
      </c>
      <c r="E32" s="13">
        <v>427.4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427.4</v>
      </c>
    </row>
    <row r="33" spans="1:11" x14ac:dyDescent="0.2">
      <c r="A33" s="2" t="s">
        <v>63</v>
      </c>
      <c r="B33" s="1" t="s">
        <v>64</v>
      </c>
      <c r="C33" s="13">
        <v>0</v>
      </c>
      <c r="D33" s="13">
        <v>1816.44</v>
      </c>
      <c r="E33" s="13">
        <v>1816.44</v>
      </c>
      <c r="F33" s="13">
        <v>0</v>
      </c>
      <c r="G33" s="13">
        <v>0</v>
      </c>
      <c r="H33" s="14">
        <v>-0.16</v>
      </c>
      <c r="I33" s="13">
        <v>0</v>
      </c>
      <c r="J33" s="13">
        <v>-0.16</v>
      </c>
      <c r="K33" s="13">
        <v>1816.6</v>
      </c>
    </row>
    <row r="34" spans="1:11" x14ac:dyDescent="0.2">
      <c r="A34" s="2" t="s">
        <v>65</v>
      </c>
      <c r="B34" s="1" t="s">
        <v>66</v>
      </c>
      <c r="C34" s="13">
        <v>0</v>
      </c>
      <c r="D34" s="13">
        <v>16500</v>
      </c>
      <c r="E34" s="13">
        <v>16500</v>
      </c>
      <c r="F34" s="13">
        <v>4270.59</v>
      </c>
      <c r="G34" s="13">
        <v>0</v>
      </c>
      <c r="H34" s="13">
        <v>0.01</v>
      </c>
      <c r="I34" s="13">
        <v>0</v>
      </c>
      <c r="J34" s="13">
        <v>4270.6000000000004</v>
      </c>
      <c r="K34" s="13">
        <v>12229.4</v>
      </c>
    </row>
    <row r="35" spans="1:11" x14ac:dyDescent="0.2">
      <c r="A35" s="2" t="s">
        <v>67</v>
      </c>
      <c r="B35" s="1" t="s">
        <v>68</v>
      </c>
      <c r="C35" s="13">
        <v>7839.46</v>
      </c>
      <c r="D35" s="13">
        <v>1325.4</v>
      </c>
      <c r="E35" s="13">
        <v>9164.86</v>
      </c>
      <c r="F35" s="13">
        <v>0</v>
      </c>
      <c r="G35" s="13">
        <v>1504.69</v>
      </c>
      <c r="H35" s="14">
        <v>-0.03</v>
      </c>
      <c r="I35" s="13">
        <v>0</v>
      </c>
      <c r="J35" s="13">
        <v>1504.66</v>
      </c>
      <c r="K35" s="13">
        <v>7660.2</v>
      </c>
    </row>
    <row r="36" spans="1:11" x14ac:dyDescent="0.2">
      <c r="A36" s="2" t="s">
        <v>69</v>
      </c>
      <c r="B36" s="1" t="s">
        <v>70</v>
      </c>
      <c r="C36" s="13">
        <v>802.79</v>
      </c>
      <c r="D36" s="13">
        <v>653.83000000000004</v>
      </c>
      <c r="E36" s="13">
        <v>1456.62</v>
      </c>
      <c r="F36" s="13">
        <v>0</v>
      </c>
      <c r="G36" s="13">
        <v>46.24</v>
      </c>
      <c r="H36" s="14">
        <v>-0.02</v>
      </c>
      <c r="I36" s="13">
        <v>0</v>
      </c>
      <c r="J36" s="13">
        <v>46.22</v>
      </c>
      <c r="K36" s="13">
        <v>1410.4</v>
      </c>
    </row>
    <row r="37" spans="1:11" x14ac:dyDescent="0.2">
      <c r="A37" s="2" t="s">
        <v>71</v>
      </c>
      <c r="B37" s="1" t="s">
        <v>72</v>
      </c>
      <c r="C37" s="13">
        <v>0</v>
      </c>
      <c r="D37" s="13">
        <v>3000</v>
      </c>
      <c r="E37" s="13">
        <v>3000</v>
      </c>
      <c r="F37" s="13">
        <v>80</v>
      </c>
      <c r="G37" s="13">
        <v>0</v>
      </c>
      <c r="H37" s="13">
        <v>0</v>
      </c>
      <c r="I37" s="13">
        <v>0</v>
      </c>
      <c r="J37" s="13">
        <v>80</v>
      </c>
      <c r="K37" s="13">
        <v>2920</v>
      </c>
    </row>
    <row r="38" spans="1:11" x14ac:dyDescent="0.2">
      <c r="A38" s="2" t="s">
        <v>73</v>
      </c>
      <c r="B38" s="1" t="s">
        <v>74</v>
      </c>
      <c r="C38" s="13">
        <v>43836.89</v>
      </c>
      <c r="D38" s="13">
        <v>10000.049999999999</v>
      </c>
      <c r="E38" s="13">
        <v>53836.94</v>
      </c>
      <c r="F38" s="13">
        <v>1652.27</v>
      </c>
      <c r="G38" s="13">
        <v>13385.76</v>
      </c>
      <c r="H38" s="13">
        <v>0.11</v>
      </c>
      <c r="I38" s="13">
        <v>0</v>
      </c>
      <c r="J38" s="13">
        <v>15038.14</v>
      </c>
      <c r="K38" s="13">
        <v>38798.800000000003</v>
      </c>
    </row>
    <row r="39" spans="1:11" x14ac:dyDescent="0.2">
      <c r="A39" s="2" t="s">
        <v>75</v>
      </c>
      <c r="B39" s="1" t="s">
        <v>76</v>
      </c>
      <c r="C39" s="13">
        <v>319.41000000000003</v>
      </c>
      <c r="D39" s="13">
        <v>3898.95</v>
      </c>
      <c r="E39" s="13">
        <v>4218.3599999999997</v>
      </c>
      <c r="F39" s="13">
        <v>261.48</v>
      </c>
      <c r="G39" s="13">
        <v>9.42</v>
      </c>
      <c r="H39" s="13">
        <v>0.06</v>
      </c>
      <c r="I39" s="13">
        <v>0</v>
      </c>
      <c r="J39" s="13">
        <v>270.95999999999998</v>
      </c>
      <c r="K39" s="13">
        <v>3947.4</v>
      </c>
    </row>
    <row r="40" spans="1:11" x14ac:dyDescent="0.2">
      <c r="A40" s="2" t="s">
        <v>77</v>
      </c>
      <c r="B40" s="1" t="s">
        <v>78</v>
      </c>
      <c r="C40" s="13">
        <v>23.43</v>
      </c>
      <c r="D40" s="13">
        <v>247.81</v>
      </c>
      <c r="E40" s="13">
        <v>271.24</v>
      </c>
      <c r="F40" s="13">
        <v>0</v>
      </c>
      <c r="G40" s="13">
        <v>0.45</v>
      </c>
      <c r="H40" s="14">
        <v>-0.01</v>
      </c>
      <c r="I40" s="13">
        <v>0</v>
      </c>
      <c r="J40" s="13">
        <v>0.44</v>
      </c>
      <c r="K40" s="13">
        <v>270.8</v>
      </c>
    </row>
    <row r="41" spans="1:11" x14ac:dyDescent="0.2">
      <c r="A41" s="2" t="s">
        <v>79</v>
      </c>
      <c r="B41" s="1" t="s">
        <v>80</v>
      </c>
      <c r="C41" s="13">
        <v>476.19</v>
      </c>
      <c r="D41" s="13">
        <v>2199.96</v>
      </c>
      <c r="E41" s="13">
        <v>2676.15</v>
      </c>
      <c r="F41" s="13">
        <v>0</v>
      </c>
      <c r="G41" s="13">
        <v>19.46</v>
      </c>
      <c r="H41" s="13">
        <v>0.09</v>
      </c>
      <c r="I41" s="13">
        <v>0</v>
      </c>
      <c r="J41" s="13">
        <v>19.55</v>
      </c>
      <c r="K41" s="13">
        <v>2656.6</v>
      </c>
    </row>
    <row r="42" spans="1:11" x14ac:dyDescent="0.2">
      <c r="A42" s="2" t="s">
        <v>81</v>
      </c>
      <c r="B42" s="1" t="s">
        <v>82</v>
      </c>
      <c r="C42" s="13">
        <v>0</v>
      </c>
      <c r="D42" s="13">
        <v>5000.1000000000004</v>
      </c>
      <c r="E42" s="13">
        <v>5000.1000000000004</v>
      </c>
      <c r="F42" s="13">
        <v>490.18</v>
      </c>
      <c r="G42" s="13">
        <v>0</v>
      </c>
      <c r="H42" s="14">
        <v>-0.08</v>
      </c>
      <c r="I42" s="13">
        <v>0</v>
      </c>
      <c r="J42" s="13">
        <v>490.1</v>
      </c>
      <c r="K42" s="13">
        <v>4510</v>
      </c>
    </row>
    <row r="43" spans="1:11" x14ac:dyDescent="0.2">
      <c r="A43" s="2" t="s">
        <v>83</v>
      </c>
      <c r="B43" s="1" t="s">
        <v>84</v>
      </c>
      <c r="C43" s="13">
        <v>0</v>
      </c>
      <c r="D43" s="13">
        <v>2750.1</v>
      </c>
      <c r="E43" s="13">
        <v>2750.1</v>
      </c>
      <c r="F43" s="13">
        <v>52.81</v>
      </c>
      <c r="G43" s="13">
        <v>0</v>
      </c>
      <c r="H43" s="13">
        <v>0.09</v>
      </c>
      <c r="I43" s="13">
        <v>0</v>
      </c>
      <c r="J43" s="13">
        <v>52.9</v>
      </c>
      <c r="K43" s="13">
        <v>2697.2</v>
      </c>
    </row>
    <row r="44" spans="1:11" x14ac:dyDescent="0.2">
      <c r="A44" s="2" t="s">
        <v>85</v>
      </c>
      <c r="B44" s="1" t="s">
        <v>86</v>
      </c>
      <c r="C44" s="13">
        <v>0</v>
      </c>
      <c r="D44" s="13">
        <v>7056</v>
      </c>
      <c r="E44" s="13">
        <v>7056</v>
      </c>
      <c r="F44" s="13">
        <v>1023.42</v>
      </c>
      <c r="G44" s="13">
        <v>0</v>
      </c>
      <c r="H44" s="14">
        <v>-0.02</v>
      </c>
      <c r="I44" s="13">
        <v>0</v>
      </c>
      <c r="J44" s="13">
        <v>1023.4</v>
      </c>
      <c r="K44" s="13">
        <v>6032.6</v>
      </c>
    </row>
    <row r="45" spans="1:11" x14ac:dyDescent="0.2">
      <c r="A45" s="2" t="s">
        <v>87</v>
      </c>
      <c r="B45" s="1" t="s">
        <v>88</v>
      </c>
      <c r="C45" s="13">
        <v>4415.12</v>
      </c>
      <c r="D45" s="13">
        <v>1584</v>
      </c>
      <c r="E45" s="13">
        <v>5999.12</v>
      </c>
      <c r="F45" s="13">
        <v>0</v>
      </c>
      <c r="G45" s="13">
        <v>687.71</v>
      </c>
      <c r="H45" s="13">
        <v>0.01</v>
      </c>
      <c r="I45" s="13">
        <v>0</v>
      </c>
      <c r="J45" s="13">
        <v>687.72</v>
      </c>
      <c r="K45" s="13">
        <v>5311.4</v>
      </c>
    </row>
    <row r="46" spans="1:11" x14ac:dyDescent="0.2">
      <c r="A46" s="2" t="s">
        <v>89</v>
      </c>
      <c r="B46" s="1" t="s">
        <v>90</v>
      </c>
      <c r="C46" s="13">
        <v>391.68</v>
      </c>
      <c r="D46" s="13">
        <v>1134.25</v>
      </c>
      <c r="E46" s="13">
        <v>1525.93</v>
      </c>
      <c r="F46" s="13">
        <v>0</v>
      </c>
      <c r="G46" s="13">
        <v>14.05</v>
      </c>
      <c r="H46" s="14">
        <v>-0.12</v>
      </c>
      <c r="I46" s="13">
        <v>0</v>
      </c>
      <c r="J46" s="13">
        <v>13.93</v>
      </c>
      <c r="K46" s="13">
        <v>1512</v>
      </c>
    </row>
    <row r="47" spans="1:11" x14ac:dyDescent="0.2">
      <c r="A47" s="2" t="s">
        <v>91</v>
      </c>
      <c r="B47" s="1" t="s">
        <v>92</v>
      </c>
      <c r="C47" s="13">
        <v>1668.35</v>
      </c>
      <c r="D47" s="13">
        <v>550.01</v>
      </c>
      <c r="E47" s="13">
        <v>2218.36</v>
      </c>
      <c r="F47" s="13">
        <v>0</v>
      </c>
      <c r="G47" s="13">
        <v>132.94</v>
      </c>
      <c r="H47" s="13">
        <v>0.02</v>
      </c>
      <c r="I47" s="13">
        <v>0</v>
      </c>
      <c r="J47" s="13">
        <v>132.96</v>
      </c>
      <c r="K47" s="13">
        <v>2085.4</v>
      </c>
    </row>
    <row r="48" spans="1:11" x14ac:dyDescent="0.2">
      <c r="A48" s="2" t="s">
        <v>93</v>
      </c>
      <c r="B48" s="1" t="s">
        <v>94</v>
      </c>
      <c r="C48" s="13">
        <v>51.09</v>
      </c>
      <c r="D48" s="13">
        <v>4005</v>
      </c>
      <c r="E48" s="13">
        <v>4056.09</v>
      </c>
      <c r="F48" s="13">
        <v>278.45</v>
      </c>
      <c r="G48" s="13">
        <v>0.98</v>
      </c>
      <c r="H48" s="13">
        <v>0.06</v>
      </c>
      <c r="I48" s="13">
        <v>1133</v>
      </c>
      <c r="J48" s="13">
        <v>1412.49</v>
      </c>
      <c r="K48" s="13">
        <v>2643.6</v>
      </c>
    </row>
    <row r="49" spans="1:11" x14ac:dyDescent="0.2">
      <c r="A49" s="2" t="s">
        <v>95</v>
      </c>
      <c r="B49" s="1" t="s">
        <v>96</v>
      </c>
      <c r="C49" s="13">
        <v>788.41</v>
      </c>
      <c r="D49" s="13">
        <v>1052.31</v>
      </c>
      <c r="E49" s="13">
        <v>1840.72</v>
      </c>
      <c r="F49" s="13">
        <v>0</v>
      </c>
      <c r="G49" s="13">
        <v>45.32</v>
      </c>
      <c r="H49" s="13">
        <v>0</v>
      </c>
      <c r="I49" s="13">
        <v>0</v>
      </c>
      <c r="J49" s="13">
        <v>45.32</v>
      </c>
      <c r="K49" s="13">
        <v>1795.4</v>
      </c>
    </row>
    <row r="50" spans="1:11" x14ac:dyDescent="0.2">
      <c r="A50" s="2" t="s">
        <v>97</v>
      </c>
      <c r="B50" s="1" t="s">
        <v>98</v>
      </c>
      <c r="C50" s="13">
        <v>346.41</v>
      </c>
      <c r="D50" s="13">
        <v>4005</v>
      </c>
      <c r="E50" s="13">
        <v>4351.41</v>
      </c>
      <c r="F50" s="13">
        <v>278.45</v>
      </c>
      <c r="G50" s="13">
        <v>17.03</v>
      </c>
      <c r="H50" s="14">
        <v>-7.0000000000000007E-2</v>
      </c>
      <c r="I50" s="13">
        <v>0</v>
      </c>
      <c r="J50" s="13">
        <v>295.41000000000003</v>
      </c>
      <c r="K50" s="13">
        <v>4056</v>
      </c>
    </row>
    <row r="51" spans="1:11" x14ac:dyDescent="0.2">
      <c r="A51" s="2" t="s">
        <v>99</v>
      </c>
      <c r="B51" s="1" t="s">
        <v>100</v>
      </c>
      <c r="C51" s="13">
        <v>4239.32</v>
      </c>
      <c r="D51" s="13">
        <v>1583.55</v>
      </c>
      <c r="E51" s="13">
        <v>5822.87</v>
      </c>
      <c r="F51" s="13">
        <v>0</v>
      </c>
      <c r="G51" s="13">
        <v>650.16</v>
      </c>
      <c r="H51" s="14">
        <v>-0.09</v>
      </c>
      <c r="I51" s="13">
        <v>0</v>
      </c>
      <c r="J51" s="13">
        <v>650.07000000000005</v>
      </c>
      <c r="K51" s="13">
        <v>5172.8</v>
      </c>
    </row>
    <row r="52" spans="1:11" x14ac:dyDescent="0.2">
      <c r="A52" s="2" t="s">
        <v>101</v>
      </c>
      <c r="B52" s="1" t="s">
        <v>102</v>
      </c>
      <c r="C52" s="13">
        <v>4227.01</v>
      </c>
      <c r="D52" s="13">
        <v>1087.94</v>
      </c>
      <c r="E52" s="13">
        <v>5314.95</v>
      </c>
      <c r="F52" s="13">
        <v>0</v>
      </c>
      <c r="G52" s="13">
        <v>647.53</v>
      </c>
      <c r="H52" s="14">
        <v>-0.18</v>
      </c>
      <c r="I52" s="13">
        <v>0</v>
      </c>
      <c r="J52" s="13">
        <v>647.35</v>
      </c>
      <c r="K52" s="13">
        <v>4667.6000000000004</v>
      </c>
    </row>
    <row r="53" spans="1:11" x14ac:dyDescent="0.2">
      <c r="A53" s="2" t="s">
        <v>103</v>
      </c>
      <c r="B53" s="1" t="s">
        <v>104</v>
      </c>
      <c r="C53" s="13">
        <v>4556.0600000000004</v>
      </c>
      <c r="D53" s="13">
        <v>1343.85</v>
      </c>
      <c r="E53" s="13">
        <v>5899.91</v>
      </c>
      <c r="F53" s="13">
        <v>0</v>
      </c>
      <c r="G53" s="13">
        <v>717.82</v>
      </c>
      <c r="H53" s="14">
        <v>-0.11</v>
      </c>
      <c r="I53" s="13">
        <v>0</v>
      </c>
      <c r="J53" s="13">
        <v>717.71</v>
      </c>
      <c r="K53" s="13">
        <v>5182.2</v>
      </c>
    </row>
    <row r="54" spans="1:11" x14ac:dyDescent="0.2">
      <c r="A54" s="2" t="s">
        <v>105</v>
      </c>
      <c r="B54" s="1" t="s">
        <v>106</v>
      </c>
      <c r="C54" s="13">
        <v>3415.82</v>
      </c>
      <c r="D54" s="13">
        <v>3500.1</v>
      </c>
      <c r="E54" s="13">
        <v>6915.92</v>
      </c>
      <c r="F54" s="13">
        <v>134.41</v>
      </c>
      <c r="G54" s="13">
        <v>267.56</v>
      </c>
      <c r="H54" s="13">
        <v>0.15</v>
      </c>
      <c r="I54" s="13">
        <v>0</v>
      </c>
      <c r="J54" s="13">
        <v>402.12</v>
      </c>
      <c r="K54" s="13">
        <v>6513.8</v>
      </c>
    </row>
    <row r="55" spans="1:11" x14ac:dyDescent="0.2">
      <c r="A55" s="2" t="s">
        <v>107</v>
      </c>
      <c r="B55" s="1" t="s">
        <v>108</v>
      </c>
      <c r="C55" s="13">
        <v>2924.23</v>
      </c>
      <c r="D55" s="13">
        <v>2750.1</v>
      </c>
      <c r="E55" s="13">
        <v>5674.33</v>
      </c>
      <c r="F55" s="13">
        <v>52.81</v>
      </c>
      <c r="G55" s="13">
        <v>214.07</v>
      </c>
      <c r="H55" s="14">
        <v>-0.15</v>
      </c>
      <c r="I55" s="13">
        <v>0</v>
      </c>
      <c r="J55" s="13">
        <v>266.73</v>
      </c>
      <c r="K55" s="13">
        <v>5407.6</v>
      </c>
    </row>
    <row r="56" spans="1:11" x14ac:dyDescent="0.2">
      <c r="A56" s="2" t="s">
        <v>109</v>
      </c>
      <c r="B56" s="1" t="s">
        <v>110</v>
      </c>
      <c r="C56" s="13">
        <v>1663.71</v>
      </c>
      <c r="D56" s="13">
        <v>1190.69</v>
      </c>
      <c r="E56" s="13">
        <v>2854.4</v>
      </c>
      <c r="F56" s="13">
        <v>0</v>
      </c>
      <c r="G56" s="13">
        <v>132.44</v>
      </c>
      <c r="H56" s="14">
        <v>-0.04</v>
      </c>
      <c r="I56" s="13">
        <v>0</v>
      </c>
      <c r="J56" s="13">
        <v>132.4</v>
      </c>
      <c r="K56" s="13">
        <v>2722</v>
      </c>
    </row>
    <row r="57" spans="1:11" x14ac:dyDescent="0.2">
      <c r="A57" s="2" t="s">
        <v>111</v>
      </c>
      <c r="B57" s="1" t="s">
        <v>112</v>
      </c>
      <c r="C57" s="13">
        <v>11699.07</v>
      </c>
      <c r="D57" s="13">
        <v>1343.85</v>
      </c>
      <c r="E57" s="13">
        <v>13042.92</v>
      </c>
      <c r="F57" s="13">
        <v>0</v>
      </c>
      <c r="G57" s="13">
        <v>2662.57</v>
      </c>
      <c r="H57" s="14">
        <v>-0.05</v>
      </c>
      <c r="I57" s="13">
        <v>0</v>
      </c>
      <c r="J57" s="13">
        <v>2662.52</v>
      </c>
      <c r="K57" s="13">
        <v>10380.4</v>
      </c>
    </row>
    <row r="58" spans="1:11" x14ac:dyDescent="0.2">
      <c r="A58" s="2" t="s">
        <v>113</v>
      </c>
      <c r="B58" s="1" t="s">
        <v>114</v>
      </c>
      <c r="C58" s="13">
        <v>4798.2700000000004</v>
      </c>
      <c r="D58" s="13">
        <v>2499.15</v>
      </c>
      <c r="E58" s="13">
        <v>7297.42</v>
      </c>
      <c r="F58" s="13">
        <v>25.51</v>
      </c>
      <c r="G58" s="13">
        <v>487.36</v>
      </c>
      <c r="H58" s="13">
        <v>0.15</v>
      </c>
      <c r="I58" s="13">
        <v>0</v>
      </c>
      <c r="J58" s="13">
        <v>513.02</v>
      </c>
      <c r="K58" s="13">
        <v>6784.4</v>
      </c>
    </row>
    <row r="59" spans="1:11" x14ac:dyDescent="0.2">
      <c r="A59" s="2" t="s">
        <v>115</v>
      </c>
      <c r="B59" s="1" t="s">
        <v>116</v>
      </c>
      <c r="C59" s="13">
        <v>18290.04</v>
      </c>
      <c r="D59" s="13">
        <v>10000.049999999999</v>
      </c>
      <c r="E59" s="13">
        <v>28290.09</v>
      </c>
      <c r="F59" s="13">
        <v>1652.27</v>
      </c>
      <c r="G59" s="13">
        <v>4717.8</v>
      </c>
      <c r="H59" s="13">
        <v>0.02</v>
      </c>
      <c r="I59" s="13">
        <v>0</v>
      </c>
      <c r="J59" s="13">
        <v>6370.09</v>
      </c>
      <c r="K59" s="13">
        <v>21920</v>
      </c>
    </row>
    <row r="60" spans="1:11" x14ac:dyDescent="0.2">
      <c r="A60" s="2" t="s">
        <v>117</v>
      </c>
      <c r="B60" s="1" t="s">
        <v>118</v>
      </c>
      <c r="C60" s="13">
        <v>1300.72</v>
      </c>
      <c r="D60" s="13">
        <v>2564.38</v>
      </c>
      <c r="E60" s="13">
        <v>3865.1</v>
      </c>
      <c r="F60" s="13">
        <v>32.61</v>
      </c>
      <c r="G60" s="13">
        <v>72.23</v>
      </c>
      <c r="H60" s="13">
        <v>0.06</v>
      </c>
      <c r="I60" s="13">
        <v>0</v>
      </c>
      <c r="J60" s="13">
        <v>104.9</v>
      </c>
      <c r="K60" s="13">
        <v>3760.2</v>
      </c>
    </row>
    <row r="61" spans="1:11" x14ac:dyDescent="0.2">
      <c r="A61" s="2" t="s">
        <v>119</v>
      </c>
      <c r="B61" s="1" t="s">
        <v>120</v>
      </c>
      <c r="C61" s="13">
        <v>0</v>
      </c>
      <c r="D61" s="13">
        <v>4000.05</v>
      </c>
      <c r="E61" s="13">
        <v>4000.05</v>
      </c>
      <c r="F61" s="13">
        <v>277.66000000000003</v>
      </c>
      <c r="G61" s="13">
        <v>0</v>
      </c>
      <c r="H61" s="14">
        <v>-0.01</v>
      </c>
      <c r="I61" s="13">
        <v>0</v>
      </c>
      <c r="J61" s="13">
        <v>277.64999999999998</v>
      </c>
      <c r="K61" s="13">
        <v>3722.4</v>
      </c>
    </row>
    <row r="62" spans="1:11" x14ac:dyDescent="0.2">
      <c r="A62" s="2" t="s">
        <v>121</v>
      </c>
      <c r="B62" s="1" t="s">
        <v>122</v>
      </c>
      <c r="C62" s="13">
        <v>0</v>
      </c>
      <c r="D62" s="13">
        <v>4999.95</v>
      </c>
      <c r="E62" s="13">
        <v>4999.95</v>
      </c>
      <c r="F62" s="13">
        <v>490.16</v>
      </c>
      <c r="G62" s="13">
        <v>0</v>
      </c>
      <c r="H62" s="14">
        <v>-0.01</v>
      </c>
      <c r="I62" s="13">
        <v>0</v>
      </c>
      <c r="J62" s="13">
        <v>490.15</v>
      </c>
      <c r="K62" s="13">
        <v>4509.8</v>
      </c>
    </row>
    <row r="63" spans="1:11" x14ac:dyDescent="0.2">
      <c r="A63" s="2" t="s">
        <v>123</v>
      </c>
      <c r="B63" s="1" t="s">
        <v>124</v>
      </c>
      <c r="C63" s="13">
        <v>0</v>
      </c>
      <c r="D63" s="13">
        <v>4834.05</v>
      </c>
      <c r="E63" s="13">
        <v>4834.05</v>
      </c>
      <c r="F63" s="13">
        <v>460.43</v>
      </c>
      <c r="G63" s="13">
        <v>0</v>
      </c>
      <c r="H63" s="13">
        <v>0.02</v>
      </c>
      <c r="I63" s="13">
        <v>0</v>
      </c>
      <c r="J63" s="13">
        <v>460.45</v>
      </c>
      <c r="K63" s="13">
        <v>4373.6000000000004</v>
      </c>
    </row>
    <row r="64" spans="1:11" x14ac:dyDescent="0.2">
      <c r="A64" s="2" t="s">
        <v>125</v>
      </c>
      <c r="B64" s="1" t="s">
        <v>126</v>
      </c>
      <c r="C64" s="13">
        <v>0</v>
      </c>
      <c r="D64" s="13">
        <v>12499.95</v>
      </c>
      <c r="E64" s="13">
        <v>12499.95</v>
      </c>
      <c r="F64" s="13">
        <v>2407.33</v>
      </c>
      <c r="G64" s="13">
        <v>0</v>
      </c>
      <c r="H64" s="13">
        <v>0.02</v>
      </c>
      <c r="I64" s="13">
        <v>0</v>
      </c>
      <c r="J64" s="13">
        <v>2407.35</v>
      </c>
      <c r="K64" s="13">
        <v>10092.6</v>
      </c>
    </row>
    <row r="65" spans="1:11" x14ac:dyDescent="0.2">
      <c r="A65" s="2" t="s">
        <v>127</v>
      </c>
      <c r="B65" s="1" t="s">
        <v>128</v>
      </c>
      <c r="C65" s="13">
        <v>512.48</v>
      </c>
      <c r="D65" s="13">
        <v>507.7</v>
      </c>
      <c r="E65" s="13">
        <v>1020.18</v>
      </c>
      <c r="F65" s="13">
        <v>0</v>
      </c>
      <c r="G65" s="13">
        <v>27.66</v>
      </c>
      <c r="H65" s="14">
        <v>-0.08</v>
      </c>
      <c r="I65" s="13">
        <v>0</v>
      </c>
      <c r="J65" s="13">
        <v>27.58</v>
      </c>
      <c r="K65" s="13">
        <v>992.6</v>
      </c>
    </row>
    <row r="66" spans="1:11" x14ac:dyDescent="0.2">
      <c r="A66" s="2" t="s">
        <v>129</v>
      </c>
      <c r="B66" s="1" t="s">
        <v>130</v>
      </c>
      <c r="C66" s="13">
        <v>0</v>
      </c>
      <c r="D66" s="13">
        <v>6000</v>
      </c>
      <c r="E66" s="13">
        <v>6000</v>
      </c>
      <c r="F66" s="13">
        <v>797.86</v>
      </c>
      <c r="G66" s="13">
        <v>0</v>
      </c>
      <c r="H66" s="14">
        <v>-0.06</v>
      </c>
      <c r="I66" s="13">
        <v>0</v>
      </c>
      <c r="J66" s="13">
        <v>797.8</v>
      </c>
      <c r="K66" s="13">
        <v>5202.2</v>
      </c>
    </row>
    <row r="67" spans="1:11" x14ac:dyDescent="0.2">
      <c r="A67" s="2" t="s">
        <v>131</v>
      </c>
      <c r="B67" s="1" t="s">
        <v>132</v>
      </c>
      <c r="C67" s="13">
        <v>6294.81</v>
      </c>
      <c r="D67" s="13">
        <v>3000</v>
      </c>
      <c r="E67" s="13">
        <v>9294.81</v>
      </c>
      <c r="F67" s="13">
        <v>80</v>
      </c>
      <c r="G67" s="13">
        <v>797.38</v>
      </c>
      <c r="H67" s="13">
        <v>0.03</v>
      </c>
      <c r="I67" s="13">
        <v>0</v>
      </c>
      <c r="J67" s="13">
        <v>877.41</v>
      </c>
      <c r="K67" s="13">
        <v>8417.4</v>
      </c>
    </row>
    <row r="68" spans="1:11" x14ac:dyDescent="0.2">
      <c r="A68" s="2" t="s">
        <v>133</v>
      </c>
      <c r="B68" s="1" t="s">
        <v>134</v>
      </c>
      <c r="C68" s="13">
        <v>0</v>
      </c>
      <c r="D68" s="13">
        <v>4999.95</v>
      </c>
      <c r="E68" s="13">
        <v>4999.95</v>
      </c>
      <c r="F68" s="13">
        <v>490.16</v>
      </c>
      <c r="G68" s="13">
        <v>0</v>
      </c>
      <c r="H68" s="14">
        <v>-0.01</v>
      </c>
      <c r="I68" s="13">
        <v>0</v>
      </c>
      <c r="J68" s="13">
        <v>490.15</v>
      </c>
      <c r="K68" s="13">
        <v>4509.8</v>
      </c>
    </row>
    <row r="69" spans="1:11" x14ac:dyDescent="0.2">
      <c r="A69" s="2" t="s">
        <v>135</v>
      </c>
      <c r="B69" s="1" t="s">
        <v>136</v>
      </c>
      <c r="C69" s="13">
        <v>6329.27</v>
      </c>
      <c r="D69" s="13">
        <v>2200.0500000000002</v>
      </c>
      <c r="E69" s="13">
        <v>8529.32</v>
      </c>
      <c r="F69" s="13">
        <v>0</v>
      </c>
      <c r="G69" s="13">
        <v>1129.92</v>
      </c>
      <c r="H69" s="13">
        <v>0</v>
      </c>
      <c r="I69" s="13">
        <v>0</v>
      </c>
      <c r="J69" s="13">
        <v>1129.92</v>
      </c>
      <c r="K69" s="13">
        <v>7399.4</v>
      </c>
    </row>
    <row r="70" spans="1:11" x14ac:dyDescent="0.2">
      <c r="A70" s="2" t="s">
        <v>137</v>
      </c>
      <c r="B70" s="1" t="s">
        <v>138</v>
      </c>
      <c r="C70" s="13">
        <v>0</v>
      </c>
      <c r="D70" s="13">
        <v>5347.91</v>
      </c>
      <c r="E70" s="13">
        <v>5347.91</v>
      </c>
      <c r="F70" s="13">
        <v>658.57</v>
      </c>
      <c r="G70" s="13">
        <v>0</v>
      </c>
      <c r="H70" s="14">
        <v>-0.06</v>
      </c>
      <c r="I70" s="13">
        <v>0</v>
      </c>
      <c r="J70" s="13">
        <v>658.51</v>
      </c>
      <c r="K70" s="13">
        <v>4689.3999999999996</v>
      </c>
    </row>
    <row r="71" spans="1:11" x14ac:dyDescent="0.2">
      <c r="A71" s="2" t="s">
        <v>139</v>
      </c>
      <c r="B71" s="1" t="s">
        <v>140</v>
      </c>
      <c r="C71" s="13">
        <v>3708.41</v>
      </c>
      <c r="D71" s="13">
        <v>924.87</v>
      </c>
      <c r="E71" s="13">
        <v>4633.28</v>
      </c>
      <c r="F71" s="13">
        <v>0</v>
      </c>
      <c r="G71" s="13">
        <v>536.76</v>
      </c>
      <c r="H71" s="14">
        <v>-0.08</v>
      </c>
      <c r="I71" s="13">
        <v>0</v>
      </c>
      <c r="J71" s="13">
        <v>536.67999999999995</v>
      </c>
      <c r="K71" s="13">
        <v>4096.6000000000004</v>
      </c>
    </row>
    <row r="72" spans="1:11" x14ac:dyDescent="0.2">
      <c r="A72" s="2" t="s">
        <v>141</v>
      </c>
      <c r="B72" s="1" t="s">
        <v>142</v>
      </c>
      <c r="C72" s="13">
        <v>0</v>
      </c>
      <c r="D72" s="13">
        <v>6000</v>
      </c>
      <c r="E72" s="13">
        <v>6000</v>
      </c>
      <c r="F72" s="13">
        <v>797.86</v>
      </c>
      <c r="G72" s="13">
        <v>0</v>
      </c>
      <c r="H72" s="14">
        <v>-0.06</v>
      </c>
      <c r="I72" s="13">
        <v>0</v>
      </c>
      <c r="J72" s="13">
        <v>797.8</v>
      </c>
      <c r="K72" s="13">
        <v>5202.2</v>
      </c>
    </row>
    <row r="73" spans="1:11" x14ac:dyDescent="0.2">
      <c r="A73" s="2" t="s">
        <v>143</v>
      </c>
      <c r="B73" s="1" t="s">
        <v>144</v>
      </c>
      <c r="C73" s="13">
        <v>1531.91</v>
      </c>
      <c r="D73" s="13">
        <v>2750.1</v>
      </c>
      <c r="E73" s="13">
        <v>4282.01</v>
      </c>
      <c r="F73" s="13">
        <v>52.81</v>
      </c>
      <c r="G73" s="13">
        <v>87.02</v>
      </c>
      <c r="H73" s="14">
        <v>-0.02</v>
      </c>
      <c r="I73" s="13">
        <v>0</v>
      </c>
      <c r="J73" s="13">
        <v>139.81</v>
      </c>
      <c r="K73" s="13">
        <v>4142.2</v>
      </c>
    </row>
    <row r="74" spans="1:11" x14ac:dyDescent="0.2">
      <c r="A74" s="2" t="s">
        <v>145</v>
      </c>
      <c r="B74" s="1" t="s">
        <v>146</v>
      </c>
      <c r="C74" s="13">
        <v>77.2</v>
      </c>
      <c r="D74" s="13">
        <v>1035.5999999999999</v>
      </c>
      <c r="E74" s="13">
        <v>1112.8</v>
      </c>
      <c r="F74" s="13">
        <v>0</v>
      </c>
      <c r="G74" s="13">
        <v>1.48</v>
      </c>
      <c r="H74" s="13">
        <v>0.12</v>
      </c>
      <c r="I74" s="13">
        <v>0</v>
      </c>
      <c r="J74" s="13">
        <v>1.6</v>
      </c>
      <c r="K74" s="13">
        <v>1111.2</v>
      </c>
    </row>
    <row r="75" spans="1:11" x14ac:dyDescent="0.2">
      <c r="A75" s="2" t="s">
        <v>147</v>
      </c>
      <c r="B75" s="1" t="s">
        <v>148</v>
      </c>
      <c r="C75" s="13">
        <v>0</v>
      </c>
      <c r="D75" s="13">
        <v>4000.05</v>
      </c>
      <c r="E75" s="13">
        <v>4000.05</v>
      </c>
      <c r="F75" s="13">
        <v>277.66000000000003</v>
      </c>
      <c r="G75" s="13">
        <v>0</v>
      </c>
      <c r="H75" s="14">
        <v>-0.01</v>
      </c>
      <c r="I75" s="13">
        <v>0</v>
      </c>
      <c r="J75" s="13">
        <v>277.64999999999998</v>
      </c>
      <c r="K75" s="13">
        <v>3722.4</v>
      </c>
    </row>
    <row r="76" spans="1:11" x14ac:dyDescent="0.2">
      <c r="A76" s="2" t="s">
        <v>149</v>
      </c>
      <c r="B76" s="1" t="s">
        <v>150</v>
      </c>
      <c r="C76" s="13">
        <v>5121.8599999999997</v>
      </c>
      <c r="D76" s="13">
        <v>3124.95</v>
      </c>
      <c r="E76" s="13">
        <v>8246.81</v>
      </c>
      <c r="F76" s="13">
        <v>93.6</v>
      </c>
      <c r="G76" s="13">
        <v>546.84</v>
      </c>
      <c r="H76" s="14">
        <v>-0.03</v>
      </c>
      <c r="I76" s="13">
        <v>0</v>
      </c>
      <c r="J76" s="13">
        <v>640.41</v>
      </c>
      <c r="K76" s="13">
        <v>7606.4</v>
      </c>
    </row>
    <row r="77" spans="1:11" x14ac:dyDescent="0.2">
      <c r="A77" s="2" t="s">
        <v>151</v>
      </c>
      <c r="B77" s="1" t="s">
        <v>152</v>
      </c>
      <c r="C77" s="13">
        <v>73.739999999999995</v>
      </c>
      <c r="D77" s="13">
        <v>2596.12</v>
      </c>
      <c r="E77" s="13">
        <v>2669.86</v>
      </c>
      <c r="F77" s="13">
        <v>36.06</v>
      </c>
      <c r="G77" s="13">
        <v>1.42</v>
      </c>
      <c r="H77" s="13">
        <v>0.18</v>
      </c>
      <c r="I77" s="13">
        <v>0</v>
      </c>
      <c r="J77" s="13">
        <v>37.659999999999997</v>
      </c>
      <c r="K77" s="13">
        <v>2632.2</v>
      </c>
    </row>
    <row r="78" spans="1:11" x14ac:dyDescent="0.2">
      <c r="A78" s="2" t="s">
        <v>153</v>
      </c>
      <c r="B78" s="1" t="s">
        <v>154</v>
      </c>
      <c r="C78" s="13">
        <v>745.91</v>
      </c>
      <c r="D78" s="13">
        <v>3000</v>
      </c>
      <c r="E78" s="13">
        <v>3745.91</v>
      </c>
      <c r="F78" s="13">
        <v>80</v>
      </c>
      <c r="G78" s="13">
        <v>36.72</v>
      </c>
      <c r="H78" s="14">
        <v>-0.01</v>
      </c>
      <c r="I78" s="13">
        <v>0</v>
      </c>
      <c r="J78" s="13">
        <v>116.71</v>
      </c>
      <c r="K78" s="13">
        <v>3629.2</v>
      </c>
    </row>
    <row r="79" spans="1:11" x14ac:dyDescent="0.2">
      <c r="A79" s="2" t="s">
        <v>155</v>
      </c>
      <c r="B79" s="1" t="s">
        <v>156</v>
      </c>
      <c r="C79" s="13">
        <v>3236.15</v>
      </c>
      <c r="D79" s="13">
        <v>1087.94</v>
      </c>
      <c r="E79" s="13">
        <v>4324.09</v>
      </c>
      <c r="F79" s="13">
        <v>0</v>
      </c>
      <c r="G79" s="13">
        <v>435.89</v>
      </c>
      <c r="H79" s="13">
        <v>0</v>
      </c>
      <c r="I79" s="13">
        <v>0</v>
      </c>
      <c r="J79" s="13">
        <v>435.89</v>
      </c>
      <c r="K79" s="13">
        <v>3888.2</v>
      </c>
    </row>
    <row r="80" spans="1:11" x14ac:dyDescent="0.2">
      <c r="A80" s="2" t="s">
        <v>157</v>
      </c>
      <c r="B80" s="1" t="s">
        <v>158</v>
      </c>
      <c r="C80" s="13">
        <v>3698.79</v>
      </c>
      <c r="D80" s="13">
        <v>2200.0500000000002</v>
      </c>
      <c r="E80" s="13">
        <v>5898.84</v>
      </c>
      <c r="F80" s="13">
        <v>0</v>
      </c>
      <c r="G80" s="13">
        <v>534.71</v>
      </c>
      <c r="H80" s="14">
        <v>-7.0000000000000007E-2</v>
      </c>
      <c r="I80" s="13">
        <v>0</v>
      </c>
      <c r="J80" s="13">
        <v>534.64</v>
      </c>
      <c r="K80" s="13">
        <v>5364.2</v>
      </c>
    </row>
    <row r="81" spans="1:11" x14ac:dyDescent="0.2">
      <c r="A81" s="2" t="s">
        <v>159</v>
      </c>
      <c r="B81" s="1" t="s">
        <v>160</v>
      </c>
      <c r="C81" s="13">
        <v>6612.23</v>
      </c>
      <c r="D81" s="13">
        <v>1584</v>
      </c>
      <c r="E81" s="13">
        <v>8196.23</v>
      </c>
      <c r="F81" s="13">
        <v>0</v>
      </c>
      <c r="G81" s="13">
        <v>1196.47</v>
      </c>
      <c r="H81" s="14">
        <v>-0.04</v>
      </c>
      <c r="I81" s="13">
        <v>0</v>
      </c>
      <c r="J81" s="13">
        <v>1196.43</v>
      </c>
      <c r="K81" s="13">
        <v>6999.8</v>
      </c>
    </row>
    <row r="82" spans="1:11" x14ac:dyDescent="0.2">
      <c r="A82" s="2" t="s">
        <v>161</v>
      </c>
      <c r="B82" s="1" t="s">
        <v>162</v>
      </c>
      <c r="C82" s="13">
        <v>7359.69</v>
      </c>
      <c r="D82" s="13">
        <v>2200.0500000000002</v>
      </c>
      <c r="E82" s="13">
        <v>9559.74</v>
      </c>
      <c r="F82" s="13">
        <v>0</v>
      </c>
      <c r="G82" s="13">
        <v>1372.28</v>
      </c>
      <c r="H82" s="14">
        <v>-0.14000000000000001</v>
      </c>
      <c r="I82" s="13">
        <v>0</v>
      </c>
      <c r="J82" s="13">
        <v>1372.14</v>
      </c>
      <c r="K82" s="13">
        <v>8187.6</v>
      </c>
    </row>
    <row r="83" spans="1:11" x14ac:dyDescent="0.2">
      <c r="A83" s="2" t="s">
        <v>163</v>
      </c>
      <c r="B83" s="1" t="s">
        <v>164</v>
      </c>
      <c r="C83" s="13">
        <v>23.38</v>
      </c>
      <c r="D83" s="13">
        <v>265.94</v>
      </c>
      <c r="E83" s="13">
        <v>289.32</v>
      </c>
      <c r="F83" s="13">
        <v>0</v>
      </c>
      <c r="G83" s="13">
        <v>0.45</v>
      </c>
      <c r="H83" s="13">
        <v>7.0000000000000007E-2</v>
      </c>
      <c r="I83" s="13">
        <v>0</v>
      </c>
      <c r="J83" s="13">
        <v>0.52</v>
      </c>
      <c r="K83" s="13">
        <v>288.8</v>
      </c>
    </row>
    <row r="84" spans="1:11" x14ac:dyDescent="0.2">
      <c r="A84" s="2" t="s">
        <v>165</v>
      </c>
      <c r="B84" s="1" t="s">
        <v>166</v>
      </c>
      <c r="C84" s="13">
        <v>9655.19</v>
      </c>
      <c r="D84" s="13">
        <v>3499.95</v>
      </c>
      <c r="E84" s="13">
        <v>13155.14</v>
      </c>
      <c r="F84" s="13">
        <v>134.4</v>
      </c>
      <c r="G84" s="13">
        <v>2049.41</v>
      </c>
      <c r="H84" s="14">
        <v>-7.0000000000000007E-2</v>
      </c>
      <c r="I84" s="13">
        <v>0</v>
      </c>
      <c r="J84" s="13">
        <v>2183.7399999999998</v>
      </c>
      <c r="K84" s="13">
        <v>10971.4</v>
      </c>
    </row>
    <row r="85" spans="1:11" x14ac:dyDescent="0.2">
      <c r="A85" s="2" t="s">
        <v>167</v>
      </c>
      <c r="B85" s="1" t="s">
        <v>168</v>
      </c>
      <c r="C85" s="13">
        <v>6724.26</v>
      </c>
      <c r="D85" s="13">
        <v>2200.0500000000002</v>
      </c>
      <c r="E85" s="13">
        <v>8924.31</v>
      </c>
      <c r="F85" s="13">
        <v>0</v>
      </c>
      <c r="G85" s="13">
        <v>1222.83</v>
      </c>
      <c r="H85" s="13">
        <v>0.08</v>
      </c>
      <c r="I85" s="13">
        <v>0</v>
      </c>
      <c r="J85" s="13">
        <v>1222.9100000000001</v>
      </c>
      <c r="K85" s="13">
        <v>7701.4</v>
      </c>
    </row>
    <row r="86" spans="1:11" x14ac:dyDescent="0.2">
      <c r="A86" s="2" t="s">
        <v>169</v>
      </c>
      <c r="B86" s="1" t="s">
        <v>170</v>
      </c>
      <c r="C86" s="13">
        <v>0</v>
      </c>
      <c r="D86" s="13">
        <v>1857.53</v>
      </c>
      <c r="E86" s="13">
        <v>1857.53</v>
      </c>
      <c r="F86" s="13">
        <v>0</v>
      </c>
      <c r="G86" s="13">
        <v>0</v>
      </c>
      <c r="H86" s="14">
        <v>-7.0000000000000007E-2</v>
      </c>
      <c r="I86" s="13">
        <v>0</v>
      </c>
      <c r="J86" s="13">
        <v>-7.0000000000000007E-2</v>
      </c>
      <c r="K86" s="13">
        <v>1857.6</v>
      </c>
    </row>
    <row r="87" spans="1:11" x14ac:dyDescent="0.2">
      <c r="A87" s="2" t="s">
        <v>171</v>
      </c>
      <c r="B87" s="1" t="s">
        <v>172</v>
      </c>
      <c r="C87" s="13">
        <v>1840.8</v>
      </c>
      <c r="D87" s="13">
        <v>3750</v>
      </c>
      <c r="E87" s="13">
        <v>5590.8</v>
      </c>
      <c r="F87" s="13">
        <v>237.65</v>
      </c>
      <c r="G87" s="13">
        <v>106.79</v>
      </c>
      <c r="H87" s="14">
        <v>-0.04</v>
      </c>
      <c r="I87" s="13">
        <v>0</v>
      </c>
      <c r="J87" s="13">
        <v>344.4</v>
      </c>
      <c r="K87" s="13">
        <v>5246.4</v>
      </c>
    </row>
    <row r="88" spans="1:11" x14ac:dyDescent="0.2">
      <c r="A88" s="2" t="s">
        <v>173</v>
      </c>
      <c r="B88" s="1" t="s">
        <v>174</v>
      </c>
      <c r="C88" s="13">
        <v>3338.34</v>
      </c>
      <c r="D88" s="13">
        <v>3250.05</v>
      </c>
      <c r="E88" s="13">
        <v>6588.39</v>
      </c>
      <c r="F88" s="13">
        <v>107.21</v>
      </c>
      <c r="G88" s="13">
        <v>259.13</v>
      </c>
      <c r="H88" s="13">
        <v>0.05</v>
      </c>
      <c r="I88" s="13">
        <v>0</v>
      </c>
      <c r="J88" s="13">
        <v>366.39</v>
      </c>
      <c r="K88" s="13">
        <v>6222</v>
      </c>
    </row>
    <row r="89" spans="1:11" x14ac:dyDescent="0.2">
      <c r="A89" s="2" t="s">
        <v>175</v>
      </c>
      <c r="B89" s="1" t="s">
        <v>176</v>
      </c>
      <c r="C89" s="13">
        <v>3303.14</v>
      </c>
      <c r="D89" s="13">
        <v>922.64</v>
      </c>
      <c r="E89" s="13">
        <v>4225.78</v>
      </c>
      <c r="F89" s="13">
        <v>0</v>
      </c>
      <c r="G89" s="13">
        <v>450.2</v>
      </c>
      <c r="H89" s="14">
        <v>-0.02</v>
      </c>
      <c r="I89" s="13">
        <v>0</v>
      </c>
      <c r="J89" s="13">
        <v>450.18</v>
      </c>
      <c r="K89" s="13">
        <v>3775.6</v>
      </c>
    </row>
    <row r="90" spans="1:11" x14ac:dyDescent="0.2">
      <c r="A90" s="2" t="s">
        <v>177</v>
      </c>
      <c r="B90" s="1" t="s">
        <v>178</v>
      </c>
      <c r="C90" s="13">
        <v>1144.27</v>
      </c>
      <c r="D90" s="13">
        <v>1052.31</v>
      </c>
      <c r="E90" s="13">
        <v>2196.58</v>
      </c>
      <c r="F90" s="13">
        <v>0</v>
      </c>
      <c r="G90" s="13">
        <v>75.92</v>
      </c>
      <c r="H90" s="13">
        <v>0.06</v>
      </c>
      <c r="I90" s="13">
        <v>0</v>
      </c>
      <c r="J90" s="13">
        <v>75.98</v>
      </c>
      <c r="K90" s="13">
        <v>2120.6</v>
      </c>
    </row>
    <row r="91" spans="1:11" x14ac:dyDescent="0.2">
      <c r="A91" s="2" t="s">
        <v>179</v>
      </c>
      <c r="B91" s="1" t="s">
        <v>180</v>
      </c>
      <c r="C91" s="13">
        <v>2694.68</v>
      </c>
      <c r="D91" s="13">
        <v>1087.94</v>
      </c>
      <c r="E91" s="13">
        <v>3782.62</v>
      </c>
      <c r="F91" s="13">
        <v>0</v>
      </c>
      <c r="G91" s="13">
        <v>320.23</v>
      </c>
      <c r="H91" s="14">
        <v>-0.01</v>
      </c>
      <c r="I91" s="13">
        <v>0</v>
      </c>
      <c r="J91" s="13">
        <v>320.22000000000003</v>
      </c>
      <c r="K91" s="13">
        <v>3462.4</v>
      </c>
    </row>
    <row r="92" spans="1:11" x14ac:dyDescent="0.2">
      <c r="A92" s="2" t="s">
        <v>181</v>
      </c>
      <c r="B92" s="1" t="s">
        <v>182</v>
      </c>
      <c r="C92" s="13">
        <v>0</v>
      </c>
      <c r="D92" s="13">
        <v>183.66</v>
      </c>
      <c r="E92" s="13">
        <v>183.66</v>
      </c>
      <c r="F92" s="13">
        <v>0</v>
      </c>
      <c r="G92" s="13">
        <v>0</v>
      </c>
      <c r="H92" s="13">
        <v>0.06</v>
      </c>
      <c r="I92" s="13">
        <v>0</v>
      </c>
      <c r="J92" s="13">
        <v>0.06</v>
      </c>
      <c r="K92" s="13">
        <v>183.6</v>
      </c>
    </row>
    <row r="93" spans="1:11" x14ac:dyDescent="0.2">
      <c r="A93" s="2" t="s">
        <v>183</v>
      </c>
      <c r="B93" s="1" t="s">
        <v>184</v>
      </c>
      <c r="C93" s="13">
        <v>0</v>
      </c>
      <c r="D93" s="13">
        <v>82.66</v>
      </c>
      <c r="E93" s="13">
        <v>82.66</v>
      </c>
      <c r="F93" s="13">
        <v>0</v>
      </c>
      <c r="G93" s="13">
        <v>0</v>
      </c>
      <c r="H93" s="14">
        <v>-0.14000000000000001</v>
      </c>
      <c r="I93" s="13">
        <v>0</v>
      </c>
      <c r="J93" s="13">
        <v>-0.14000000000000001</v>
      </c>
      <c r="K93" s="13">
        <v>82.8</v>
      </c>
    </row>
    <row r="94" spans="1:11" x14ac:dyDescent="0.2">
      <c r="A94" s="2" t="s">
        <v>185</v>
      </c>
      <c r="B94" s="1" t="s">
        <v>186</v>
      </c>
      <c r="C94" s="13">
        <v>31.5</v>
      </c>
      <c r="D94" s="13">
        <v>502.75</v>
      </c>
      <c r="E94" s="13">
        <v>534.25</v>
      </c>
      <c r="F94" s="13">
        <v>0</v>
      </c>
      <c r="G94" s="13">
        <v>0.6</v>
      </c>
      <c r="H94" s="13">
        <v>0.05</v>
      </c>
      <c r="I94" s="13">
        <v>0</v>
      </c>
      <c r="J94" s="13">
        <v>0.65</v>
      </c>
      <c r="K94" s="13">
        <v>533.6</v>
      </c>
    </row>
    <row r="95" spans="1:11" x14ac:dyDescent="0.2">
      <c r="A95" s="2" t="s">
        <v>187</v>
      </c>
      <c r="B95" s="1" t="s">
        <v>188</v>
      </c>
      <c r="C95" s="13">
        <v>936.23</v>
      </c>
      <c r="D95" s="13">
        <v>810.41</v>
      </c>
      <c r="E95" s="13">
        <v>1746.64</v>
      </c>
      <c r="F95" s="13">
        <v>0</v>
      </c>
      <c r="G95" s="13">
        <v>54.78</v>
      </c>
      <c r="H95" s="14">
        <v>-0.14000000000000001</v>
      </c>
      <c r="I95" s="13">
        <v>0</v>
      </c>
      <c r="J95" s="13">
        <v>54.64</v>
      </c>
      <c r="K95" s="13">
        <v>1692</v>
      </c>
    </row>
    <row r="96" spans="1:11" x14ac:dyDescent="0.2">
      <c r="A96" s="2" t="s">
        <v>189</v>
      </c>
      <c r="B96" s="1" t="s">
        <v>190</v>
      </c>
      <c r="C96" s="13">
        <v>53.55</v>
      </c>
      <c r="D96" s="13">
        <v>453.29</v>
      </c>
      <c r="E96" s="13">
        <v>506.84</v>
      </c>
      <c r="F96" s="13">
        <v>0</v>
      </c>
      <c r="G96" s="13">
        <v>1.03</v>
      </c>
      <c r="H96" s="13">
        <v>0.01</v>
      </c>
      <c r="I96" s="13">
        <v>0</v>
      </c>
      <c r="J96" s="13">
        <v>1.04</v>
      </c>
      <c r="K96" s="13">
        <v>505.8</v>
      </c>
    </row>
    <row r="97" spans="1:11" x14ac:dyDescent="0.2">
      <c r="A97" s="2" t="s">
        <v>191</v>
      </c>
      <c r="B97" s="1" t="s">
        <v>192</v>
      </c>
      <c r="C97" s="13">
        <v>10427.67</v>
      </c>
      <c r="D97" s="13">
        <v>2200.0500000000002</v>
      </c>
      <c r="E97" s="13">
        <v>12627.72</v>
      </c>
      <c r="F97" s="13">
        <v>0</v>
      </c>
      <c r="G97" s="13">
        <v>2281.15</v>
      </c>
      <c r="H97" s="13">
        <v>0.17</v>
      </c>
      <c r="I97" s="13">
        <v>0</v>
      </c>
      <c r="J97" s="13">
        <v>2281.3200000000002</v>
      </c>
      <c r="K97" s="13">
        <v>10346.4</v>
      </c>
    </row>
    <row r="98" spans="1:11" x14ac:dyDescent="0.2">
      <c r="A98" s="2" t="s">
        <v>193</v>
      </c>
      <c r="B98" s="1" t="s">
        <v>194</v>
      </c>
      <c r="C98" s="13">
        <v>2971.93</v>
      </c>
      <c r="D98" s="13">
        <v>4500</v>
      </c>
      <c r="E98" s="13">
        <v>7471.93</v>
      </c>
      <c r="F98" s="13">
        <v>400.57</v>
      </c>
      <c r="G98" s="13">
        <v>219.26</v>
      </c>
      <c r="H98" s="13">
        <v>0.1</v>
      </c>
      <c r="I98" s="13">
        <v>0</v>
      </c>
      <c r="J98" s="13">
        <v>619.92999999999995</v>
      </c>
      <c r="K98" s="13">
        <v>6852</v>
      </c>
    </row>
    <row r="99" spans="1:11" x14ac:dyDescent="0.2">
      <c r="A99" s="2" t="s">
        <v>195</v>
      </c>
      <c r="B99" s="1" t="s">
        <v>196</v>
      </c>
      <c r="C99" s="13">
        <v>1483.83</v>
      </c>
      <c r="D99" s="13">
        <v>1475.1</v>
      </c>
      <c r="E99" s="13">
        <v>2958.93</v>
      </c>
      <c r="F99" s="13">
        <v>0</v>
      </c>
      <c r="G99" s="13">
        <v>83.95</v>
      </c>
      <c r="H99" s="13">
        <v>0.18</v>
      </c>
      <c r="I99" s="13">
        <v>0</v>
      </c>
      <c r="J99" s="13">
        <v>84.13</v>
      </c>
      <c r="K99" s="13">
        <v>2874.8</v>
      </c>
    </row>
    <row r="100" spans="1:11" x14ac:dyDescent="0.2">
      <c r="A100" s="2" t="s">
        <v>197</v>
      </c>
      <c r="B100" s="1" t="s">
        <v>198</v>
      </c>
      <c r="C100" s="13">
        <v>3332.39</v>
      </c>
      <c r="D100" s="13">
        <v>1325.4</v>
      </c>
      <c r="E100" s="13">
        <v>4657.79</v>
      </c>
      <c r="F100" s="13">
        <v>0</v>
      </c>
      <c r="G100" s="13">
        <v>456.44</v>
      </c>
      <c r="H100" s="14">
        <v>-0.05</v>
      </c>
      <c r="I100" s="13">
        <v>0</v>
      </c>
      <c r="J100" s="13">
        <v>456.39</v>
      </c>
      <c r="K100" s="13">
        <v>4201.3999999999996</v>
      </c>
    </row>
    <row r="101" spans="1:11" x14ac:dyDescent="0.2">
      <c r="A101" s="2" t="s">
        <v>199</v>
      </c>
      <c r="B101" s="1" t="s">
        <v>200</v>
      </c>
      <c r="C101" s="13">
        <v>2190.02</v>
      </c>
      <c r="D101" s="13">
        <v>2850</v>
      </c>
      <c r="E101" s="13">
        <v>5040.0200000000004</v>
      </c>
      <c r="F101" s="13">
        <v>63.68</v>
      </c>
      <c r="G101" s="13">
        <v>134.19</v>
      </c>
      <c r="H101" s="14">
        <v>-0.05</v>
      </c>
      <c r="I101" s="13">
        <v>0</v>
      </c>
      <c r="J101" s="13">
        <v>197.82</v>
      </c>
      <c r="K101" s="13">
        <v>4842.2</v>
      </c>
    </row>
    <row r="102" spans="1:11" x14ac:dyDescent="0.2">
      <c r="A102" s="2" t="s">
        <v>201</v>
      </c>
      <c r="B102" s="1" t="s">
        <v>202</v>
      </c>
      <c r="C102" s="13">
        <v>0</v>
      </c>
      <c r="D102" s="13">
        <v>77.52</v>
      </c>
      <c r="E102" s="13">
        <v>77.52</v>
      </c>
      <c r="F102" s="13">
        <v>0</v>
      </c>
      <c r="G102" s="13">
        <v>0</v>
      </c>
      <c r="H102" s="13">
        <v>0.12</v>
      </c>
      <c r="I102" s="13">
        <v>0</v>
      </c>
      <c r="J102" s="13">
        <v>0.12</v>
      </c>
      <c r="K102" s="13">
        <v>77.400000000000006</v>
      </c>
    </row>
    <row r="103" spans="1:11" x14ac:dyDescent="0.2">
      <c r="A103" s="2" t="s">
        <v>203</v>
      </c>
      <c r="B103" s="1" t="s">
        <v>204</v>
      </c>
      <c r="C103" s="13">
        <v>6473.27</v>
      </c>
      <c r="D103" s="13">
        <v>1343.85</v>
      </c>
      <c r="E103" s="13">
        <v>7817.12</v>
      </c>
      <c r="F103" s="13">
        <v>0</v>
      </c>
      <c r="G103" s="13">
        <v>1163.79</v>
      </c>
      <c r="H103" s="13">
        <v>0.13</v>
      </c>
      <c r="I103" s="13">
        <v>0</v>
      </c>
      <c r="J103" s="13">
        <v>1163.92</v>
      </c>
      <c r="K103" s="13">
        <v>6653.2</v>
      </c>
    </row>
    <row r="104" spans="1:11" x14ac:dyDescent="0.2">
      <c r="A104" s="2" t="s">
        <v>205</v>
      </c>
      <c r="B104" s="1" t="s">
        <v>206</v>
      </c>
      <c r="C104" s="13">
        <v>7297.92</v>
      </c>
      <c r="D104" s="13">
        <v>994.05</v>
      </c>
      <c r="E104" s="13">
        <v>8291.9699999999993</v>
      </c>
      <c r="F104" s="13">
        <v>0</v>
      </c>
      <c r="G104" s="13">
        <v>1357.75</v>
      </c>
      <c r="H104" s="13">
        <v>0.02</v>
      </c>
      <c r="I104" s="13">
        <v>0</v>
      </c>
      <c r="J104" s="13">
        <v>1357.77</v>
      </c>
      <c r="K104" s="13">
        <v>6934.2</v>
      </c>
    </row>
    <row r="105" spans="1:11" x14ac:dyDescent="0.2">
      <c r="A105" s="2" t="s">
        <v>207</v>
      </c>
      <c r="B105" s="1" t="s">
        <v>208</v>
      </c>
      <c r="C105" s="13">
        <v>0</v>
      </c>
      <c r="D105" s="13">
        <v>2750.1</v>
      </c>
      <c r="E105" s="13">
        <v>2750.1</v>
      </c>
      <c r="F105" s="13">
        <v>52.81</v>
      </c>
      <c r="G105" s="13">
        <v>0</v>
      </c>
      <c r="H105" s="13">
        <v>0.09</v>
      </c>
      <c r="I105" s="13">
        <v>0</v>
      </c>
      <c r="J105" s="13">
        <v>52.9</v>
      </c>
      <c r="K105" s="13">
        <v>2697.2</v>
      </c>
    </row>
    <row r="106" spans="1:11" x14ac:dyDescent="0.2">
      <c r="A106" s="2" t="s">
        <v>209</v>
      </c>
      <c r="B106" s="1" t="s">
        <v>210</v>
      </c>
      <c r="C106" s="13">
        <v>4782.26</v>
      </c>
      <c r="D106" s="13">
        <v>1343.85</v>
      </c>
      <c r="E106" s="13">
        <v>6126.11</v>
      </c>
      <c r="F106" s="13">
        <v>0</v>
      </c>
      <c r="G106" s="13">
        <v>766.14</v>
      </c>
      <c r="H106" s="14">
        <v>-0.03</v>
      </c>
      <c r="I106" s="13">
        <v>0</v>
      </c>
      <c r="J106" s="13">
        <v>766.11</v>
      </c>
      <c r="K106" s="13">
        <v>5360</v>
      </c>
    </row>
    <row r="107" spans="1:11" x14ac:dyDescent="0.2">
      <c r="A107" s="2" t="s">
        <v>211</v>
      </c>
      <c r="B107" s="1" t="s">
        <v>212</v>
      </c>
      <c r="C107" s="13">
        <v>7768.99</v>
      </c>
      <c r="D107" s="13">
        <v>1584</v>
      </c>
      <c r="E107" s="13">
        <v>9352.99</v>
      </c>
      <c r="F107" s="13">
        <v>0</v>
      </c>
      <c r="G107" s="13">
        <v>1483.55</v>
      </c>
      <c r="H107" s="13">
        <v>0.04</v>
      </c>
      <c r="I107" s="13">
        <v>0</v>
      </c>
      <c r="J107" s="13">
        <v>1483.59</v>
      </c>
      <c r="K107" s="13">
        <v>7869.4</v>
      </c>
    </row>
    <row r="108" spans="1:11" x14ac:dyDescent="0.2">
      <c r="A108" s="2" t="s">
        <v>213</v>
      </c>
      <c r="B108" s="1" t="s">
        <v>214</v>
      </c>
      <c r="C108" s="13">
        <v>2150.94</v>
      </c>
      <c r="D108" s="13">
        <v>1325.4</v>
      </c>
      <c r="E108" s="13">
        <v>3476.34</v>
      </c>
      <c r="F108" s="13">
        <v>0</v>
      </c>
      <c r="G108" s="13">
        <v>211.62</v>
      </c>
      <c r="H108" s="14">
        <v>-0.08</v>
      </c>
      <c r="I108" s="13">
        <v>0</v>
      </c>
      <c r="J108" s="13">
        <v>211.54</v>
      </c>
      <c r="K108" s="13">
        <v>3264.8</v>
      </c>
    </row>
    <row r="109" spans="1:11" x14ac:dyDescent="0.2">
      <c r="A109" s="2" t="s">
        <v>215</v>
      </c>
      <c r="B109" s="1" t="s">
        <v>216</v>
      </c>
      <c r="C109" s="13">
        <v>17472</v>
      </c>
      <c r="D109" s="13">
        <v>2200.0500000000002</v>
      </c>
      <c r="E109" s="13">
        <v>19672.05</v>
      </c>
      <c r="F109" s="13">
        <v>0</v>
      </c>
      <c r="G109" s="13">
        <v>4456.03</v>
      </c>
      <c r="H109" s="13">
        <v>0.02</v>
      </c>
      <c r="I109" s="13">
        <v>0</v>
      </c>
      <c r="J109" s="13">
        <v>4456.05</v>
      </c>
      <c r="K109" s="13">
        <v>15216</v>
      </c>
    </row>
    <row r="110" spans="1:11" x14ac:dyDescent="0.2">
      <c r="A110" s="2" t="s">
        <v>217</v>
      </c>
      <c r="B110" s="1" t="s">
        <v>218</v>
      </c>
      <c r="C110" s="13">
        <v>289.27999999999997</v>
      </c>
      <c r="D110" s="13">
        <v>1528.77</v>
      </c>
      <c r="E110" s="13">
        <v>1818.05</v>
      </c>
      <c r="F110" s="13">
        <v>0</v>
      </c>
      <c r="G110" s="13">
        <v>7.5</v>
      </c>
      <c r="H110" s="13">
        <v>0.15</v>
      </c>
      <c r="I110" s="13">
        <v>0</v>
      </c>
      <c r="J110" s="13">
        <v>7.65</v>
      </c>
      <c r="K110" s="13">
        <v>1810.4</v>
      </c>
    </row>
    <row r="111" spans="1:11" x14ac:dyDescent="0.2">
      <c r="A111" s="2" t="s">
        <v>219</v>
      </c>
      <c r="B111" s="1" t="s">
        <v>220</v>
      </c>
      <c r="C111" s="13">
        <v>9335.2000000000007</v>
      </c>
      <c r="D111" s="13">
        <v>2500.0500000000002</v>
      </c>
      <c r="E111" s="13">
        <v>11835.25</v>
      </c>
      <c r="F111" s="13">
        <v>25.61</v>
      </c>
      <c r="G111" s="13">
        <v>1446.81</v>
      </c>
      <c r="H111" s="13">
        <v>0.03</v>
      </c>
      <c r="I111" s="13">
        <v>0</v>
      </c>
      <c r="J111" s="13">
        <v>1472.45</v>
      </c>
      <c r="K111" s="13">
        <v>10362.799999999999</v>
      </c>
    </row>
    <row r="112" spans="1:11" x14ac:dyDescent="0.2">
      <c r="A112" s="2" t="s">
        <v>221</v>
      </c>
      <c r="B112" s="1" t="s">
        <v>222</v>
      </c>
      <c r="C112" s="13">
        <v>2629</v>
      </c>
      <c r="D112" s="13">
        <v>2749.95</v>
      </c>
      <c r="E112" s="13">
        <v>5378.95</v>
      </c>
      <c r="F112" s="13">
        <v>52.8</v>
      </c>
      <c r="G112" s="13">
        <v>181.95</v>
      </c>
      <c r="H112" s="13">
        <v>0</v>
      </c>
      <c r="I112" s="13">
        <v>0</v>
      </c>
      <c r="J112" s="13">
        <v>234.75</v>
      </c>
      <c r="K112" s="13">
        <v>5144.2</v>
      </c>
    </row>
    <row r="113" spans="1:11" x14ac:dyDescent="0.2">
      <c r="A113" s="2" t="s">
        <v>223</v>
      </c>
      <c r="B113" s="1" t="s">
        <v>224</v>
      </c>
      <c r="C113" s="13">
        <v>0</v>
      </c>
      <c r="D113" s="13">
        <v>3893.18</v>
      </c>
      <c r="E113" s="13">
        <v>3893.18</v>
      </c>
      <c r="F113" s="13">
        <v>347.84</v>
      </c>
      <c r="G113" s="13">
        <v>0</v>
      </c>
      <c r="H113" s="13">
        <v>0.14000000000000001</v>
      </c>
      <c r="I113" s="13">
        <v>0</v>
      </c>
      <c r="J113" s="13">
        <v>347.98</v>
      </c>
      <c r="K113" s="13">
        <v>3545.2</v>
      </c>
    </row>
    <row r="114" spans="1:11" x14ac:dyDescent="0.2">
      <c r="A114" s="2" t="s">
        <v>225</v>
      </c>
      <c r="B114" s="1" t="s">
        <v>226</v>
      </c>
      <c r="C114" s="13">
        <v>506.41</v>
      </c>
      <c r="D114" s="13">
        <v>4005</v>
      </c>
      <c r="E114" s="13">
        <v>4511.41</v>
      </c>
      <c r="F114" s="13">
        <v>278.45</v>
      </c>
      <c r="G114" s="13">
        <v>27.27</v>
      </c>
      <c r="H114" s="14">
        <v>-0.11</v>
      </c>
      <c r="I114" s="13">
        <v>0</v>
      </c>
      <c r="J114" s="13">
        <v>305.61</v>
      </c>
      <c r="K114" s="13">
        <v>4205.8</v>
      </c>
    </row>
    <row r="115" spans="1:11" x14ac:dyDescent="0.2">
      <c r="A115" s="2" t="s">
        <v>227</v>
      </c>
      <c r="B115" s="1" t="s">
        <v>228</v>
      </c>
      <c r="C115" s="13">
        <v>3973.19</v>
      </c>
      <c r="D115" s="13">
        <v>1474.76</v>
      </c>
      <c r="E115" s="13">
        <v>5447.95</v>
      </c>
      <c r="F115" s="13">
        <v>0</v>
      </c>
      <c r="G115" s="13">
        <v>593.32000000000005</v>
      </c>
      <c r="H115" s="13">
        <v>0.03</v>
      </c>
      <c r="I115" s="13">
        <v>0</v>
      </c>
      <c r="J115" s="13">
        <v>593.35</v>
      </c>
      <c r="K115" s="13">
        <v>4854.6000000000004</v>
      </c>
    </row>
    <row r="116" spans="1:11" x14ac:dyDescent="0.2">
      <c r="A116" s="2" t="s">
        <v>229</v>
      </c>
      <c r="B116" s="1" t="s">
        <v>230</v>
      </c>
      <c r="C116" s="13">
        <v>3228.1</v>
      </c>
      <c r="D116" s="13">
        <v>2571.4499999999998</v>
      </c>
      <c r="E116" s="13">
        <v>5799.55</v>
      </c>
      <c r="F116" s="13">
        <v>33.369999999999997</v>
      </c>
      <c r="G116" s="13">
        <v>434.17</v>
      </c>
      <c r="H116" s="13">
        <v>0.01</v>
      </c>
      <c r="I116" s="13">
        <v>0</v>
      </c>
      <c r="J116" s="13">
        <v>467.55</v>
      </c>
      <c r="K116" s="13">
        <v>5332</v>
      </c>
    </row>
    <row r="117" spans="1:11" x14ac:dyDescent="0.2">
      <c r="A117" s="2" t="s">
        <v>231</v>
      </c>
      <c r="B117" s="1" t="s">
        <v>232</v>
      </c>
      <c r="C117" s="13">
        <v>7678.81</v>
      </c>
      <c r="D117" s="13">
        <v>3500.1</v>
      </c>
      <c r="E117" s="13">
        <v>11178.91</v>
      </c>
      <c r="F117" s="13">
        <v>134.41</v>
      </c>
      <c r="G117" s="13">
        <v>1456.5</v>
      </c>
      <c r="H117" s="13">
        <v>0</v>
      </c>
      <c r="I117" s="13">
        <v>0</v>
      </c>
      <c r="J117" s="13">
        <v>1590.91</v>
      </c>
      <c r="K117" s="13">
        <v>9588</v>
      </c>
    </row>
    <row r="118" spans="1:11" x14ac:dyDescent="0.2">
      <c r="A118" s="2" t="s">
        <v>233</v>
      </c>
      <c r="B118" s="1" t="s">
        <v>234</v>
      </c>
      <c r="C118" s="13">
        <v>0</v>
      </c>
      <c r="D118" s="13">
        <v>2782.5</v>
      </c>
      <c r="E118" s="13">
        <v>2782.5</v>
      </c>
      <c r="F118" s="13">
        <v>56.34</v>
      </c>
      <c r="G118" s="13">
        <v>0</v>
      </c>
      <c r="H118" s="13">
        <v>0.16</v>
      </c>
      <c r="I118" s="13">
        <v>0</v>
      </c>
      <c r="J118" s="13">
        <v>56.5</v>
      </c>
      <c r="K118" s="13">
        <v>2726</v>
      </c>
    </row>
    <row r="119" spans="1:11" x14ac:dyDescent="0.2">
      <c r="A119" s="2" t="s">
        <v>235</v>
      </c>
      <c r="B119" s="1" t="s">
        <v>236</v>
      </c>
      <c r="C119" s="13">
        <v>2999.06</v>
      </c>
      <c r="D119" s="13">
        <v>813.53</v>
      </c>
      <c r="E119" s="13">
        <v>3812.59</v>
      </c>
      <c r="F119" s="13">
        <v>0</v>
      </c>
      <c r="G119" s="13">
        <v>385.24</v>
      </c>
      <c r="H119" s="14">
        <v>-0.05</v>
      </c>
      <c r="I119" s="13">
        <v>0</v>
      </c>
      <c r="J119" s="13">
        <v>385.19</v>
      </c>
      <c r="K119" s="13">
        <v>3427.4</v>
      </c>
    </row>
    <row r="120" spans="1:11" x14ac:dyDescent="0.2">
      <c r="A120" s="2" t="s">
        <v>237</v>
      </c>
      <c r="B120" s="1" t="s">
        <v>238</v>
      </c>
      <c r="C120" s="13">
        <v>712.58</v>
      </c>
      <c r="D120" s="13">
        <v>721.12</v>
      </c>
      <c r="E120" s="13">
        <v>1433.7</v>
      </c>
      <c r="F120" s="13">
        <v>0</v>
      </c>
      <c r="G120" s="13">
        <v>40.46</v>
      </c>
      <c r="H120" s="13">
        <v>0.04</v>
      </c>
      <c r="I120" s="13">
        <v>0</v>
      </c>
      <c r="J120" s="13">
        <v>40.5</v>
      </c>
      <c r="K120" s="13">
        <v>1393.2</v>
      </c>
    </row>
    <row r="121" spans="1:11" x14ac:dyDescent="0.2">
      <c r="A121" s="2" t="s">
        <v>239</v>
      </c>
      <c r="B121" s="1" t="s">
        <v>240</v>
      </c>
      <c r="C121" s="13">
        <v>1136.51</v>
      </c>
      <c r="D121" s="13">
        <v>812.67</v>
      </c>
      <c r="E121" s="13">
        <v>1949.18</v>
      </c>
      <c r="F121" s="13">
        <v>0</v>
      </c>
      <c r="G121" s="13">
        <v>75.08</v>
      </c>
      <c r="H121" s="14">
        <v>-0.1</v>
      </c>
      <c r="I121" s="13">
        <v>0</v>
      </c>
      <c r="J121" s="13">
        <v>74.98</v>
      </c>
      <c r="K121" s="13">
        <v>1874.2</v>
      </c>
    </row>
    <row r="122" spans="1:11" x14ac:dyDescent="0.2">
      <c r="A122" s="2" t="s">
        <v>241</v>
      </c>
      <c r="B122" s="1" t="s">
        <v>242</v>
      </c>
      <c r="C122" s="13">
        <v>4209.13</v>
      </c>
      <c r="D122" s="13">
        <v>1343.85</v>
      </c>
      <c r="E122" s="13">
        <v>5552.98</v>
      </c>
      <c r="F122" s="13">
        <v>0</v>
      </c>
      <c r="G122" s="13">
        <v>643.72</v>
      </c>
      <c r="H122" s="13">
        <v>0.06</v>
      </c>
      <c r="I122" s="13">
        <v>0</v>
      </c>
      <c r="J122" s="13">
        <v>643.78</v>
      </c>
      <c r="K122" s="13">
        <v>4909.2</v>
      </c>
    </row>
    <row r="123" spans="1:11" x14ac:dyDescent="0.2">
      <c r="A123" s="2" t="s">
        <v>243</v>
      </c>
      <c r="B123" s="1" t="s">
        <v>244</v>
      </c>
      <c r="C123" s="13">
        <v>6251.06</v>
      </c>
      <c r="D123" s="13">
        <v>6000</v>
      </c>
      <c r="E123" s="13">
        <v>12251.06</v>
      </c>
      <c r="F123" s="13">
        <v>797.86</v>
      </c>
      <c r="G123" s="13">
        <v>788.04</v>
      </c>
      <c r="H123" s="13">
        <v>0.16</v>
      </c>
      <c r="I123" s="13">
        <v>0</v>
      </c>
      <c r="J123" s="13">
        <v>1586.06</v>
      </c>
      <c r="K123" s="13">
        <v>10665</v>
      </c>
    </row>
    <row r="124" spans="1:11" x14ac:dyDescent="0.2">
      <c r="A124" s="2" t="s">
        <v>245</v>
      </c>
      <c r="B124" s="1" t="s">
        <v>246</v>
      </c>
      <c r="C124" s="13">
        <v>6645.94</v>
      </c>
      <c r="D124" s="13">
        <v>1325.4</v>
      </c>
      <c r="E124" s="13">
        <v>7971.34</v>
      </c>
      <c r="F124" s="13">
        <v>0</v>
      </c>
      <c r="G124" s="13">
        <v>1204.4000000000001</v>
      </c>
      <c r="H124" s="13">
        <v>0.14000000000000001</v>
      </c>
      <c r="I124" s="13">
        <v>0</v>
      </c>
      <c r="J124" s="13">
        <v>1204.54</v>
      </c>
      <c r="K124" s="13">
        <v>6766.8</v>
      </c>
    </row>
    <row r="125" spans="1:11" x14ac:dyDescent="0.2">
      <c r="A125" s="2" t="s">
        <v>247</v>
      </c>
      <c r="B125" s="1" t="s">
        <v>248</v>
      </c>
      <c r="C125" s="13">
        <v>2870.12</v>
      </c>
      <c r="D125" s="13">
        <v>1053.46</v>
      </c>
      <c r="E125" s="13">
        <v>3923.58</v>
      </c>
      <c r="F125" s="13">
        <v>0</v>
      </c>
      <c r="G125" s="13">
        <v>357.7</v>
      </c>
      <c r="H125" s="13">
        <v>0.08</v>
      </c>
      <c r="I125" s="13">
        <v>0</v>
      </c>
      <c r="J125" s="13">
        <v>357.78</v>
      </c>
      <c r="K125" s="13">
        <v>3565.8</v>
      </c>
    </row>
    <row r="126" spans="1:11" x14ac:dyDescent="0.2">
      <c r="A126" s="2" t="s">
        <v>249</v>
      </c>
      <c r="B126" s="1" t="s">
        <v>250</v>
      </c>
      <c r="C126" s="13">
        <v>730.78</v>
      </c>
      <c r="D126" s="13">
        <v>3000</v>
      </c>
      <c r="E126" s="13">
        <v>3730.78</v>
      </c>
      <c r="F126" s="13">
        <v>80</v>
      </c>
      <c r="G126" s="13">
        <v>35.75</v>
      </c>
      <c r="H126" s="13">
        <v>0.03</v>
      </c>
      <c r="I126" s="13">
        <v>0</v>
      </c>
      <c r="J126" s="13">
        <v>115.78</v>
      </c>
      <c r="K126" s="13">
        <v>3615</v>
      </c>
    </row>
    <row r="127" spans="1:11" x14ac:dyDescent="0.2">
      <c r="A127" s="2" t="s">
        <v>251</v>
      </c>
      <c r="B127" s="1" t="s">
        <v>252</v>
      </c>
      <c r="C127" s="13">
        <v>1041.8699999999999</v>
      </c>
      <c r="D127" s="13">
        <v>1971.13</v>
      </c>
      <c r="E127" s="13">
        <v>3013</v>
      </c>
      <c r="F127" s="13">
        <v>0</v>
      </c>
      <c r="G127" s="13">
        <v>64.78</v>
      </c>
      <c r="H127" s="13">
        <v>0.02</v>
      </c>
      <c r="I127" s="13">
        <v>0</v>
      </c>
      <c r="J127" s="13">
        <v>64.8</v>
      </c>
      <c r="K127" s="13">
        <v>2948.2</v>
      </c>
    </row>
    <row r="128" spans="1:11" x14ac:dyDescent="0.2">
      <c r="A128" s="2" t="s">
        <v>253</v>
      </c>
      <c r="B128" s="1" t="s">
        <v>254</v>
      </c>
      <c r="C128" s="13">
        <v>0</v>
      </c>
      <c r="D128" s="13">
        <v>730.11</v>
      </c>
      <c r="E128" s="13">
        <v>730.11</v>
      </c>
      <c r="F128" s="13">
        <v>0</v>
      </c>
      <c r="G128" s="13">
        <v>0</v>
      </c>
      <c r="H128" s="13">
        <v>0.11</v>
      </c>
      <c r="I128" s="13">
        <v>0</v>
      </c>
      <c r="J128" s="13">
        <v>0.11</v>
      </c>
      <c r="K128" s="13">
        <v>730</v>
      </c>
    </row>
    <row r="129" spans="1:11" x14ac:dyDescent="0.2">
      <c r="A129" s="2" t="s">
        <v>255</v>
      </c>
      <c r="B129" s="1" t="s">
        <v>256</v>
      </c>
      <c r="C129" s="13">
        <v>5437.9</v>
      </c>
      <c r="D129" s="13">
        <v>2499.15</v>
      </c>
      <c r="E129" s="13">
        <v>7937.05</v>
      </c>
      <c r="F129" s="13">
        <v>25.51</v>
      </c>
      <c r="G129" s="13">
        <v>920.27</v>
      </c>
      <c r="H129" s="13">
        <v>7.0000000000000007E-2</v>
      </c>
      <c r="I129" s="13">
        <v>0</v>
      </c>
      <c r="J129" s="13">
        <v>945.85</v>
      </c>
      <c r="K129" s="13">
        <v>6991.2</v>
      </c>
    </row>
    <row r="130" spans="1:11" x14ac:dyDescent="0.2">
      <c r="A130" s="2" t="s">
        <v>257</v>
      </c>
      <c r="B130" s="1" t="s">
        <v>258</v>
      </c>
      <c r="C130" s="13">
        <v>997.81</v>
      </c>
      <c r="D130" s="13">
        <v>3018.4</v>
      </c>
      <c r="E130" s="13">
        <v>4016.21</v>
      </c>
      <c r="F130" s="13">
        <v>82</v>
      </c>
      <c r="G130" s="13">
        <v>52.84</v>
      </c>
      <c r="H130" s="14">
        <v>-0.03</v>
      </c>
      <c r="I130" s="13">
        <v>0</v>
      </c>
      <c r="J130" s="13">
        <v>134.81</v>
      </c>
      <c r="K130" s="13">
        <v>3881.4</v>
      </c>
    </row>
    <row r="131" spans="1:11" x14ac:dyDescent="0.2">
      <c r="A131" s="2" t="s">
        <v>259</v>
      </c>
      <c r="B131" s="1" t="s">
        <v>260</v>
      </c>
      <c r="C131" s="13">
        <v>416.41</v>
      </c>
      <c r="D131" s="13">
        <v>2473.94</v>
      </c>
      <c r="E131" s="13">
        <v>2890.35</v>
      </c>
      <c r="F131" s="13">
        <v>22.77</v>
      </c>
      <c r="G131" s="13">
        <v>15.63</v>
      </c>
      <c r="H131" s="14">
        <v>-0.05</v>
      </c>
      <c r="I131" s="13">
        <v>0</v>
      </c>
      <c r="J131" s="13">
        <v>38.35</v>
      </c>
      <c r="K131" s="13">
        <v>2852</v>
      </c>
    </row>
    <row r="132" spans="1:11" x14ac:dyDescent="0.2">
      <c r="A132" s="2" t="s">
        <v>261</v>
      </c>
      <c r="B132" s="1" t="s">
        <v>262</v>
      </c>
      <c r="C132" s="13">
        <v>902.66</v>
      </c>
      <c r="D132" s="13">
        <v>597.5</v>
      </c>
      <c r="E132" s="13">
        <v>1500.16</v>
      </c>
      <c r="F132" s="13">
        <v>0</v>
      </c>
      <c r="G132" s="13">
        <v>52.63</v>
      </c>
      <c r="H132" s="14">
        <v>-7.0000000000000007E-2</v>
      </c>
      <c r="I132" s="13">
        <v>0</v>
      </c>
      <c r="J132" s="13">
        <v>52.56</v>
      </c>
      <c r="K132" s="13">
        <v>1447.6</v>
      </c>
    </row>
    <row r="133" spans="1:11" x14ac:dyDescent="0.2">
      <c r="A133" s="2" t="s">
        <v>263</v>
      </c>
      <c r="B133" s="1" t="s">
        <v>264</v>
      </c>
      <c r="C133" s="13">
        <v>11013.61</v>
      </c>
      <c r="D133" s="13">
        <v>1584</v>
      </c>
      <c r="E133" s="13">
        <v>12597.61</v>
      </c>
      <c r="F133" s="13">
        <v>0</v>
      </c>
      <c r="G133" s="13">
        <v>2456.9299999999998</v>
      </c>
      <c r="H133" s="13">
        <v>0.08</v>
      </c>
      <c r="I133" s="13">
        <v>0</v>
      </c>
      <c r="J133" s="13">
        <v>2457.0100000000002</v>
      </c>
      <c r="K133" s="13">
        <v>10140.6</v>
      </c>
    </row>
    <row r="134" spans="1:11" x14ac:dyDescent="0.2">
      <c r="A134" s="2" t="s">
        <v>265</v>
      </c>
      <c r="B134" s="1" t="s">
        <v>266</v>
      </c>
      <c r="C134" s="13">
        <v>103.12</v>
      </c>
      <c r="D134" s="13">
        <v>229.4</v>
      </c>
      <c r="E134" s="13">
        <v>332.52</v>
      </c>
      <c r="F134" s="13">
        <v>0</v>
      </c>
      <c r="G134" s="13">
        <v>1.98</v>
      </c>
      <c r="H134" s="14">
        <v>-0.06</v>
      </c>
      <c r="I134" s="13">
        <v>0</v>
      </c>
      <c r="J134" s="13">
        <v>1.92</v>
      </c>
      <c r="K134" s="13">
        <v>330.6</v>
      </c>
    </row>
    <row r="135" spans="1:11" x14ac:dyDescent="0.2">
      <c r="A135" s="2" t="s">
        <v>267</v>
      </c>
      <c r="B135" s="1" t="s">
        <v>268</v>
      </c>
      <c r="C135" s="13">
        <v>0</v>
      </c>
      <c r="D135" s="13">
        <v>2991.03</v>
      </c>
      <c r="E135" s="13">
        <v>2991.03</v>
      </c>
      <c r="F135" s="13">
        <v>116.21</v>
      </c>
      <c r="G135" s="13">
        <v>0</v>
      </c>
      <c r="H135" s="13">
        <v>0.02</v>
      </c>
      <c r="I135" s="13">
        <v>0</v>
      </c>
      <c r="J135" s="13">
        <v>116.23</v>
      </c>
      <c r="K135" s="13">
        <v>2874.8</v>
      </c>
    </row>
    <row r="136" spans="1:11" x14ac:dyDescent="0.2">
      <c r="A136" s="2" t="s">
        <v>269</v>
      </c>
      <c r="B136" s="1" t="s">
        <v>270</v>
      </c>
      <c r="C136" s="13">
        <v>0</v>
      </c>
      <c r="D136" s="13">
        <v>1362.29</v>
      </c>
      <c r="E136" s="13">
        <v>1362.29</v>
      </c>
      <c r="F136" s="13">
        <v>0</v>
      </c>
      <c r="G136" s="13">
        <v>0</v>
      </c>
      <c r="H136" s="14">
        <v>-0.11</v>
      </c>
      <c r="I136" s="13">
        <v>0</v>
      </c>
      <c r="J136" s="13">
        <v>-0.11</v>
      </c>
      <c r="K136" s="13">
        <v>1362.4</v>
      </c>
    </row>
    <row r="137" spans="1:11" x14ac:dyDescent="0.2">
      <c r="A137" s="2" t="s">
        <v>271</v>
      </c>
      <c r="B137" s="1" t="s">
        <v>272</v>
      </c>
      <c r="C137" s="13">
        <v>1595.99</v>
      </c>
      <c r="D137" s="13">
        <v>679.23</v>
      </c>
      <c r="E137" s="13">
        <v>2275.2199999999998</v>
      </c>
      <c r="F137" s="13">
        <v>0</v>
      </c>
      <c r="G137" s="13">
        <v>125.07</v>
      </c>
      <c r="H137" s="14">
        <v>-0.05</v>
      </c>
      <c r="I137" s="13">
        <v>0</v>
      </c>
      <c r="J137" s="13">
        <v>125.02</v>
      </c>
      <c r="K137" s="13">
        <v>2150.1999999999998</v>
      </c>
    </row>
    <row r="138" spans="1:11" x14ac:dyDescent="0.2">
      <c r="A138" s="2" t="s">
        <v>273</v>
      </c>
      <c r="B138" s="1" t="s">
        <v>274</v>
      </c>
      <c r="C138" s="13">
        <v>0</v>
      </c>
      <c r="D138" s="13">
        <v>181.32</v>
      </c>
      <c r="E138" s="13">
        <v>181.32</v>
      </c>
      <c r="F138" s="13">
        <v>0</v>
      </c>
      <c r="G138" s="13">
        <v>0</v>
      </c>
      <c r="H138" s="13">
        <v>0.12</v>
      </c>
      <c r="I138" s="13">
        <v>0</v>
      </c>
      <c r="J138" s="13">
        <v>0.12</v>
      </c>
      <c r="K138" s="13">
        <v>181.2</v>
      </c>
    </row>
    <row r="139" spans="1:11" x14ac:dyDescent="0.2">
      <c r="A139" s="2" t="s">
        <v>275</v>
      </c>
      <c r="B139" s="1" t="s">
        <v>276</v>
      </c>
      <c r="C139" s="13">
        <v>10461.700000000001</v>
      </c>
      <c r="D139" s="13">
        <v>1584</v>
      </c>
      <c r="E139" s="13">
        <v>12045.7</v>
      </c>
      <c r="F139" s="13">
        <v>0</v>
      </c>
      <c r="G139" s="13">
        <v>2291.36</v>
      </c>
      <c r="H139" s="14">
        <v>-0.06</v>
      </c>
      <c r="I139" s="13">
        <v>0</v>
      </c>
      <c r="J139" s="13">
        <v>2291.3000000000002</v>
      </c>
      <c r="K139" s="13">
        <v>9754.4</v>
      </c>
    </row>
    <row r="140" spans="1:11" x14ac:dyDescent="0.2">
      <c r="A140" s="2" t="s">
        <v>277</v>
      </c>
      <c r="B140" s="1" t="s">
        <v>278</v>
      </c>
      <c r="C140" s="13">
        <v>8123.61</v>
      </c>
      <c r="D140" s="13">
        <v>1343.85</v>
      </c>
      <c r="E140" s="13">
        <v>9467.4599999999991</v>
      </c>
      <c r="F140" s="13">
        <v>0</v>
      </c>
      <c r="G140" s="13">
        <v>1589.93</v>
      </c>
      <c r="H140" s="13">
        <v>0.13</v>
      </c>
      <c r="I140" s="13">
        <v>0</v>
      </c>
      <c r="J140" s="13">
        <v>1590.06</v>
      </c>
      <c r="K140" s="13">
        <v>7877.4</v>
      </c>
    </row>
    <row r="141" spans="1:11" x14ac:dyDescent="0.2">
      <c r="A141" s="2" t="s">
        <v>279</v>
      </c>
      <c r="B141" s="1" t="s">
        <v>280</v>
      </c>
      <c r="C141" s="13">
        <v>0</v>
      </c>
      <c r="D141" s="13">
        <v>4005</v>
      </c>
      <c r="E141" s="13">
        <v>4005</v>
      </c>
      <c r="F141" s="13">
        <v>278.45</v>
      </c>
      <c r="G141" s="13">
        <v>0</v>
      </c>
      <c r="H141" s="14">
        <v>-0.05</v>
      </c>
      <c r="I141" s="13">
        <v>0</v>
      </c>
      <c r="J141" s="13">
        <v>278.39999999999998</v>
      </c>
      <c r="K141" s="13">
        <v>3726.6</v>
      </c>
    </row>
    <row r="142" spans="1:11" x14ac:dyDescent="0.2">
      <c r="A142" s="2" t="s">
        <v>281</v>
      </c>
      <c r="B142" s="1" t="s">
        <v>282</v>
      </c>
      <c r="C142" s="13">
        <v>1896.41</v>
      </c>
      <c r="D142" s="13">
        <v>3249.9</v>
      </c>
      <c r="E142" s="13">
        <v>5146.3100000000004</v>
      </c>
      <c r="F142" s="13">
        <v>107.19</v>
      </c>
      <c r="G142" s="13">
        <v>110.35</v>
      </c>
      <c r="H142" s="14">
        <v>-0.03</v>
      </c>
      <c r="I142" s="13">
        <v>0</v>
      </c>
      <c r="J142" s="13">
        <v>217.51</v>
      </c>
      <c r="K142" s="13">
        <v>4928.8</v>
      </c>
    </row>
    <row r="143" spans="1:11" x14ac:dyDescent="0.2">
      <c r="A143" s="2" t="s">
        <v>283</v>
      </c>
      <c r="B143" s="1" t="s">
        <v>284</v>
      </c>
      <c r="C143" s="13">
        <v>1717.26</v>
      </c>
      <c r="D143" s="13">
        <v>822.23</v>
      </c>
      <c r="E143" s="13">
        <v>2539.4899999999998</v>
      </c>
      <c r="F143" s="13">
        <v>0</v>
      </c>
      <c r="G143" s="13">
        <v>139</v>
      </c>
      <c r="H143" s="13">
        <v>0.09</v>
      </c>
      <c r="I143" s="13">
        <v>0</v>
      </c>
      <c r="J143" s="13">
        <v>139.09</v>
      </c>
      <c r="K143" s="13">
        <v>2400.4</v>
      </c>
    </row>
    <row r="144" spans="1:11" x14ac:dyDescent="0.2">
      <c r="A144" s="2" t="s">
        <v>285</v>
      </c>
      <c r="B144" s="1" t="s">
        <v>286</v>
      </c>
      <c r="C144" s="13">
        <v>4003.88</v>
      </c>
      <c r="D144" s="13">
        <v>2499.15</v>
      </c>
      <c r="E144" s="13">
        <v>6503.03</v>
      </c>
      <c r="F144" s="13">
        <v>25.51</v>
      </c>
      <c r="G144" s="13">
        <v>599.87</v>
      </c>
      <c r="H144" s="13">
        <v>0.05</v>
      </c>
      <c r="I144" s="13">
        <v>0</v>
      </c>
      <c r="J144" s="13">
        <v>625.42999999999995</v>
      </c>
      <c r="K144" s="13">
        <v>5877.6</v>
      </c>
    </row>
    <row r="145" spans="1:11" x14ac:dyDescent="0.2">
      <c r="A145" s="2" t="s">
        <v>287</v>
      </c>
      <c r="B145" s="1" t="s">
        <v>288</v>
      </c>
      <c r="C145" s="13">
        <v>3958.38</v>
      </c>
      <c r="D145" s="13">
        <v>2499.15</v>
      </c>
      <c r="E145" s="13">
        <v>6457.53</v>
      </c>
      <c r="F145" s="13">
        <v>25.51</v>
      </c>
      <c r="G145" s="13">
        <v>590.16</v>
      </c>
      <c r="H145" s="13">
        <v>0.06</v>
      </c>
      <c r="I145" s="13">
        <v>0</v>
      </c>
      <c r="J145" s="13">
        <v>615.73</v>
      </c>
      <c r="K145" s="13">
        <v>5841.8</v>
      </c>
    </row>
    <row r="146" spans="1:11" x14ac:dyDescent="0.2">
      <c r="A146" s="2" t="s">
        <v>289</v>
      </c>
      <c r="B146" s="1" t="s">
        <v>290</v>
      </c>
      <c r="C146" s="13">
        <v>7628.25</v>
      </c>
      <c r="D146" s="13">
        <v>2200.0500000000002</v>
      </c>
      <c r="E146" s="13">
        <v>9828.2999999999993</v>
      </c>
      <c r="F146" s="13">
        <v>0</v>
      </c>
      <c r="G146" s="13">
        <v>1441.33</v>
      </c>
      <c r="H146" s="14">
        <v>-0.03</v>
      </c>
      <c r="I146" s="13">
        <v>0</v>
      </c>
      <c r="J146" s="13">
        <v>1441.3</v>
      </c>
      <c r="K146" s="13">
        <v>8387</v>
      </c>
    </row>
    <row r="147" spans="1:11" x14ac:dyDescent="0.2">
      <c r="A147" s="2" t="s">
        <v>291</v>
      </c>
      <c r="B147" s="1" t="s">
        <v>292</v>
      </c>
      <c r="C147" s="13">
        <v>31.57</v>
      </c>
      <c r="D147" s="13">
        <v>478.02</v>
      </c>
      <c r="E147" s="13">
        <v>509.59</v>
      </c>
      <c r="F147" s="13">
        <v>0</v>
      </c>
      <c r="G147" s="13">
        <v>0.61</v>
      </c>
      <c r="H147" s="14">
        <v>-0.02</v>
      </c>
      <c r="I147" s="13">
        <v>0</v>
      </c>
      <c r="J147" s="13">
        <v>0.59</v>
      </c>
      <c r="K147" s="13">
        <v>509</v>
      </c>
    </row>
    <row r="148" spans="1:11" x14ac:dyDescent="0.2">
      <c r="A148" s="2" t="s">
        <v>293</v>
      </c>
      <c r="B148" s="1" t="s">
        <v>294</v>
      </c>
      <c r="C148" s="13">
        <v>2404.35</v>
      </c>
      <c r="D148" s="13">
        <v>1325.4</v>
      </c>
      <c r="E148" s="13">
        <v>3729.75</v>
      </c>
      <c r="F148" s="13">
        <v>0</v>
      </c>
      <c r="G148" s="13">
        <v>258.20999999999998</v>
      </c>
      <c r="H148" s="13">
        <v>0.14000000000000001</v>
      </c>
      <c r="I148" s="13">
        <v>0</v>
      </c>
      <c r="J148" s="13">
        <v>258.35000000000002</v>
      </c>
      <c r="K148" s="13">
        <v>3471.4</v>
      </c>
    </row>
    <row r="149" spans="1:11" x14ac:dyDescent="0.2">
      <c r="A149" s="2" t="s">
        <v>295</v>
      </c>
      <c r="B149" s="1" t="s">
        <v>296</v>
      </c>
      <c r="C149" s="13">
        <v>2540.08</v>
      </c>
      <c r="D149" s="13">
        <v>1335.75</v>
      </c>
      <c r="E149" s="13">
        <v>3875.83</v>
      </c>
      <c r="F149" s="13">
        <v>0</v>
      </c>
      <c r="G149" s="13">
        <v>287.20999999999998</v>
      </c>
      <c r="H149" s="13">
        <v>0.02</v>
      </c>
      <c r="I149" s="13">
        <v>0</v>
      </c>
      <c r="J149" s="13">
        <v>287.23</v>
      </c>
      <c r="K149" s="13">
        <v>3588.6</v>
      </c>
    </row>
    <row r="150" spans="1:11" x14ac:dyDescent="0.2">
      <c r="A150" s="2" t="s">
        <v>297</v>
      </c>
      <c r="B150" s="1" t="s">
        <v>298</v>
      </c>
      <c r="C150" s="13">
        <v>739.45</v>
      </c>
      <c r="D150" s="13">
        <v>3214.35</v>
      </c>
      <c r="E150" s="13">
        <v>3953.8</v>
      </c>
      <c r="F150" s="13">
        <v>103.32</v>
      </c>
      <c r="G150" s="13">
        <v>42.18</v>
      </c>
      <c r="H150" s="14">
        <v>-0.1</v>
      </c>
      <c r="I150" s="13">
        <v>0</v>
      </c>
      <c r="J150" s="13">
        <v>145.4</v>
      </c>
      <c r="K150" s="13">
        <v>3808.4</v>
      </c>
    </row>
    <row r="151" spans="1:11" x14ac:dyDescent="0.2">
      <c r="A151" s="2" t="s">
        <v>299</v>
      </c>
      <c r="B151" s="1" t="s">
        <v>300</v>
      </c>
      <c r="C151" s="13">
        <v>62.17</v>
      </c>
      <c r="D151" s="13">
        <v>1493.14</v>
      </c>
      <c r="E151" s="13">
        <v>1555.31</v>
      </c>
      <c r="F151" s="13">
        <v>0</v>
      </c>
      <c r="G151" s="13">
        <v>1.19</v>
      </c>
      <c r="H151" s="13">
        <v>0.12</v>
      </c>
      <c r="I151" s="13">
        <v>0</v>
      </c>
      <c r="J151" s="13">
        <v>1.31</v>
      </c>
      <c r="K151" s="13">
        <v>1554</v>
      </c>
    </row>
    <row r="152" spans="1:11" x14ac:dyDescent="0.2">
      <c r="A152" s="2" t="s">
        <v>301</v>
      </c>
      <c r="B152" s="1" t="s">
        <v>302</v>
      </c>
      <c r="C152" s="13">
        <v>0</v>
      </c>
      <c r="D152" s="13">
        <v>2243.84</v>
      </c>
      <c r="E152" s="13">
        <v>2243.84</v>
      </c>
      <c r="F152" s="13">
        <v>0</v>
      </c>
      <c r="G152" s="13">
        <v>0</v>
      </c>
      <c r="H152" s="13">
        <v>0.04</v>
      </c>
      <c r="I152" s="13">
        <v>0</v>
      </c>
      <c r="J152" s="13">
        <v>0.04</v>
      </c>
      <c r="K152" s="13">
        <v>2243.8000000000002</v>
      </c>
    </row>
    <row r="153" spans="1:11" x14ac:dyDescent="0.2">
      <c r="A153" s="2" t="s">
        <v>303</v>
      </c>
      <c r="B153" s="1" t="s">
        <v>304</v>
      </c>
      <c r="C153" s="13">
        <v>201.3</v>
      </c>
      <c r="D153" s="13">
        <v>203.91</v>
      </c>
      <c r="E153" s="13">
        <v>405.21</v>
      </c>
      <c r="F153" s="13">
        <v>0</v>
      </c>
      <c r="G153" s="13">
        <v>7.74</v>
      </c>
      <c r="H153" s="13">
        <v>7.0000000000000007E-2</v>
      </c>
      <c r="I153" s="13">
        <v>0</v>
      </c>
      <c r="J153" s="13">
        <v>7.81</v>
      </c>
      <c r="K153" s="13">
        <v>397.4</v>
      </c>
    </row>
    <row r="154" spans="1:11" x14ac:dyDescent="0.2">
      <c r="A154" s="2" t="s">
        <v>305</v>
      </c>
      <c r="B154" s="1" t="s">
        <v>306</v>
      </c>
      <c r="C154" s="13">
        <v>8075.69</v>
      </c>
      <c r="D154" s="13">
        <v>1343.85</v>
      </c>
      <c r="E154" s="13">
        <v>9419.5400000000009</v>
      </c>
      <c r="F154" s="13">
        <v>0</v>
      </c>
      <c r="G154" s="13">
        <v>1575.56</v>
      </c>
      <c r="H154" s="14">
        <v>-0.02</v>
      </c>
      <c r="I154" s="13">
        <v>0</v>
      </c>
      <c r="J154" s="13">
        <v>1575.54</v>
      </c>
      <c r="K154" s="13">
        <v>7844</v>
      </c>
    </row>
    <row r="155" spans="1:11" x14ac:dyDescent="0.2">
      <c r="A155" s="2" t="s">
        <v>307</v>
      </c>
      <c r="B155" s="1" t="s">
        <v>308</v>
      </c>
      <c r="C155" s="13">
        <v>5394.98</v>
      </c>
      <c r="D155" s="13">
        <v>6000</v>
      </c>
      <c r="E155" s="13">
        <v>11394.98</v>
      </c>
      <c r="F155" s="13">
        <v>797.86</v>
      </c>
      <c r="G155" s="13">
        <v>605.17999999999995</v>
      </c>
      <c r="H155" s="13">
        <v>0.14000000000000001</v>
      </c>
      <c r="I155" s="13">
        <v>0</v>
      </c>
      <c r="J155" s="13">
        <v>1403.18</v>
      </c>
      <c r="K155" s="13">
        <v>9991.7999999999993</v>
      </c>
    </row>
    <row r="156" spans="1:11" x14ac:dyDescent="0.2">
      <c r="A156" s="2" t="s">
        <v>309</v>
      </c>
      <c r="B156" s="1" t="s">
        <v>310</v>
      </c>
      <c r="C156" s="13">
        <v>0</v>
      </c>
      <c r="D156" s="13">
        <v>920.56</v>
      </c>
      <c r="E156" s="13">
        <v>920.56</v>
      </c>
      <c r="F156" s="13">
        <v>0</v>
      </c>
      <c r="G156" s="13">
        <v>0</v>
      </c>
      <c r="H156" s="14">
        <v>-0.04</v>
      </c>
      <c r="I156" s="13">
        <v>0</v>
      </c>
      <c r="J156" s="13">
        <v>-0.04</v>
      </c>
      <c r="K156" s="13">
        <v>920.6</v>
      </c>
    </row>
    <row r="157" spans="1:11" x14ac:dyDescent="0.2">
      <c r="A157" s="2" t="s">
        <v>311</v>
      </c>
      <c r="B157" s="1" t="s">
        <v>312</v>
      </c>
      <c r="C157" s="13">
        <v>6294.13</v>
      </c>
      <c r="D157" s="13">
        <v>1584</v>
      </c>
      <c r="E157" s="13">
        <v>7878.13</v>
      </c>
      <c r="F157" s="13">
        <v>0</v>
      </c>
      <c r="G157" s="13">
        <v>1121.6600000000001</v>
      </c>
      <c r="H157" s="13">
        <v>7.0000000000000007E-2</v>
      </c>
      <c r="I157" s="13">
        <v>0</v>
      </c>
      <c r="J157" s="13">
        <v>1121.73</v>
      </c>
      <c r="K157" s="13">
        <v>6756.4</v>
      </c>
    </row>
    <row r="158" spans="1:11" x14ac:dyDescent="0.2">
      <c r="A158" s="2" t="s">
        <v>313</v>
      </c>
      <c r="B158" s="1" t="s">
        <v>314</v>
      </c>
      <c r="C158" s="13">
        <v>0</v>
      </c>
      <c r="D158" s="13">
        <v>1019.18</v>
      </c>
      <c r="E158" s="13">
        <v>1019.18</v>
      </c>
      <c r="F158" s="13">
        <v>0</v>
      </c>
      <c r="G158" s="13">
        <v>0</v>
      </c>
      <c r="H158" s="14">
        <v>-0.02</v>
      </c>
      <c r="I158" s="13">
        <v>0</v>
      </c>
      <c r="J158" s="13">
        <v>-0.02</v>
      </c>
      <c r="K158" s="13">
        <v>1019.2</v>
      </c>
    </row>
    <row r="159" spans="1:11" x14ac:dyDescent="0.2">
      <c r="A159" s="2" t="s">
        <v>315</v>
      </c>
      <c r="B159" s="1" t="s">
        <v>316</v>
      </c>
      <c r="C159" s="13">
        <v>7653.04</v>
      </c>
      <c r="D159" s="13">
        <v>1045.03</v>
      </c>
      <c r="E159" s="13">
        <v>8698.07</v>
      </c>
      <c r="F159" s="13">
        <v>0</v>
      </c>
      <c r="G159" s="13">
        <v>1448.76</v>
      </c>
      <c r="H159" s="14">
        <v>-0.09</v>
      </c>
      <c r="I159" s="13">
        <v>0</v>
      </c>
      <c r="J159" s="13">
        <v>1448.67</v>
      </c>
      <c r="K159" s="13">
        <v>7249.4</v>
      </c>
    </row>
    <row r="160" spans="1:11" x14ac:dyDescent="0.2">
      <c r="A160" s="2" t="s">
        <v>317</v>
      </c>
      <c r="B160" s="1" t="s">
        <v>318</v>
      </c>
      <c r="C160" s="13">
        <v>1143.8699999999999</v>
      </c>
      <c r="D160" s="13">
        <v>2305.44</v>
      </c>
      <c r="E160" s="13">
        <v>3449.31</v>
      </c>
      <c r="F160" s="13">
        <v>4.43</v>
      </c>
      <c r="G160" s="13">
        <v>62.19</v>
      </c>
      <c r="H160" s="14">
        <v>-0.11</v>
      </c>
      <c r="I160" s="13">
        <v>0</v>
      </c>
      <c r="J160" s="13">
        <v>66.510000000000005</v>
      </c>
      <c r="K160" s="13">
        <v>3382.8</v>
      </c>
    </row>
    <row r="161" spans="1:11" x14ac:dyDescent="0.2">
      <c r="A161" s="2" t="s">
        <v>319</v>
      </c>
      <c r="B161" s="1" t="s">
        <v>320</v>
      </c>
      <c r="C161" s="13">
        <v>258.86</v>
      </c>
      <c r="D161" s="13">
        <v>4005</v>
      </c>
      <c r="E161" s="13">
        <v>4263.8599999999997</v>
      </c>
      <c r="F161" s="13">
        <v>278.45</v>
      </c>
      <c r="G161" s="13">
        <v>11.43</v>
      </c>
      <c r="H161" s="14">
        <v>-0.02</v>
      </c>
      <c r="I161" s="13">
        <v>0</v>
      </c>
      <c r="J161" s="13">
        <v>289.86</v>
      </c>
      <c r="K161" s="13">
        <v>3974</v>
      </c>
    </row>
    <row r="162" spans="1:11" x14ac:dyDescent="0.2">
      <c r="A162" s="2" t="s">
        <v>321</v>
      </c>
      <c r="B162" s="1" t="s">
        <v>322</v>
      </c>
      <c r="C162" s="13">
        <v>1331.68</v>
      </c>
      <c r="D162" s="13">
        <v>2395.85</v>
      </c>
      <c r="E162" s="13">
        <v>3727.53</v>
      </c>
      <c r="F162" s="13">
        <v>14.27</v>
      </c>
      <c r="G162" s="13">
        <v>74.209999999999994</v>
      </c>
      <c r="H162" s="13">
        <v>0.05</v>
      </c>
      <c r="I162" s="13">
        <v>0</v>
      </c>
      <c r="J162" s="13">
        <v>88.53</v>
      </c>
      <c r="K162" s="13">
        <v>3639</v>
      </c>
    </row>
    <row r="163" spans="1:11" x14ac:dyDescent="0.2">
      <c r="A163" s="2" t="s">
        <v>323</v>
      </c>
      <c r="B163" s="1" t="s">
        <v>324</v>
      </c>
      <c r="C163" s="13">
        <v>6381.67</v>
      </c>
      <c r="D163" s="13">
        <v>3000</v>
      </c>
      <c r="E163" s="13">
        <v>9381.67</v>
      </c>
      <c r="F163" s="13">
        <v>80</v>
      </c>
      <c r="G163" s="13">
        <v>815.94</v>
      </c>
      <c r="H163" s="14">
        <v>-7.0000000000000007E-2</v>
      </c>
      <c r="I163" s="13">
        <v>0</v>
      </c>
      <c r="J163" s="13">
        <v>895.87</v>
      </c>
      <c r="K163" s="13">
        <v>8485.7999999999993</v>
      </c>
    </row>
    <row r="164" spans="1:11" x14ac:dyDescent="0.2">
      <c r="A164" s="2" t="s">
        <v>325</v>
      </c>
      <c r="B164" s="1" t="s">
        <v>326</v>
      </c>
      <c r="C164" s="13">
        <v>10390.34</v>
      </c>
      <c r="D164" s="13">
        <v>2200.0500000000002</v>
      </c>
      <c r="E164" s="13">
        <v>12590.39</v>
      </c>
      <c r="F164" s="13">
        <v>0</v>
      </c>
      <c r="G164" s="13">
        <v>2269.9499999999998</v>
      </c>
      <c r="H164" s="14">
        <v>-0.16</v>
      </c>
      <c r="I164" s="13">
        <v>0</v>
      </c>
      <c r="J164" s="13">
        <v>2269.79</v>
      </c>
      <c r="K164" s="13">
        <v>10320.6</v>
      </c>
    </row>
    <row r="165" spans="1:11" x14ac:dyDescent="0.2">
      <c r="A165" s="2" t="s">
        <v>327</v>
      </c>
      <c r="B165" s="1" t="s">
        <v>328</v>
      </c>
      <c r="C165" s="13">
        <v>1140.42</v>
      </c>
      <c r="D165" s="13">
        <v>165.51</v>
      </c>
      <c r="E165" s="13">
        <v>1305.93</v>
      </c>
      <c r="F165" s="13">
        <v>0</v>
      </c>
      <c r="G165" s="13">
        <v>75.510000000000005</v>
      </c>
      <c r="H165" s="14">
        <v>-0.18</v>
      </c>
      <c r="I165" s="13">
        <v>0</v>
      </c>
      <c r="J165" s="13">
        <v>75.33</v>
      </c>
      <c r="K165" s="13">
        <v>1230.5999999999999</v>
      </c>
    </row>
    <row r="166" spans="1:11" x14ac:dyDescent="0.2">
      <c r="A166" s="2" t="s">
        <v>329</v>
      </c>
      <c r="B166" s="1" t="s">
        <v>330</v>
      </c>
      <c r="C166" s="13">
        <v>1295.1600000000001</v>
      </c>
      <c r="D166" s="13">
        <v>1695.85</v>
      </c>
      <c r="E166" s="13">
        <v>2991.01</v>
      </c>
      <c r="F166" s="13">
        <v>0</v>
      </c>
      <c r="G166" s="13">
        <v>92.34</v>
      </c>
      <c r="H166" s="13">
        <v>7.0000000000000007E-2</v>
      </c>
      <c r="I166" s="13">
        <v>0</v>
      </c>
      <c r="J166" s="13">
        <v>92.41</v>
      </c>
      <c r="K166" s="13">
        <v>2898.6</v>
      </c>
    </row>
    <row r="167" spans="1:11" x14ac:dyDescent="0.2">
      <c r="A167" s="2" t="s">
        <v>331</v>
      </c>
      <c r="B167" s="1" t="s">
        <v>332</v>
      </c>
      <c r="C167" s="13">
        <v>2260.2199999999998</v>
      </c>
      <c r="D167" s="13">
        <v>1999.95</v>
      </c>
      <c r="E167" s="13">
        <v>4260.17</v>
      </c>
      <c r="F167" s="13">
        <v>0</v>
      </c>
      <c r="G167" s="13">
        <v>231.2</v>
      </c>
      <c r="H167" s="13">
        <v>0.17</v>
      </c>
      <c r="I167" s="13">
        <v>0</v>
      </c>
      <c r="J167" s="13">
        <v>231.37</v>
      </c>
      <c r="K167" s="13">
        <v>4028.8</v>
      </c>
    </row>
    <row r="168" spans="1:11" x14ac:dyDescent="0.2">
      <c r="A168" s="2" t="s">
        <v>333</v>
      </c>
      <c r="B168" s="1" t="s">
        <v>334</v>
      </c>
      <c r="C168" s="13">
        <v>4093.5</v>
      </c>
      <c r="D168" s="13">
        <v>6000</v>
      </c>
      <c r="E168" s="13">
        <v>10093.5</v>
      </c>
      <c r="F168" s="13">
        <v>797.86</v>
      </c>
      <c r="G168" s="13">
        <v>364.05</v>
      </c>
      <c r="H168" s="14">
        <v>-0.01</v>
      </c>
      <c r="I168" s="13">
        <v>0</v>
      </c>
      <c r="J168" s="13">
        <v>1161.9000000000001</v>
      </c>
      <c r="K168" s="13">
        <v>8931.6</v>
      </c>
    </row>
    <row r="169" spans="1:11" x14ac:dyDescent="0.2">
      <c r="A169" s="2" t="s">
        <v>335</v>
      </c>
      <c r="B169" s="1" t="s">
        <v>336</v>
      </c>
      <c r="C169" s="13">
        <v>3788.67</v>
      </c>
      <c r="D169" s="13">
        <v>1535.2</v>
      </c>
      <c r="E169" s="13">
        <v>5323.87</v>
      </c>
      <c r="F169" s="13">
        <v>0</v>
      </c>
      <c r="G169" s="13">
        <v>553.9</v>
      </c>
      <c r="H169" s="14">
        <v>-0.03</v>
      </c>
      <c r="I169" s="13">
        <v>0</v>
      </c>
      <c r="J169" s="13">
        <v>553.87</v>
      </c>
      <c r="K169" s="13">
        <v>4770</v>
      </c>
    </row>
    <row r="170" spans="1:11" x14ac:dyDescent="0.2">
      <c r="A170" s="2" t="s">
        <v>337</v>
      </c>
      <c r="B170" s="1" t="s">
        <v>338</v>
      </c>
      <c r="C170" s="13">
        <v>6600.27</v>
      </c>
      <c r="D170" s="13">
        <v>3196.48</v>
      </c>
      <c r="E170" s="13">
        <v>9796.75</v>
      </c>
      <c r="F170" s="13">
        <v>101.38</v>
      </c>
      <c r="G170" s="13">
        <v>862.63</v>
      </c>
      <c r="H170" s="14">
        <v>-0.06</v>
      </c>
      <c r="I170" s="13">
        <v>0</v>
      </c>
      <c r="J170" s="13">
        <v>963.95</v>
      </c>
      <c r="K170" s="13">
        <v>8832.7999999999993</v>
      </c>
    </row>
    <row r="171" spans="1:11" x14ac:dyDescent="0.2">
      <c r="A171" s="2" t="s">
        <v>339</v>
      </c>
      <c r="B171" s="1" t="s">
        <v>340</v>
      </c>
      <c r="C171" s="13">
        <v>8046.65</v>
      </c>
      <c r="D171" s="13">
        <v>3500.1</v>
      </c>
      <c r="E171" s="13">
        <v>11546.75</v>
      </c>
      <c r="F171" s="13">
        <v>134.41</v>
      </c>
      <c r="G171" s="13">
        <v>1566.85</v>
      </c>
      <c r="H171" s="13">
        <v>0.09</v>
      </c>
      <c r="I171" s="13">
        <v>0</v>
      </c>
      <c r="J171" s="13">
        <v>1701.35</v>
      </c>
      <c r="K171" s="13">
        <v>9845.4</v>
      </c>
    </row>
    <row r="172" spans="1:11" x14ac:dyDescent="0.2">
      <c r="A172" s="2" t="s">
        <v>341</v>
      </c>
      <c r="B172" s="1" t="s">
        <v>342</v>
      </c>
      <c r="C172" s="13">
        <v>1005.21</v>
      </c>
      <c r="D172" s="13">
        <v>1252.58</v>
      </c>
      <c r="E172" s="13">
        <v>2257.79</v>
      </c>
      <c r="F172" s="13">
        <v>0</v>
      </c>
      <c r="G172" s="13">
        <v>60.79</v>
      </c>
      <c r="H172" s="13">
        <v>0</v>
      </c>
      <c r="I172" s="13">
        <v>0</v>
      </c>
      <c r="J172" s="13">
        <v>60.79</v>
      </c>
      <c r="K172" s="13">
        <v>2197</v>
      </c>
    </row>
    <row r="173" spans="1:11" x14ac:dyDescent="0.2">
      <c r="A173" s="2" t="s">
        <v>343</v>
      </c>
      <c r="B173" s="1" t="s">
        <v>344</v>
      </c>
      <c r="C173" s="13">
        <v>252.59</v>
      </c>
      <c r="D173" s="13">
        <v>225.75</v>
      </c>
      <c r="E173" s="13">
        <v>478.34</v>
      </c>
      <c r="F173" s="13">
        <v>0</v>
      </c>
      <c r="G173" s="13">
        <v>11.02</v>
      </c>
      <c r="H173" s="14">
        <v>-0.08</v>
      </c>
      <c r="I173" s="13">
        <v>0</v>
      </c>
      <c r="J173" s="13">
        <v>10.94</v>
      </c>
      <c r="K173" s="13">
        <v>467.4</v>
      </c>
    </row>
    <row r="174" spans="1:11" x14ac:dyDescent="0.2">
      <c r="A174" s="2" t="s">
        <v>345</v>
      </c>
      <c r="B174" s="1" t="s">
        <v>346</v>
      </c>
      <c r="C174" s="13">
        <v>3818.8</v>
      </c>
      <c r="D174" s="13">
        <v>1999.95</v>
      </c>
      <c r="E174" s="13">
        <v>5818.75</v>
      </c>
      <c r="F174" s="13">
        <v>0</v>
      </c>
      <c r="G174" s="13">
        <v>560.34</v>
      </c>
      <c r="H174" s="13">
        <v>0.01</v>
      </c>
      <c r="I174" s="13">
        <v>0</v>
      </c>
      <c r="J174" s="13">
        <v>560.35</v>
      </c>
      <c r="K174" s="13">
        <v>5258.4</v>
      </c>
    </row>
    <row r="175" spans="1:11" x14ac:dyDescent="0.2">
      <c r="A175" s="2" t="s">
        <v>347</v>
      </c>
      <c r="B175" s="1" t="s">
        <v>348</v>
      </c>
      <c r="C175" s="13">
        <v>8511.6299999999992</v>
      </c>
      <c r="D175" s="13">
        <v>1343.85</v>
      </c>
      <c r="E175" s="13">
        <v>9855.48</v>
      </c>
      <c r="F175" s="13">
        <v>0</v>
      </c>
      <c r="G175" s="13">
        <v>1706.34</v>
      </c>
      <c r="H175" s="14">
        <v>-0.06</v>
      </c>
      <c r="I175" s="13">
        <v>0</v>
      </c>
      <c r="J175" s="13">
        <v>1706.28</v>
      </c>
      <c r="K175" s="13">
        <v>8149.2</v>
      </c>
    </row>
    <row r="176" spans="1:11" x14ac:dyDescent="0.2">
      <c r="A176" s="2" t="s">
        <v>349</v>
      </c>
      <c r="B176" s="1" t="s">
        <v>350</v>
      </c>
      <c r="C176" s="13">
        <v>0</v>
      </c>
      <c r="D176" s="13">
        <v>7056</v>
      </c>
      <c r="E176" s="13">
        <v>7056</v>
      </c>
      <c r="F176" s="13">
        <v>1023.42</v>
      </c>
      <c r="G176" s="13">
        <v>0</v>
      </c>
      <c r="H176" s="14">
        <v>-0.02</v>
      </c>
      <c r="I176" s="13">
        <v>0</v>
      </c>
      <c r="J176" s="13">
        <v>1023.4</v>
      </c>
      <c r="K176" s="13">
        <v>6032.6</v>
      </c>
    </row>
    <row r="177" spans="1:11" x14ac:dyDescent="0.2">
      <c r="A177" s="2" t="s">
        <v>351</v>
      </c>
      <c r="B177" s="1" t="s">
        <v>352</v>
      </c>
      <c r="C177" s="13">
        <v>5492.57</v>
      </c>
      <c r="D177" s="13">
        <v>2499.15</v>
      </c>
      <c r="E177" s="13">
        <v>7991.72</v>
      </c>
      <c r="F177" s="13">
        <v>25.51</v>
      </c>
      <c r="G177" s="13">
        <v>933.13</v>
      </c>
      <c r="H177" s="14">
        <v>-0.12</v>
      </c>
      <c r="I177" s="13">
        <v>0</v>
      </c>
      <c r="J177" s="13">
        <v>958.52</v>
      </c>
      <c r="K177" s="13">
        <v>7033.2</v>
      </c>
    </row>
    <row r="178" spans="1:11" x14ac:dyDescent="0.2">
      <c r="A178" s="2" t="s">
        <v>353</v>
      </c>
      <c r="B178" s="1" t="s">
        <v>354</v>
      </c>
      <c r="C178" s="13">
        <v>1683.73</v>
      </c>
      <c r="D178" s="13">
        <v>263.31</v>
      </c>
      <c r="E178" s="13">
        <v>1947.04</v>
      </c>
      <c r="F178" s="13">
        <v>0</v>
      </c>
      <c r="G178" s="13">
        <v>134.62</v>
      </c>
      <c r="H178" s="13">
        <v>0.02</v>
      </c>
      <c r="I178" s="13">
        <v>0</v>
      </c>
      <c r="J178" s="13">
        <v>134.63999999999999</v>
      </c>
      <c r="K178" s="13">
        <v>1812.4</v>
      </c>
    </row>
    <row r="179" spans="1:11" x14ac:dyDescent="0.2">
      <c r="A179" s="2" t="s">
        <v>355</v>
      </c>
      <c r="B179" s="1" t="s">
        <v>356</v>
      </c>
      <c r="C179" s="13">
        <v>11973.06</v>
      </c>
      <c r="D179" s="13">
        <v>1584</v>
      </c>
      <c r="E179" s="13">
        <v>13557.06</v>
      </c>
      <c r="F179" s="13">
        <v>0</v>
      </c>
      <c r="G179" s="13">
        <v>2744.77</v>
      </c>
      <c r="H179" s="14">
        <v>-0.11</v>
      </c>
      <c r="I179" s="13">
        <v>0</v>
      </c>
      <c r="J179" s="13">
        <v>2744.66</v>
      </c>
      <c r="K179" s="13">
        <v>10812.4</v>
      </c>
    </row>
    <row r="180" spans="1:11" x14ac:dyDescent="0.2">
      <c r="A180" s="2" t="s">
        <v>357</v>
      </c>
      <c r="B180" s="1" t="s">
        <v>358</v>
      </c>
      <c r="C180" s="13">
        <v>59717.440000000002</v>
      </c>
      <c r="D180" s="13">
        <v>20000.099999999999</v>
      </c>
      <c r="E180" s="13">
        <v>79717.539999999994</v>
      </c>
      <c r="F180" s="13">
        <v>5320.62</v>
      </c>
      <c r="G180" s="13">
        <v>17049.400000000001</v>
      </c>
      <c r="H180" s="14">
        <v>-0.08</v>
      </c>
      <c r="I180" s="13">
        <v>0</v>
      </c>
      <c r="J180" s="13">
        <v>22369.94</v>
      </c>
      <c r="K180" s="13">
        <v>57347.6</v>
      </c>
    </row>
    <row r="181" spans="1:11" x14ac:dyDescent="0.2">
      <c r="A181" s="2" t="s">
        <v>359</v>
      </c>
      <c r="B181" s="1" t="s">
        <v>360</v>
      </c>
      <c r="C181" s="13">
        <v>0</v>
      </c>
      <c r="D181" s="13">
        <v>169.23</v>
      </c>
      <c r="E181" s="13">
        <v>169.23</v>
      </c>
      <c r="F181" s="13">
        <v>0</v>
      </c>
      <c r="G181" s="13">
        <v>0</v>
      </c>
      <c r="H181" s="13">
        <v>0.03</v>
      </c>
      <c r="I181" s="13">
        <v>0</v>
      </c>
      <c r="J181" s="13">
        <v>0.03</v>
      </c>
      <c r="K181" s="13">
        <v>169.2</v>
      </c>
    </row>
    <row r="182" spans="1:11" x14ac:dyDescent="0.2">
      <c r="A182" s="2" t="s">
        <v>361</v>
      </c>
      <c r="B182" s="1" t="s">
        <v>362</v>
      </c>
      <c r="C182" s="13">
        <v>0</v>
      </c>
      <c r="D182" s="13">
        <v>190.73</v>
      </c>
      <c r="E182" s="13">
        <v>190.73</v>
      </c>
      <c r="F182" s="13">
        <v>0</v>
      </c>
      <c r="G182" s="13">
        <v>0</v>
      </c>
      <c r="H182" s="14">
        <v>-7.0000000000000007E-2</v>
      </c>
      <c r="I182" s="13">
        <v>0</v>
      </c>
      <c r="J182" s="13">
        <v>-7.0000000000000007E-2</v>
      </c>
      <c r="K182" s="13">
        <v>190.8</v>
      </c>
    </row>
    <row r="183" spans="1:11" x14ac:dyDescent="0.2">
      <c r="A183" s="2" t="s">
        <v>363</v>
      </c>
      <c r="B183" s="1" t="s">
        <v>364</v>
      </c>
      <c r="C183" s="13">
        <v>870.97</v>
      </c>
      <c r="D183" s="13">
        <v>1479.45</v>
      </c>
      <c r="E183" s="13">
        <v>2350.42</v>
      </c>
      <c r="F183" s="13">
        <v>0</v>
      </c>
      <c r="G183" s="13">
        <v>44.72</v>
      </c>
      <c r="H183" s="14">
        <v>-0.1</v>
      </c>
      <c r="I183" s="13">
        <v>0</v>
      </c>
      <c r="J183" s="13">
        <v>44.62</v>
      </c>
      <c r="K183" s="13">
        <v>2305.8000000000002</v>
      </c>
    </row>
    <row r="184" spans="1:11" x14ac:dyDescent="0.2">
      <c r="A184" s="2" t="s">
        <v>365</v>
      </c>
      <c r="B184" s="1" t="s">
        <v>366</v>
      </c>
      <c r="C184" s="13">
        <v>31.57</v>
      </c>
      <c r="D184" s="13">
        <v>478.02</v>
      </c>
      <c r="E184" s="13">
        <v>509.59</v>
      </c>
      <c r="F184" s="13">
        <v>0</v>
      </c>
      <c r="G184" s="13">
        <v>0.61</v>
      </c>
      <c r="H184" s="14">
        <v>-0.02</v>
      </c>
      <c r="I184" s="13">
        <v>0</v>
      </c>
      <c r="J184" s="13">
        <v>0.59</v>
      </c>
      <c r="K184" s="13">
        <v>509</v>
      </c>
    </row>
    <row r="186" spans="1:11" s="7" customFormat="1" x14ac:dyDescent="0.2">
      <c r="A186" s="15"/>
      <c r="C186" s="7" t="s">
        <v>367</v>
      </c>
      <c r="D186" s="7" t="s">
        <v>367</v>
      </c>
      <c r="E186" s="7" t="s">
        <v>367</v>
      </c>
      <c r="F186" s="7" t="s">
        <v>367</v>
      </c>
      <c r="G186" s="7" t="s">
        <v>367</v>
      </c>
      <c r="H186" s="7" t="s">
        <v>367</v>
      </c>
      <c r="I186" s="7" t="s">
        <v>367</v>
      </c>
      <c r="J186" s="7" t="s">
        <v>367</v>
      </c>
      <c r="K186" s="7" t="s">
        <v>367</v>
      </c>
    </row>
    <row r="187" spans="1:11" x14ac:dyDescent="0.2">
      <c r="A187" s="18" t="s">
        <v>368</v>
      </c>
      <c r="B187" s="1" t="s">
        <v>369</v>
      </c>
      <c r="C187" s="17">
        <v>629124.22</v>
      </c>
      <c r="D187" s="17">
        <v>426865.94</v>
      </c>
      <c r="E187" s="17">
        <v>1055990.1599999999</v>
      </c>
      <c r="F187" s="17">
        <v>32142.75</v>
      </c>
      <c r="G187" s="17">
        <v>121106.69</v>
      </c>
      <c r="H187" s="19">
        <v>-0.27</v>
      </c>
      <c r="I187" s="17">
        <v>2624.39</v>
      </c>
      <c r="J187" s="17">
        <v>155873.56</v>
      </c>
      <c r="K187" s="17">
        <v>900116.6</v>
      </c>
    </row>
    <row r="189" spans="1:11" x14ac:dyDescent="0.2">
      <c r="C189" s="1" t="s">
        <v>369</v>
      </c>
      <c r="D189" s="1" t="s">
        <v>369</v>
      </c>
      <c r="E189" s="1" t="s">
        <v>369</v>
      </c>
      <c r="F189" s="1" t="s">
        <v>369</v>
      </c>
      <c r="G189" s="1" t="s">
        <v>369</v>
      </c>
      <c r="H189" s="1" t="s">
        <v>369</v>
      </c>
      <c r="I189" s="1" t="s">
        <v>369</v>
      </c>
      <c r="J189" s="1" t="s">
        <v>369</v>
      </c>
      <c r="K189" s="1" t="s">
        <v>369</v>
      </c>
    </row>
    <row r="190" spans="1:11" x14ac:dyDescent="0.2">
      <c r="A190" s="2" t="s">
        <v>369</v>
      </c>
      <c r="B190" s="1" t="s">
        <v>369</v>
      </c>
      <c r="C190" s="16"/>
      <c r="D190" s="16"/>
      <c r="E190" s="16"/>
      <c r="F190" s="16"/>
      <c r="G190" s="16"/>
      <c r="H190" s="16"/>
      <c r="I190" s="16"/>
      <c r="J190" s="16"/>
      <c r="K190" s="16"/>
    </row>
  </sheetData>
  <mergeCells count="1">
    <mergeCell ref="B1:E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opLeftCell="A169" workbookViewId="0">
      <selection activeCell="D195" sqref="D195"/>
    </sheetView>
  </sheetViews>
  <sheetFormatPr baseColWidth="10" defaultRowHeight="15" x14ac:dyDescent="0.25"/>
  <cols>
    <col min="2" max="2" width="14.85546875" customWidth="1"/>
    <col min="3" max="3" width="18.85546875" customWidth="1"/>
    <col min="4" max="4" width="12.5703125" bestFit="1" customWidth="1"/>
    <col min="5" max="5" width="34.28515625" bestFit="1" customWidth="1"/>
  </cols>
  <sheetData>
    <row r="1" spans="1:10" x14ac:dyDescent="0.25">
      <c r="A1" s="26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25">
      <c r="A2" s="27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9.5" x14ac:dyDescent="0.3">
      <c r="A3" s="25" t="s">
        <v>2</v>
      </c>
      <c r="B3" s="25"/>
      <c r="C3" s="28"/>
      <c r="D3" s="25"/>
      <c r="E3" s="25"/>
      <c r="F3" s="25"/>
      <c r="G3" s="25"/>
      <c r="H3" s="25"/>
      <c r="I3" s="25"/>
      <c r="J3" s="25"/>
    </row>
    <row r="4" spans="1:10" x14ac:dyDescent="0.25">
      <c r="A4" s="25" t="s">
        <v>370</v>
      </c>
      <c r="B4" s="25"/>
      <c r="C4" s="25"/>
      <c r="D4" s="25"/>
      <c r="E4" s="25"/>
      <c r="F4" s="25"/>
      <c r="G4" s="25"/>
      <c r="H4" s="25"/>
      <c r="I4" s="25"/>
      <c r="J4" s="25"/>
    </row>
    <row r="6" spans="1:10" x14ac:dyDescent="0.25">
      <c r="A6" s="29"/>
      <c r="B6" s="29"/>
      <c r="C6" s="29"/>
      <c r="D6" s="29"/>
      <c r="E6" s="29"/>
      <c r="F6" s="29"/>
      <c r="G6" s="29"/>
      <c r="H6" s="29"/>
      <c r="I6" s="25"/>
      <c r="J6" s="25"/>
    </row>
    <row r="7" spans="1:10" x14ac:dyDescent="0.25">
      <c r="A7" s="30"/>
      <c r="B7" s="30"/>
      <c r="C7" s="30"/>
      <c r="D7" s="30"/>
      <c r="E7" s="30"/>
      <c r="F7" s="30"/>
      <c r="G7" s="30"/>
      <c r="H7" s="30"/>
      <c r="I7" s="25"/>
      <c r="J7" s="25"/>
    </row>
    <row r="8" spans="1:10" x14ac:dyDescent="0.25">
      <c r="A8" s="32" t="s">
        <v>371</v>
      </c>
      <c r="B8" s="32" t="s">
        <v>372</v>
      </c>
      <c r="C8" s="32" t="s">
        <v>373</v>
      </c>
      <c r="D8" s="33" t="s">
        <v>374</v>
      </c>
      <c r="E8" s="32" t="s">
        <v>375</v>
      </c>
      <c r="F8" s="31"/>
      <c r="G8" s="31"/>
      <c r="H8" s="31"/>
      <c r="I8" s="31"/>
      <c r="J8" s="31"/>
    </row>
    <row r="9" spans="1:10" x14ac:dyDescent="0.25">
      <c r="A9" s="25" t="s">
        <v>177</v>
      </c>
      <c r="B9" s="25"/>
      <c r="C9" s="25" t="s">
        <v>376</v>
      </c>
      <c r="D9" s="25">
        <v>2120.6</v>
      </c>
      <c r="E9" s="25" t="s">
        <v>178</v>
      </c>
      <c r="F9" s="25"/>
      <c r="G9" s="25"/>
      <c r="H9" s="25"/>
      <c r="I9" s="25"/>
      <c r="J9" s="25"/>
    </row>
    <row r="10" spans="1:10" x14ac:dyDescent="0.25">
      <c r="A10" s="25"/>
      <c r="B10" s="25" t="s">
        <v>377</v>
      </c>
      <c r="C10" s="25"/>
      <c r="D10" s="34">
        <v>2120.6</v>
      </c>
      <c r="E10" s="25" t="s">
        <v>378</v>
      </c>
      <c r="F10" s="25"/>
      <c r="G10" s="25"/>
      <c r="H10" s="25"/>
      <c r="I10" s="25"/>
      <c r="J10" s="25"/>
    </row>
    <row r="12" spans="1:10" x14ac:dyDescent="0.25">
      <c r="A12" s="25">
        <v>9</v>
      </c>
      <c r="B12" s="25">
        <v>56708845299</v>
      </c>
      <c r="C12" s="25" t="s">
        <v>379</v>
      </c>
      <c r="D12" s="25">
        <v>12229.400000000001</v>
      </c>
      <c r="E12" s="25" t="s">
        <v>66</v>
      </c>
      <c r="F12" s="25"/>
      <c r="G12" s="25"/>
      <c r="H12" s="25"/>
      <c r="I12" s="25"/>
      <c r="J12" s="25"/>
    </row>
    <row r="13" spans="1:10" x14ac:dyDescent="0.25">
      <c r="A13" s="25" t="s">
        <v>125</v>
      </c>
      <c r="B13" s="25">
        <v>56708845422</v>
      </c>
      <c r="C13" s="25" t="s">
        <v>379</v>
      </c>
      <c r="D13" s="25">
        <v>10092.6</v>
      </c>
      <c r="E13" s="25" t="s">
        <v>126</v>
      </c>
      <c r="F13" s="25"/>
      <c r="G13" s="25"/>
      <c r="H13" s="25"/>
      <c r="I13" s="25"/>
      <c r="J13" s="25"/>
    </row>
    <row r="14" spans="1:10" x14ac:dyDescent="0.25">
      <c r="A14" s="25" t="s">
        <v>357</v>
      </c>
      <c r="B14" s="25">
        <v>56708845683</v>
      </c>
      <c r="C14" s="25" t="s">
        <v>379</v>
      </c>
      <c r="D14" s="25">
        <v>57347.600000000006</v>
      </c>
      <c r="E14" s="25" t="s">
        <v>358</v>
      </c>
      <c r="F14" s="25"/>
      <c r="G14" s="25"/>
      <c r="H14" s="25"/>
      <c r="I14" s="25"/>
      <c r="J14" s="25"/>
    </row>
    <row r="15" spans="1:10" x14ac:dyDescent="0.25">
      <c r="A15" s="25"/>
      <c r="B15" s="25" t="s">
        <v>380</v>
      </c>
      <c r="C15" s="25"/>
      <c r="D15" s="34">
        <v>79669.600000000006</v>
      </c>
      <c r="E15" s="25" t="s">
        <v>381</v>
      </c>
      <c r="F15" s="25"/>
      <c r="G15" s="25"/>
      <c r="H15" s="25"/>
      <c r="I15" s="25"/>
      <c r="J15" s="25"/>
    </row>
    <row r="17" spans="1:5" x14ac:dyDescent="0.25">
      <c r="A17" s="25" t="s">
        <v>25</v>
      </c>
      <c r="B17" s="25">
        <v>56708845760</v>
      </c>
      <c r="C17" s="25" t="s">
        <v>382</v>
      </c>
      <c r="D17" s="25">
        <v>5297.6</v>
      </c>
      <c r="E17" s="25" t="s">
        <v>26</v>
      </c>
    </row>
    <row r="18" spans="1:5" x14ac:dyDescent="0.25">
      <c r="A18" s="25" t="s">
        <v>27</v>
      </c>
      <c r="B18" s="25">
        <v>56708845774</v>
      </c>
      <c r="C18" s="25" t="s">
        <v>382</v>
      </c>
      <c r="D18" s="25">
        <v>10723.800000000001</v>
      </c>
      <c r="E18" s="25" t="s">
        <v>28</v>
      </c>
    </row>
    <row r="19" spans="1:5" x14ac:dyDescent="0.25">
      <c r="A19" s="25">
        <v>16</v>
      </c>
      <c r="B19" s="25">
        <v>56708881292</v>
      </c>
      <c r="C19" s="25" t="s">
        <v>382</v>
      </c>
      <c r="D19" s="25">
        <v>28690.600000000002</v>
      </c>
      <c r="E19" s="25" t="s">
        <v>36</v>
      </c>
    </row>
    <row r="20" spans="1:5" x14ac:dyDescent="0.25">
      <c r="A20" s="25" t="s">
        <v>67</v>
      </c>
      <c r="B20" s="25">
        <v>56708845791</v>
      </c>
      <c r="C20" s="25" t="s">
        <v>382</v>
      </c>
      <c r="D20" s="25">
        <v>7660.2000000000007</v>
      </c>
      <c r="E20" s="25" t="s">
        <v>68</v>
      </c>
    </row>
    <row r="21" spans="1:5" x14ac:dyDescent="0.25">
      <c r="A21" s="25">
        <v>18</v>
      </c>
      <c r="B21" s="25">
        <v>56708881349</v>
      </c>
      <c r="C21" s="25" t="s">
        <v>382</v>
      </c>
      <c r="D21" s="25">
        <v>38798.800000000003</v>
      </c>
      <c r="E21" s="25" t="s">
        <v>74</v>
      </c>
    </row>
    <row r="22" spans="1:5" x14ac:dyDescent="0.25">
      <c r="A22" s="25">
        <v>2</v>
      </c>
      <c r="B22" s="25">
        <v>56708845328</v>
      </c>
      <c r="C22" s="25" t="s">
        <v>382</v>
      </c>
      <c r="D22" s="25">
        <v>2697.2000000000003</v>
      </c>
      <c r="E22" s="25" t="s">
        <v>84</v>
      </c>
    </row>
    <row r="23" spans="1:5" x14ac:dyDescent="0.25">
      <c r="A23" s="25" t="s">
        <v>103</v>
      </c>
      <c r="B23" s="25">
        <v>56708845820</v>
      </c>
      <c r="C23" s="25" t="s">
        <v>382</v>
      </c>
      <c r="D23" s="25">
        <v>5182.2000000000007</v>
      </c>
      <c r="E23" s="25" t="s">
        <v>104</v>
      </c>
    </row>
    <row r="24" spans="1:5" x14ac:dyDescent="0.25">
      <c r="A24" s="25" t="s">
        <v>105</v>
      </c>
      <c r="B24" s="25">
        <v>56708845345</v>
      </c>
      <c r="C24" s="25" t="s">
        <v>382</v>
      </c>
      <c r="D24" s="25">
        <v>6513.8</v>
      </c>
      <c r="E24" s="25" t="s">
        <v>106</v>
      </c>
    </row>
    <row r="25" spans="1:5" x14ac:dyDescent="0.25">
      <c r="A25" s="25" t="s">
        <v>111</v>
      </c>
      <c r="B25" s="25">
        <v>56708845834</v>
      </c>
      <c r="C25" s="25" t="s">
        <v>382</v>
      </c>
      <c r="D25" s="25">
        <v>10380.400000000001</v>
      </c>
      <c r="E25" s="25" t="s">
        <v>112</v>
      </c>
    </row>
    <row r="26" spans="1:5" x14ac:dyDescent="0.25">
      <c r="A26" s="25" t="s">
        <v>161</v>
      </c>
      <c r="B26" s="25">
        <v>56708881457</v>
      </c>
      <c r="C26" s="25" t="s">
        <v>382</v>
      </c>
      <c r="D26" s="25">
        <v>8187.6</v>
      </c>
      <c r="E26" s="25" t="s">
        <v>162</v>
      </c>
    </row>
    <row r="27" spans="1:5" x14ac:dyDescent="0.25">
      <c r="A27" s="25" t="s">
        <v>165</v>
      </c>
      <c r="B27" s="25">
        <v>56708845038</v>
      </c>
      <c r="C27" s="25" t="s">
        <v>382</v>
      </c>
      <c r="D27" s="25">
        <v>10971.400000000001</v>
      </c>
      <c r="E27" s="25" t="s">
        <v>166</v>
      </c>
    </row>
    <row r="28" spans="1:5" x14ac:dyDescent="0.25">
      <c r="A28" s="25" t="s">
        <v>193</v>
      </c>
      <c r="B28" s="25">
        <v>56708881687</v>
      </c>
      <c r="C28" s="25" t="s">
        <v>382</v>
      </c>
      <c r="D28" s="25">
        <v>6852</v>
      </c>
      <c r="E28" s="25" t="s">
        <v>194</v>
      </c>
    </row>
    <row r="29" spans="1:5" x14ac:dyDescent="0.25">
      <c r="A29" s="25" t="s">
        <v>195</v>
      </c>
      <c r="B29" s="25">
        <v>56708881690</v>
      </c>
      <c r="C29" s="25" t="s">
        <v>382</v>
      </c>
      <c r="D29" s="25">
        <v>2874.8</v>
      </c>
      <c r="E29" s="25" t="s">
        <v>196</v>
      </c>
    </row>
    <row r="30" spans="1:5" x14ac:dyDescent="0.25">
      <c r="A30" s="25" t="s">
        <v>203</v>
      </c>
      <c r="B30" s="25">
        <v>56708881915</v>
      </c>
      <c r="C30" s="25" t="s">
        <v>382</v>
      </c>
      <c r="D30" s="25">
        <v>6653.2000000000007</v>
      </c>
      <c r="E30" s="25" t="s">
        <v>204</v>
      </c>
    </row>
    <row r="31" spans="1:5" x14ac:dyDescent="0.25">
      <c r="A31" s="25" t="s">
        <v>209</v>
      </c>
      <c r="B31" s="25">
        <v>56708845865</v>
      </c>
      <c r="C31" s="25" t="s">
        <v>382</v>
      </c>
      <c r="D31" s="25">
        <v>5360</v>
      </c>
      <c r="E31" s="25" t="s">
        <v>210</v>
      </c>
    </row>
    <row r="32" spans="1:5" x14ac:dyDescent="0.25">
      <c r="A32" s="25" t="s">
        <v>211</v>
      </c>
      <c r="B32" s="25">
        <v>56708845879</v>
      </c>
      <c r="C32" s="25" t="s">
        <v>382</v>
      </c>
      <c r="D32" s="25">
        <v>7869.4000000000005</v>
      </c>
      <c r="E32" s="25" t="s">
        <v>212</v>
      </c>
    </row>
    <row r="33" spans="1:5" x14ac:dyDescent="0.25">
      <c r="A33" s="25">
        <v>30</v>
      </c>
      <c r="B33" s="25">
        <v>56708881503</v>
      </c>
      <c r="C33" s="25" t="s">
        <v>382</v>
      </c>
      <c r="D33" s="25">
        <v>15216</v>
      </c>
      <c r="E33" s="25" t="s">
        <v>216</v>
      </c>
    </row>
    <row r="34" spans="1:5" x14ac:dyDescent="0.25">
      <c r="A34" s="25" t="s">
        <v>241</v>
      </c>
      <c r="B34" s="25">
        <v>56708845911</v>
      </c>
      <c r="C34" s="25" t="s">
        <v>382</v>
      </c>
      <c r="D34" s="25">
        <v>4909.2</v>
      </c>
      <c r="E34" s="25" t="s">
        <v>242</v>
      </c>
    </row>
    <row r="35" spans="1:5" x14ac:dyDescent="0.25">
      <c r="A35" s="25" t="s">
        <v>277</v>
      </c>
      <c r="B35" s="25">
        <v>56708881946</v>
      </c>
      <c r="C35" s="25" t="s">
        <v>382</v>
      </c>
      <c r="D35" s="25">
        <v>7877.4000000000005</v>
      </c>
      <c r="E35" s="25" t="s">
        <v>278</v>
      </c>
    </row>
    <row r="36" spans="1:5" x14ac:dyDescent="0.25">
      <c r="A36" s="25" t="s">
        <v>289</v>
      </c>
      <c r="B36" s="25">
        <v>56708881596</v>
      </c>
      <c r="C36" s="25" t="s">
        <v>382</v>
      </c>
      <c r="D36" s="25">
        <v>8387</v>
      </c>
      <c r="E36" s="25" t="s">
        <v>290</v>
      </c>
    </row>
    <row r="37" spans="1:5" x14ac:dyDescent="0.25">
      <c r="A37" s="25" t="s">
        <v>305</v>
      </c>
      <c r="B37" s="25">
        <v>56708881963</v>
      </c>
      <c r="C37" s="25" t="s">
        <v>382</v>
      </c>
      <c r="D37" s="25">
        <v>7844</v>
      </c>
      <c r="E37" s="25" t="s">
        <v>306</v>
      </c>
    </row>
    <row r="38" spans="1:5" x14ac:dyDescent="0.25">
      <c r="A38" s="25" t="s">
        <v>307</v>
      </c>
      <c r="B38" s="25">
        <v>56708845635</v>
      </c>
      <c r="C38" s="25" t="s">
        <v>382</v>
      </c>
      <c r="D38" s="25">
        <v>9991.8000000000011</v>
      </c>
      <c r="E38" s="25" t="s">
        <v>308</v>
      </c>
    </row>
    <row r="39" spans="1:5" x14ac:dyDescent="0.25">
      <c r="A39" s="25" t="s">
        <v>333</v>
      </c>
      <c r="B39" s="25">
        <v>56708881750</v>
      </c>
      <c r="C39" s="25" t="s">
        <v>382</v>
      </c>
      <c r="D39" s="25">
        <v>8931.6</v>
      </c>
      <c r="E39" s="25" t="s">
        <v>334</v>
      </c>
    </row>
    <row r="40" spans="1:5" x14ac:dyDescent="0.25">
      <c r="A40" s="25" t="s">
        <v>347</v>
      </c>
      <c r="B40" s="25">
        <v>60589747903</v>
      </c>
      <c r="C40" s="25" t="s">
        <v>382</v>
      </c>
      <c r="D40" s="25">
        <v>8149.2000000000007</v>
      </c>
      <c r="E40" s="25" t="s">
        <v>348</v>
      </c>
    </row>
    <row r="41" spans="1:5" x14ac:dyDescent="0.25">
      <c r="A41" s="25" t="s">
        <v>355</v>
      </c>
      <c r="B41" s="25">
        <v>56708846050</v>
      </c>
      <c r="C41" s="25" t="s">
        <v>382</v>
      </c>
      <c r="D41" s="25">
        <v>10812.400000000001</v>
      </c>
      <c r="E41" s="25" t="s">
        <v>356</v>
      </c>
    </row>
    <row r="42" spans="1:5" x14ac:dyDescent="0.25">
      <c r="A42" s="25" t="s">
        <v>311</v>
      </c>
      <c r="B42" s="25">
        <v>56708845990</v>
      </c>
      <c r="C42" s="25" t="s">
        <v>382</v>
      </c>
      <c r="D42" s="25">
        <v>6756.4000000000005</v>
      </c>
      <c r="E42" s="25" t="s">
        <v>312</v>
      </c>
    </row>
    <row r="43" spans="1:5" x14ac:dyDescent="0.25">
      <c r="A43" s="25" t="s">
        <v>295</v>
      </c>
      <c r="B43" s="25">
        <v>56708845973</v>
      </c>
      <c r="C43" s="25" t="s">
        <v>382</v>
      </c>
      <c r="D43" s="25">
        <v>3588.6000000000004</v>
      </c>
      <c r="E43" s="25" t="s">
        <v>296</v>
      </c>
    </row>
    <row r="44" spans="1:5" x14ac:dyDescent="0.25">
      <c r="A44" s="25" t="s">
        <v>43</v>
      </c>
      <c r="B44" s="25">
        <v>56708845788</v>
      </c>
      <c r="C44" s="25" t="s">
        <v>382</v>
      </c>
      <c r="D44" s="25">
        <v>5304.4000000000005</v>
      </c>
      <c r="E44" s="25" t="s">
        <v>44</v>
      </c>
    </row>
    <row r="45" spans="1:5" x14ac:dyDescent="0.25">
      <c r="A45" s="25" t="s">
        <v>57</v>
      </c>
      <c r="B45" s="25">
        <v>56708844916</v>
      </c>
      <c r="C45" s="25" t="s">
        <v>382</v>
      </c>
      <c r="D45" s="25">
        <v>3479.8</v>
      </c>
      <c r="E45" s="25" t="s">
        <v>58</v>
      </c>
    </row>
    <row r="46" spans="1:5" x14ac:dyDescent="0.25">
      <c r="A46" s="25" t="s">
        <v>207</v>
      </c>
      <c r="B46" s="25">
        <v>56708845513</v>
      </c>
      <c r="C46" s="25" t="s">
        <v>382</v>
      </c>
      <c r="D46" s="25">
        <v>2697.2000000000003</v>
      </c>
      <c r="E46" s="25" t="s">
        <v>208</v>
      </c>
    </row>
    <row r="47" spans="1:5" x14ac:dyDescent="0.25">
      <c r="A47" s="25" t="s">
        <v>245</v>
      </c>
      <c r="B47" s="25">
        <v>56708845925</v>
      </c>
      <c r="C47" s="25" t="s">
        <v>382</v>
      </c>
      <c r="D47" s="25">
        <v>6766.8</v>
      </c>
      <c r="E47" s="25" t="s">
        <v>246</v>
      </c>
    </row>
    <row r="48" spans="1:5" x14ac:dyDescent="0.25">
      <c r="A48" s="25" t="s">
        <v>197</v>
      </c>
      <c r="B48" s="25">
        <v>56708845851</v>
      </c>
      <c r="C48" s="25" t="s">
        <v>382</v>
      </c>
      <c r="D48" s="25">
        <v>4201.4000000000005</v>
      </c>
      <c r="E48" s="25" t="s">
        <v>198</v>
      </c>
    </row>
    <row r="49" spans="1:5" x14ac:dyDescent="0.25">
      <c r="A49" s="25" t="s">
        <v>199</v>
      </c>
      <c r="B49" s="25">
        <v>56708881534</v>
      </c>
      <c r="C49" s="25" t="s">
        <v>382</v>
      </c>
      <c r="D49" s="25">
        <v>4842.2</v>
      </c>
      <c r="E49" s="25" t="s">
        <v>200</v>
      </c>
    </row>
    <row r="50" spans="1:5" x14ac:dyDescent="0.25">
      <c r="A50" s="25" t="s">
        <v>23</v>
      </c>
      <c r="B50" s="25">
        <v>56708844887</v>
      </c>
      <c r="C50" s="25" t="s">
        <v>382</v>
      </c>
      <c r="D50" s="25">
        <v>5965</v>
      </c>
      <c r="E50" s="25" t="s">
        <v>24</v>
      </c>
    </row>
    <row r="51" spans="1:5" x14ac:dyDescent="0.25">
      <c r="A51" s="25" t="s">
        <v>287</v>
      </c>
      <c r="B51" s="25">
        <v>56708845254</v>
      </c>
      <c r="C51" s="25" t="s">
        <v>382</v>
      </c>
      <c r="D51" s="25">
        <v>5841.8</v>
      </c>
      <c r="E51" s="25" t="s">
        <v>288</v>
      </c>
    </row>
    <row r="52" spans="1:5" x14ac:dyDescent="0.25">
      <c r="A52" s="25" t="s">
        <v>143</v>
      </c>
      <c r="B52" s="25">
        <v>56708845146</v>
      </c>
      <c r="C52" s="25" t="s">
        <v>382</v>
      </c>
      <c r="D52" s="25">
        <v>4142.2</v>
      </c>
      <c r="E52" s="25" t="s">
        <v>144</v>
      </c>
    </row>
    <row r="53" spans="1:5" x14ac:dyDescent="0.25">
      <c r="A53" s="25" t="s">
        <v>147</v>
      </c>
      <c r="B53" s="25">
        <v>56708845470</v>
      </c>
      <c r="C53" s="25" t="s">
        <v>382</v>
      </c>
      <c r="D53" s="25">
        <v>3722.4</v>
      </c>
      <c r="E53" s="25" t="s">
        <v>148</v>
      </c>
    </row>
    <row r="54" spans="1:5" x14ac:dyDescent="0.25">
      <c r="A54" s="25" t="s">
        <v>263</v>
      </c>
      <c r="B54" s="25">
        <v>56708845939</v>
      </c>
      <c r="C54" s="25" t="s">
        <v>382</v>
      </c>
      <c r="D54" s="25">
        <v>10140.6</v>
      </c>
      <c r="E54" s="25" t="s">
        <v>264</v>
      </c>
    </row>
    <row r="55" spans="1:5" x14ac:dyDescent="0.25">
      <c r="A55" s="25" t="s">
        <v>173</v>
      </c>
      <c r="B55" s="25">
        <v>56708845498</v>
      </c>
      <c r="C55" s="25" t="s">
        <v>382</v>
      </c>
      <c r="D55" s="25">
        <v>6222</v>
      </c>
      <c r="E55" s="25" t="s">
        <v>174</v>
      </c>
    </row>
    <row r="56" spans="1:5" x14ac:dyDescent="0.25">
      <c r="A56" s="25" t="s">
        <v>93</v>
      </c>
      <c r="B56" s="25">
        <v>56708844950</v>
      </c>
      <c r="C56" s="25" t="s">
        <v>382</v>
      </c>
      <c r="D56" s="25">
        <v>2643.6000000000004</v>
      </c>
      <c r="E56" s="25" t="s">
        <v>94</v>
      </c>
    </row>
    <row r="57" spans="1:5" x14ac:dyDescent="0.25">
      <c r="A57" s="25" t="s">
        <v>297</v>
      </c>
      <c r="B57" s="25">
        <v>56708845268</v>
      </c>
      <c r="C57" s="25" t="s">
        <v>382</v>
      </c>
      <c r="D57" s="25">
        <v>3808.4</v>
      </c>
      <c r="E57" s="25" t="s">
        <v>298</v>
      </c>
    </row>
    <row r="58" spans="1:5" x14ac:dyDescent="0.25">
      <c r="A58" s="25" t="s">
        <v>85</v>
      </c>
      <c r="B58" s="25">
        <v>56708881639</v>
      </c>
      <c r="C58" s="25" t="s">
        <v>382</v>
      </c>
      <c r="D58" s="25">
        <v>6032.6</v>
      </c>
      <c r="E58" s="25" t="s">
        <v>86</v>
      </c>
    </row>
    <row r="59" spans="1:5" x14ac:dyDescent="0.25">
      <c r="A59" s="25" t="s">
        <v>167</v>
      </c>
      <c r="B59" s="25">
        <v>56708881460</v>
      </c>
      <c r="C59" s="25" t="s">
        <v>382</v>
      </c>
      <c r="D59" s="25">
        <v>7701.4000000000005</v>
      </c>
      <c r="E59" s="25" t="s">
        <v>168</v>
      </c>
    </row>
    <row r="60" spans="1:5" x14ac:dyDescent="0.25">
      <c r="A60" s="25" t="s">
        <v>159</v>
      </c>
      <c r="B60" s="25">
        <v>56708881901</v>
      </c>
      <c r="C60" s="25" t="s">
        <v>382</v>
      </c>
      <c r="D60" s="25">
        <v>6999.8</v>
      </c>
      <c r="E60" s="25" t="s">
        <v>160</v>
      </c>
    </row>
    <row r="61" spans="1:5" x14ac:dyDescent="0.25">
      <c r="A61" s="25" t="s">
        <v>279</v>
      </c>
      <c r="B61" s="25">
        <v>56708845240</v>
      </c>
      <c r="C61" s="25" t="s">
        <v>382</v>
      </c>
      <c r="D61" s="25">
        <v>3726.6000000000004</v>
      </c>
      <c r="E61" s="25" t="s">
        <v>280</v>
      </c>
    </row>
    <row r="62" spans="1:5" x14ac:dyDescent="0.25">
      <c r="A62" s="25" t="s">
        <v>87</v>
      </c>
      <c r="B62" s="25">
        <v>56708881872</v>
      </c>
      <c r="C62" s="25" t="s">
        <v>382</v>
      </c>
      <c r="D62" s="25">
        <v>5311.4000000000005</v>
      </c>
      <c r="E62" s="25" t="s">
        <v>88</v>
      </c>
    </row>
    <row r="63" spans="1:5" x14ac:dyDescent="0.25">
      <c r="A63" s="25" t="s">
        <v>319</v>
      </c>
      <c r="B63" s="25">
        <v>60589939521</v>
      </c>
      <c r="C63" s="25" t="s">
        <v>382</v>
      </c>
      <c r="D63" s="25">
        <v>3974</v>
      </c>
      <c r="E63" s="25" t="s">
        <v>320</v>
      </c>
    </row>
    <row r="64" spans="1:5" x14ac:dyDescent="0.25">
      <c r="A64" s="25" t="s">
        <v>41</v>
      </c>
      <c r="B64" s="25">
        <v>56708881304</v>
      </c>
      <c r="C64" s="25" t="s">
        <v>382</v>
      </c>
      <c r="D64" s="25">
        <v>7791.6</v>
      </c>
      <c r="E64" s="25" t="s">
        <v>42</v>
      </c>
    </row>
    <row r="65" spans="1:5" x14ac:dyDescent="0.25">
      <c r="A65" s="25" t="s">
        <v>81</v>
      </c>
      <c r="B65" s="25">
        <v>56708881625</v>
      </c>
      <c r="C65" s="25" t="s">
        <v>382</v>
      </c>
      <c r="D65" s="25">
        <v>4510</v>
      </c>
      <c r="E65" s="25" t="s">
        <v>82</v>
      </c>
    </row>
    <row r="66" spans="1:5" x14ac:dyDescent="0.25">
      <c r="A66" s="25" t="s">
        <v>349</v>
      </c>
      <c r="B66" s="25">
        <v>56708881781</v>
      </c>
      <c r="C66" s="25" t="s">
        <v>382</v>
      </c>
      <c r="D66" s="25">
        <v>6032.6</v>
      </c>
      <c r="E66" s="25" t="s">
        <v>350</v>
      </c>
    </row>
    <row r="67" spans="1:5" x14ac:dyDescent="0.25">
      <c r="A67" s="25" t="s">
        <v>135</v>
      </c>
      <c r="B67" s="25">
        <v>60590329504</v>
      </c>
      <c r="C67" s="25" t="s">
        <v>382</v>
      </c>
      <c r="D67" s="25">
        <v>7399.4000000000005</v>
      </c>
      <c r="E67" s="25" t="s">
        <v>136</v>
      </c>
    </row>
    <row r="68" spans="1:5" x14ac:dyDescent="0.25">
      <c r="A68" s="25" t="s">
        <v>275</v>
      </c>
      <c r="B68" s="25">
        <v>56708845942</v>
      </c>
      <c r="C68" s="25" t="s">
        <v>382</v>
      </c>
      <c r="D68" s="25">
        <v>9754.4</v>
      </c>
      <c r="E68" s="25" t="s">
        <v>276</v>
      </c>
    </row>
    <row r="69" spans="1:5" x14ac:dyDescent="0.25">
      <c r="A69" s="25" t="s">
        <v>325</v>
      </c>
      <c r="B69" s="25">
        <v>60589627948</v>
      </c>
      <c r="C69" s="25" t="s">
        <v>382</v>
      </c>
      <c r="D69" s="25">
        <v>10320.6</v>
      </c>
      <c r="E69" s="25" t="s">
        <v>326</v>
      </c>
    </row>
    <row r="70" spans="1:5" x14ac:dyDescent="0.25">
      <c r="A70" s="25" t="s">
        <v>97</v>
      </c>
      <c r="B70" s="25">
        <v>56708844964</v>
      </c>
      <c r="C70" s="25" t="s">
        <v>382</v>
      </c>
      <c r="D70" s="25">
        <v>4056</v>
      </c>
      <c r="E70" s="25" t="s">
        <v>98</v>
      </c>
    </row>
    <row r="71" spans="1:5" x14ac:dyDescent="0.25">
      <c r="A71" s="25" t="s">
        <v>225</v>
      </c>
      <c r="B71" s="25">
        <v>60589552237</v>
      </c>
      <c r="C71" s="25" t="s">
        <v>382</v>
      </c>
      <c r="D71" s="25">
        <v>4205.8</v>
      </c>
      <c r="E71" s="25" t="s">
        <v>226</v>
      </c>
    </row>
    <row r="72" spans="1:5" x14ac:dyDescent="0.25">
      <c r="A72" s="25" t="s">
        <v>213</v>
      </c>
      <c r="B72" s="25">
        <v>56708845882</v>
      </c>
      <c r="C72" s="25" t="s">
        <v>382</v>
      </c>
      <c r="D72" s="25">
        <v>3264.8</v>
      </c>
      <c r="E72" s="25" t="s">
        <v>214</v>
      </c>
    </row>
    <row r="73" spans="1:5" x14ac:dyDescent="0.25">
      <c r="A73" s="25" t="s">
        <v>141</v>
      </c>
      <c r="B73" s="25">
        <v>56708845010</v>
      </c>
      <c r="C73" s="25" t="s">
        <v>382</v>
      </c>
      <c r="D73" s="25">
        <v>5202.2000000000007</v>
      </c>
      <c r="E73" s="25" t="s">
        <v>142</v>
      </c>
    </row>
    <row r="74" spans="1:5" x14ac:dyDescent="0.25">
      <c r="A74" s="25" t="s">
        <v>255</v>
      </c>
      <c r="B74" s="25">
        <v>56708881551</v>
      </c>
      <c r="C74" s="25" t="s">
        <v>382</v>
      </c>
      <c r="D74" s="25">
        <v>6991.2000000000007</v>
      </c>
      <c r="E74" s="25" t="s">
        <v>256</v>
      </c>
    </row>
    <row r="75" spans="1:5" x14ac:dyDescent="0.25">
      <c r="A75" s="25" t="s">
        <v>71</v>
      </c>
      <c r="B75" s="25">
        <v>56708845300</v>
      </c>
      <c r="C75" s="25" t="s">
        <v>382</v>
      </c>
      <c r="D75" s="25">
        <v>2920</v>
      </c>
      <c r="E75" s="25" t="s">
        <v>72</v>
      </c>
    </row>
    <row r="76" spans="1:5" x14ac:dyDescent="0.25">
      <c r="A76" s="25" t="s">
        <v>107</v>
      </c>
      <c r="B76" s="25">
        <v>56708845393</v>
      </c>
      <c r="C76" s="25" t="s">
        <v>382</v>
      </c>
      <c r="D76" s="25">
        <v>5407.6</v>
      </c>
      <c r="E76" s="25" t="s">
        <v>108</v>
      </c>
    </row>
    <row r="77" spans="1:5" x14ac:dyDescent="0.25">
      <c r="A77" s="25" t="s">
        <v>219</v>
      </c>
      <c r="B77" s="25">
        <v>56708845177</v>
      </c>
      <c r="C77" s="25" t="s">
        <v>382</v>
      </c>
      <c r="D77" s="25">
        <v>10362.800000000001</v>
      </c>
      <c r="E77" s="25" t="s">
        <v>220</v>
      </c>
    </row>
    <row r="78" spans="1:5" x14ac:dyDescent="0.25">
      <c r="A78" s="25" t="s">
        <v>243</v>
      </c>
      <c r="B78" s="25">
        <v>56708845589</v>
      </c>
      <c r="C78" s="25" t="s">
        <v>382</v>
      </c>
      <c r="D78" s="25">
        <v>10665</v>
      </c>
      <c r="E78" s="25" t="s">
        <v>244</v>
      </c>
    </row>
    <row r="79" spans="1:5" x14ac:dyDescent="0.25">
      <c r="A79" s="25" t="s">
        <v>323</v>
      </c>
      <c r="B79" s="25">
        <v>56708845649</v>
      </c>
      <c r="C79" s="25" t="s">
        <v>382</v>
      </c>
      <c r="D79" s="25">
        <v>8485.8000000000011</v>
      </c>
      <c r="E79" s="25" t="s">
        <v>324</v>
      </c>
    </row>
    <row r="80" spans="1:5" x14ac:dyDescent="0.25">
      <c r="A80" s="25" t="s">
        <v>129</v>
      </c>
      <c r="B80" s="25">
        <v>56708881520</v>
      </c>
      <c r="C80" s="25" t="s">
        <v>382</v>
      </c>
      <c r="D80" s="25">
        <v>5202.2000000000007</v>
      </c>
      <c r="E80" s="25" t="s">
        <v>130</v>
      </c>
    </row>
    <row r="81" spans="1:5" x14ac:dyDescent="0.25">
      <c r="A81" s="25" t="s">
        <v>331</v>
      </c>
      <c r="B81" s="25">
        <v>56708845709</v>
      </c>
      <c r="C81" s="25" t="s">
        <v>382</v>
      </c>
      <c r="D81" s="25">
        <v>4028.8</v>
      </c>
      <c r="E81" s="25" t="s">
        <v>332</v>
      </c>
    </row>
    <row r="82" spans="1:5" x14ac:dyDescent="0.25">
      <c r="A82" s="25" t="s">
        <v>191</v>
      </c>
      <c r="B82" s="25">
        <v>56708845072</v>
      </c>
      <c r="C82" s="25" t="s">
        <v>382</v>
      </c>
      <c r="D82" s="25">
        <v>10346.400000000001</v>
      </c>
      <c r="E82" s="25" t="s">
        <v>192</v>
      </c>
    </row>
    <row r="83" spans="1:5" x14ac:dyDescent="0.25">
      <c r="A83" s="25" t="s">
        <v>75</v>
      </c>
      <c r="B83" s="25">
        <v>56708845314</v>
      </c>
      <c r="C83" s="25" t="s">
        <v>382</v>
      </c>
      <c r="D83" s="25">
        <v>3947.4</v>
      </c>
      <c r="E83" s="25" t="s">
        <v>76</v>
      </c>
    </row>
    <row r="84" spans="1:5" x14ac:dyDescent="0.25">
      <c r="A84" s="25" t="s">
        <v>123</v>
      </c>
      <c r="B84" s="25">
        <v>56708845419</v>
      </c>
      <c r="C84" s="25" t="s">
        <v>382</v>
      </c>
      <c r="D84" s="25">
        <v>4373.6000000000004</v>
      </c>
      <c r="E84" s="25" t="s">
        <v>124</v>
      </c>
    </row>
    <row r="85" spans="1:5" x14ac:dyDescent="0.25">
      <c r="A85" s="25" t="s">
        <v>233</v>
      </c>
      <c r="B85" s="25">
        <v>56708845558</v>
      </c>
      <c r="C85" s="25" t="s">
        <v>382</v>
      </c>
      <c r="D85" s="25">
        <v>2726</v>
      </c>
      <c r="E85" s="25" t="s">
        <v>234</v>
      </c>
    </row>
    <row r="86" spans="1:5" x14ac:dyDescent="0.25">
      <c r="A86" s="25" t="s">
        <v>345</v>
      </c>
      <c r="B86" s="25">
        <v>60594462438</v>
      </c>
      <c r="C86" s="25" t="s">
        <v>382</v>
      </c>
      <c r="D86" s="25">
        <v>5258.4000000000005</v>
      </c>
      <c r="E86" s="25" t="s">
        <v>346</v>
      </c>
    </row>
    <row r="87" spans="1:5" x14ac:dyDescent="0.25">
      <c r="A87" s="25" t="s">
        <v>153</v>
      </c>
      <c r="B87" s="25">
        <v>56708845163</v>
      </c>
      <c r="C87" s="25" t="s">
        <v>382</v>
      </c>
      <c r="D87" s="25">
        <v>3629.2000000000003</v>
      </c>
      <c r="E87" s="25" t="s">
        <v>154</v>
      </c>
    </row>
    <row r="88" spans="1:5" x14ac:dyDescent="0.25">
      <c r="A88" s="25" t="s">
        <v>119</v>
      </c>
      <c r="B88" s="25">
        <v>56708845132</v>
      </c>
      <c r="C88" s="25" t="s">
        <v>382</v>
      </c>
      <c r="D88" s="25">
        <v>3722.4</v>
      </c>
      <c r="E88" s="25" t="s">
        <v>120</v>
      </c>
    </row>
    <row r="89" spans="1:5" x14ac:dyDescent="0.25">
      <c r="A89" s="25" t="s">
        <v>293</v>
      </c>
      <c r="B89" s="25">
        <v>56708881608</v>
      </c>
      <c r="C89" s="25" t="s">
        <v>382</v>
      </c>
      <c r="D89" s="25">
        <v>3471.4</v>
      </c>
      <c r="E89" s="25" t="s">
        <v>294</v>
      </c>
    </row>
    <row r="90" spans="1:5" x14ac:dyDescent="0.25">
      <c r="A90" s="25" t="s">
        <v>115</v>
      </c>
      <c r="B90" s="25">
        <v>56708881383</v>
      </c>
      <c r="C90" s="25" t="s">
        <v>382</v>
      </c>
      <c r="D90" s="25">
        <v>21920</v>
      </c>
      <c r="E90" s="25" t="s">
        <v>116</v>
      </c>
    </row>
    <row r="91" spans="1:5" x14ac:dyDescent="0.25">
      <c r="A91" s="25" t="s">
        <v>285</v>
      </c>
      <c r="B91" s="25">
        <v>56708881582</v>
      </c>
      <c r="C91" s="25" t="s">
        <v>382</v>
      </c>
      <c r="D91" s="25">
        <v>5877.6</v>
      </c>
      <c r="E91" s="25" t="s">
        <v>286</v>
      </c>
    </row>
    <row r="92" spans="1:5" x14ac:dyDescent="0.25">
      <c r="A92" s="25" t="s">
        <v>249</v>
      </c>
      <c r="B92" s="25">
        <v>56710773205</v>
      </c>
      <c r="C92" s="25" t="s">
        <v>382</v>
      </c>
      <c r="D92" s="25">
        <v>3615</v>
      </c>
      <c r="E92" s="25" t="s">
        <v>250</v>
      </c>
    </row>
    <row r="93" spans="1:5" x14ac:dyDescent="0.25">
      <c r="A93" s="25" t="s">
        <v>99</v>
      </c>
      <c r="B93" s="25">
        <v>56710773131</v>
      </c>
      <c r="C93" s="25" t="s">
        <v>382</v>
      </c>
      <c r="D93" s="25">
        <v>5172.8</v>
      </c>
      <c r="E93" s="25" t="s">
        <v>100</v>
      </c>
    </row>
    <row r="94" spans="1:5" x14ac:dyDescent="0.25">
      <c r="A94" s="25" t="s">
        <v>157</v>
      </c>
      <c r="B94" s="25">
        <v>56708881656</v>
      </c>
      <c r="C94" s="25" t="s">
        <v>382</v>
      </c>
      <c r="D94" s="25">
        <v>5364.2000000000007</v>
      </c>
      <c r="E94" s="25" t="s">
        <v>158</v>
      </c>
    </row>
    <row r="95" spans="1:5" x14ac:dyDescent="0.25">
      <c r="A95" s="25" t="s">
        <v>231</v>
      </c>
      <c r="B95" s="25">
        <v>56708845530</v>
      </c>
      <c r="C95" s="25" t="s">
        <v>382</v>
      </c>
      <c r="D95" s="25">
        <v>9588</v>
      </c>
      <c r="E95" s="25" t="s">
        <v>232</v>
      </c>
    </row>
    <row r="96" spans="1:5" x14ac:dyDescent="0.25">
      <c r="A96" s="25" t="s">
        <v>121</v>
      </c>
      <c r="B96" s="25">
        <v>56710784531</v>
      </c>
      <c r="C96" s="25" t="s">
        <v>382</v>
      </c>
      <c r="D96" s="25">
        <v>4509.8</v>
      </c>
      <c r="E96" s="25" t="s">
        <v>122</v>
      </c>
    </row>
    <row r="97" spans="1:5" x14ac:dyDescent="0.25">
      <c r="A97" s="25" t="s">
        <v>221</v>
      </c>
      <c r="B97" s="25">
        <v>56710773176</v>
      </c>
      <c r="C97" s="25" t="s">
        <v>382</v>
      </c>
      <c r="D97" s="25">
        <v>5144.2000000000007</v>
      </c>
      <c r="E97" s="25" t="s">
        <v>222</v>
      </c>
    </row>
    <row r="98" spans="1:5" x14ac:dyDescent="0.25">
      <c r="A98" s="25" t="s">
        <v>149</v>
      </c>
      <c r="B98" s="25">
        <v>56710773159</v>
      </c>
      <c r="C98" s="25" t="s">
        <v>382</v>
      </c>
      <c r="D98" s="25">
        <v>7606.4000000000005</v>
      </c>
      <c r="E98" s="25" t="s">
        <v>150</v>
      </c>
    </row>
    <row r="99" spans="1:5" x14ac:dyDescent="0.25">
      <c r="A99" s="25" t="s">
        <v>351</v>
      </c>
      <c r="B99" s="25">
        <v>56710784605</v>
      </c>
      <c r="C99" s="25" t="s">
        <v>382</v>
      </c>
      <c r="D99" s="25">
        <v>7033.2000000000007</v>
      </c>
      <c r="E99" s="25" t="s">
        <v>352</v>
      </c>
    </row>
    <row r="100" spans="1:5" x14ac:dyDescent="0.25">
      <c r="A100" s="25" t="s">
        <v>171</v>
      </c>
      <c r="B100" s="25">
        <v>60590132940</v>
      </c>
      <c r="C100" s="25" t="s">
        <v>382</v>
      </c>
      <c r="D100" s="25">
        <v>5246.4000000000005</v>
      </c>
      <c r="E100" s="25" t="s">
        <v>172</v>
      </c>
    </row>
    <row r="101" spans="1:5" x14ac:dyDescent="0.25">
      <c r="A101" s="25" t="s">
        <v>229</v>
      </c>
      <c r="B101" s="25">
        <v>60589845501</v>
      </c>
      <c r="C101" s="25" t="s">
        <v>382</v>
      </c>
      <c r="D101" s="25">
        <v>5332</v>
      </c>
      <c r="E101" s="25" t="s">
        <v>230</v>
      </c>
    </row>
    <row r="102" spans="1:5" x14ac:dyDescent="0.25">
      <c r="A102" s="25" t="s">
        <v>133</v>
      </c>
      <c r="B102" s="25">
        <v>60590300763</v>
      </c>
      <c r="C102" s="25" t="s">
        <v>382</v>
      </c>
      <c r="D102" s="25">
        <v>4509.8</v>
      </c>
      <c r="E102" s="25" t="s">
        <v>134</v>
      </c>
    </row>
    <row r="103" spans="1:5" x14ac:dyDescent="0.25">
      <c r="A103" s="25" t="s">
        <v>281</v>
      </c>
      <c r="B103" s="25">
        <v>60590328665</v>
      </c>
      <c r="C103" s="25" t="s">
        <v>382</v>
      </c>
      <c r="D103" s="25">
        <v>4928.8</v>
      </c>
      <c r="E103" s="25" t="s">
        <v>282</v>
      </c>
    </row>
    <row r="104" spans="1:5" x14ac:dyDescent="0.25">
      <c r="A104" s="25" t="s">
        <v>337</v>
      </c>
      <c r="B104" s="25">
        <v>56697346708</v>
      </c>
      <c r="C104" s="25" t="s">
        <v>382</v>
      </c>
      <c r="D104" s="25">
        <v>8832.8000000000011</v>
      </c>
      <c r="E104" s="25" t="s">
        <v>338</v>
      </c>
    </row>
    <row r="105" spans="1:5" x14ac:dyDescent="0.25">
      <c r="A105" s="25" t="s">
        <v>101</v>
      </c>
      <c r="B105" s="25">
        <v>60592609882</v>
      </c>
      <c r="C105" s="25" t="s">
        <v>382</v>
      </c>
      <c r="D105" s="25">
        <v>4667.6000000000004</v>
      </c>
      <c r="E105" s="25" t="s">
        <v>102</v>
      </c>
    </row>
    <row r="106" spans="1:5" x14ac:dyDescent="0.25">
      <c r="A106" s="25" t="s">
        <v>239</v>
      </c>
      <c r="B106" s="25">
        <v>60589665774</v>
      </c>
      <c r="C106" s="25" t="s">
        <v>382</v>
      </c>
      <c r="D106" s="25">
        <v>1874.2</v>
      </c>
      <c r="E106" s="25" t="s">
        <v>240</v>
      </c>
    </row>
    <row r="107" spans="1:5" x14ac:dyDescent="0.25">
      <c r="A107" s="25" t="s">
        <v>341</v>
      </c>
      <c r="B107" s="25">
        <v>60589634536</v>
      </c>
      <c r="C107" s="25" t="s">
        <v>382</v>
      </c>
      <c r="D107" s="25">
        <v>2197</v>
      </c>
      <c r="E107" s="25" t="s">
        <v>342</v>
      </c>
    </row>
    <row r="108" spans="1:5" x14ac:dyDescent="0.25">
      <c r="A108" s="25" t="s">
        <v>53</v>
      </c>
      <c r="B108" s="25">
        <v>56708844902</v>
      </c>
      <c r="C108" s="25" t="s">
        <v>382</v>
      </c>
      <c r="D108" s="25">
        <v>5925.6</v>
      </c>
      <c r="E108" s="25" t="s">
        <v>54</v>
      </c>
    </row>
    <row r="109" spans="1:5" x14ac:dyDescent="0.25">
      <c r="A109" s="25" t="s">
        <v>257</v>
      </c>
      <c r="B109" s="25">
        <v>60589598602</v>
      </c>
      <c r="C109" s="25" t="s">
        <v>382</v>
      </c>
      <c r="D109" s="25">
        <v>3881.4</v>
      </c>
      <c r="E109" s="25" t="s">
        <v>258</v>
      </c>
    </row>
    <row r="110" spans="1:5" x14ac:dyDescent="0.25">
      <c r="A110" s="25" t="s">
        <v>55</v>
      </c>
      <c r="B110" s="25">
        <v>60589582591</v>
      </c>
      <c r="C110" s="25" t="s">
        <v>382</v>
      </c>
      <c r="D110" s="25">
        <v>2552.2000000000003</v>
      </c>
      <c r="E110" s="25" t="s">
        <v>56</v>
      </c>
    </row>
    <row r="111" spans="1:5" x14ac:dyDescent="0.25">
      <c r="A111" s="25" t="s">
        <v>117</v>
      </c>
      <c r="B111" s="25">
        <v>60589595992</v>
      </c>
      <c r="C111" s="25" t="s">
        <v>382</v>
      </c>
      <c r="D111" s="25">
        <v>3760.2000000000003</v>
      </c>
      <c r="E111" s="25" t="s">
        <v>118</v>
      </c>
    </row>
    <row r="112" spans="1:5" x14ac:dyDescent="0.25">
      <c r="A112" s="25" t="s">
        <v>321</v>
      </c>
      <c r="B112" s="25">
        <v>60589794758</v>
      </c>
      <c r="C112" s="25" t="s">
        <v>382</v>
      </c>
      <c r="D112" s="25">
        <v>3639</v>
      </c>
      <c r="E112" s="25" t="s">
        <v>322</v>
      </c>
    </row>
    <row r="113" spans="1:5" x14ac:dyDescent="0.25">
      <c r="A113" s="25" t="s">
        <v>317</v>
      </c>
      <c r="B113" s="25">
        <v>56656751489</v>
      </c>
      <c r="C113" s="25" t="s">
        <v>382</v>
      </c>
      <c r="D113" s="25">
        <v>3382.8</v>
      </c>
      <c r="E113" s="25" t="s">
        <v>318</v>
      </c>
    </row>
    <row r="114" spans="1:5" x14ac:dyDescent="0.25">
      <c r="A114" s="25" t="s">
        <v>95</v>
      </c>
      <c r="B114" s="25">
        <v>60589642468</v>
      </c>
      <c r="C114" s="25" t="s">
        <v>382</v>
      </c>
      <c r="D114" s="25">
        <v>1795.4</v>
      </c>
      <c r="E114" s="25" t="s">
        <v>96</v>
      </c>
    </row>
    <row r="115" spans="1:5" x14ac:dyDescent="0.25">
      <c r="A115" s="25" t="s">
        <v>315</v>
      </c>
      <c r="B115" s="25">
        <v>60589597089</v>
      </c>
      <c r="C115" s="25" t="s">
        <v>382</v>
      </c>
      <c r="D115" s="25">
        <v>7249.4000000000005</v>
      </c>
      <c r="E115" s="25" t="s">
        <v>316</v>
      </c>
    </row>
    <row r="116" spans="1:5" x14ac:dyDescent="0.25">
      <c r="A116" s="25" t="s">
        <v>79</v>
      </c>
      <c r="B116" s="25">
        <v>56656751080</v>
      </c>
      <c r="C116" s="25" t="s">
        <v>382</v>
      </c>
      <c r="D116" s="25">
        <v>2656.6000000000004</v>
      </c>
      <c r="E116" s="25" t="s">
        <v>80</v>
      </c>
    </row>
    <row r="117" spans="1:5" x14ac:dyDescent="0.25">
      <c r="A117" s="25" t="s">
        <v>151</v>
      </c>
      <c r="B117" s="25">
        <v>60590035188</v>
      </c>
      <c r="C117" s="25" t="s">
        <v>382</v>
      </c>
      <c r="D117" s="25">
        <v>2632.2000000000003</v>
      </c>
      <c r="E117" s="25" t="s">
        <v>152</v>
      </c>
    </row>
    <row r="118" spans="1:5" x14ac:dyDescent="0.25">
      <c r="A118" s="25" t="s">
        <v>205</v>
      </c>
      <c r="B118" s="25">
        <v>60589704184</v>
      </c>
      <c r="C118" s="25" t="s">
        <v>382</v>
      </c>
      <c r="D118" s="25">
        <v>6934.2000000000007</v>
      </c>
      <c r="E118" s="25" t="s">
        <v>206</v>
      </c>
    </row>
    <row r="119" spans="1:5" x14ac:dyDescent="0.25">
      <c r="A119" s="25" t="s">
        <v>301</v>
      </c>
      <c r="B119" s="25">
        <v>60589949562</v>
      </c>
      <c r="C119" s="25" t="s">
        <v>382</v>
      </c>
      <c r="D119" s="25">
        <v>2243.8000000000002</v>
      </c>
      <c r="E119" s="25" t="s">
        <v>302</v>
      </c>
    </row>
    <row r="120" spans="1:5" x14ac:dyDescent="0.25">
      <c r="A120" s="25" t="s">
        <v>335</v>
      </c>
      <c r="B120" s="25">
        <v>60590199370</v>
      </c>
      <c r="C120" s="25" t="s">
        <v>382</v>
      </c>
      <c r="D120" s="25">
        <v>4770</v>
      </c>
      <c r="E120" s="25" t="s">
        <v>336</v>
      </c>
    </row>
    <row r="121" spans="1:5" x14ac:dyDescent="0.25">
      <c r="A121" s="25" t="s">
        <v>139</v>
      </c>
      <c r="B121" s="25">
        <v>60590100738</v>
      </c>
      <c r="C121" s="25" t="s">
        <v>382</v>
      </c>
      <c r="D121" s="25">
        <v>4096.6000000000004</v>
      </c>
      <c r="E121" s="25" t="s">
        <v>140</v>
      </c>
    </row>
    <row r="122" spans="1:5" x14ac:dyDescent="0.25">
      <c r="A122" s="25" t="s">
        <v>259</v>
      </c>
      <c r="B122" s="25">
        <v>56708250735</v>
      </c>
      <c r="C122" s="25" t="s">
        <v>382</v>
      </c>
      <c r="D122" s="25">
        <v>2852</v>
      </c>
      <c r="E122" s="25" t="s">
        <v>260</v>
      </c>
    </row>
    <row r="123" spans="1:5" x14ac:dyDescent="0.25">
      <c r="A123" s="25" t="s">
        <v>329</v>
      </c>
      <c r="B123" s="25">
        <v>60590412629</v>
      </c>
      <c r="C123" s="25" t="s">
        <v>382</v>
      </c>
      <c r="D123" s="25">
        <v>2898.6000000000004</v>
      </c>
      <c r="E123" s="25" t="s">
        <v>330</v>
      </c>
    </row>
    <row r="124" spans="1:5" x14ac:dyDescent="0.25">
      <c r="A124" s="25" t="s">
        <v>227</v>
      </c>
      <c r="B124" s="25">
        <v>60590678030</v>
      </c>
      <c r="C124" s="25" t="s">
        <v>382</v>
      </c>
      <c r="D124" s="25">
        <v>4854.6000000000004</v>
      </c>
      <c r="E124" s="25" t="s">
        <v>228</v>
      </c>
    </row>
    <row r="125" spans="1:5" x14ac:dyDescent="0.25">
      <c r="A125" s="25" t="s">
        <v>137</v>
      </c>
      <c r="B125" s="25">
        <v>60580946150</v>
      </c>
      <c r="C125" s="25" t="s">
        <v>382</v>
      </c>
      <c r="D125" s="25">
        <v>4689.4000000000005</v>
      </c>
      <c r="E125" s="25" t="s">
        <v>138</v>
      </c>
    </row>
    <row r="126" spans="1:5" x14ac:dyDescent="0.25">
      <c r="A126" s="25" t="s">
        <v>169</v>
      </c>
      <c r="B126" s="25">
        <v>56656750071</v>
      </c>
      <c r="C126" s="25" t="s">
        <v>382</v>
      </c>
      <c r="D126" s="25">
        <v>1857.6000000000001</v>
      </c>
      <c r="E126" s="25" t="s">
        <v>170</v>
      </c>
    </row>
    <row r="127" spans="1:5" x14ac:dyDescent="0.25">
      <c r="A127" s="25" t="s">
        <v>175</v>
      </c>
      <c r="B127" s="25">
        <v>60592118015</v>
      </c>
      <c r="C127" s="25" t="s">
        <v>382</v>
      </c>
      <c r="D127" s="25">
        <v>3775.6000000000004</v>
      </c>
      <c r="E127" s="25" t="s">
        <v>176</v>
      </c>
    </row>
    <row r="128" spans="1:5" x14ac:dyDescent="0.25">
      <c r="A128" s="25" t="s">
        <v>251</v>
      </c>
      <c r="B128" s="25">
        <v>60590340221</v>
      </c>
      <c r="C128" s="25" t="s">
        <v>382</v>
      </c>
      <c r="D128" s="25">
        <v>2948.2000000000003</v>
      </c>
      <c r="E128" s="25" t="s">
        <v>252</v>
      </c>
    </row>
    <row r="129" spans="1:5" x14ac:dyDescent="0.25">
      <c r="A129" s="25" t="s">
        <v>63</v>
      </c>
      <c r="B129" s="25">
        <v>60591455859</v>
      </c>
      <c r="C129" s="25" t="s">
        <v>382</v>
      </c>
      <c r="D129" s="25">
        <v>1816.6000000000001</v>
      </c>
      <c r="E129" s="25" t="s">
        <v>64</v>
      </c>
    </row>
    <row r="130" spans="1:5" x14ac:dyDescent="0.25">
      <c r="A130" s="25" t="s">
        <v>223</v>
      </c>
      <c r="B130" s="25">
        <v>60591980169</v>
      </c>
      <c r="C130" s="25" t="s">
        <v>382</v>
      </c>
      <c r="D130" s="25">
        <v>3545.2000000000003</v>
      </c>
      <c r="E130" s="25" t="s">
        <v>224</v>
      </c>
    </row>
    <row r="131" spans="1:5" x14ac:dyDescent="0.25">
      <c r="A131" s="25" t="s">
        <v>109</v>
      </c>
      <c r="B131" s="25">
        <v>60592030048</v>
      </c>
      <c r="C131" s="25" t="s">
        <v>382</v>
      </c>
      <c r="D131" s="25">
        <v>2722</v>
      </c>
      <c r="E131" s="25" t="s">
        <v>110</v>
      </c>
    </row>
    <row r="132" spans="1:5" x14ac:dyDescent="0.25">
      <c r="A132" s="25" t="s">
        <v>39</v>
      </c>
      <c r="B132" s="25">
        <v>60592346052</v>
      </c>
      <c r="C132" s="25" t="s">
        <v>382</v>
      </c>
      <c r="D132" s="25">
        <v>2232</v>
      </c>
      <c r="E132" s="25" t="s">
        <v>40</v>
      </c>
    </row>
    <row r="133" spans="1:5" x14ac:dyDescent="0.25">
      <c r="A133" s="25" t="s">
        <v>59</v>
      </c>
      <c r="B133" s="25">
        <v>60592545278</v>
      </c>
      <c r="C133" s="25" t="s">
        <v>382</v>
      </c>
      <c r="D133" s="25">
        <v>1922</v>
      </c>
      <c r="E133" s="25" t="s">
        <v>60</v>
      </c>
    </row>
    <row r="134" spans="1:5" x14ac:dyDescent="0.25">
      <c r="A134" s="25" t="s">
        <v>235</v>
      </c>
      <c r="B134" s="25">
        <v>60592420864</v>
      </c>
      <c r="C134" s="25" t="s">
        <v>382</v>
      </c>
      <c r="D134" s="25">
        <v>3427.4</v>
      </c>
      <c r="E134" s="25" t="s">
        <v>236</v>
      </c>
    </row>
    <row r="135" spans="1:5" x14ac:dyDescent="0.25">
      <c r="A135" s="25" t="s">
        <v>283</v>
      </c>
      <c r="B135" s="25">
        <v>60592492890</v>
      </c>
      <c r="C135" s="25" t="s">
        <v>382</v>
      </c>
      <c r="D135" s="25">
        <v>2400.4</v>
      </c>
      <c r="E135" s="25" t="s">
        <v>284</v>
      </c>
    </row>
    <row r="136" spans="1:5" x14ac:dyDescent="0.25">
      <c r="A136" s="25" t="s">
        <v>271</v>
      </c>
      <c r="B136" s="25">
        <v>60592585699</v>
      </c>
      <c r="C136" s="25" t="s">
        <v>382</v>
      </c>
      <c r="D136" s="25">
        <v>2150.2000000000003</v>
      </c>
      <c r="E136" s="25" t="s">
        <v>272</v>
      </c>
    </row>
    <row r="137" spans="1:5" x14ac:dyDescent="0.25">
      <c r="A137" s="25" t="s">
        <v>179</v>
      </c>
      <c r="B137" s="25">
        <v>60592636121</v>
      </c>
      <c r="C137" s="25" t="s">
        <v>382</v>
      </c>
      <c r="D137" s="25">
        <v>3462.4</v>
      </c>
      <c r="E137" s="25" t="s">
        <v>180</v>
      </c>
    </row>
    <row r="138" spans="1:5" x14ac:dyDescent="0.25">
      <c r="A138" s="25" t="s">
        <v>155</v>
      </c>
      <c r="B138" s="25">
        <v>60584074827</v>
      </c>
      <c r="C138" s="25" t="s">
        <v>382</v>
      </c>
      <c r="D138" s="25">
        <v>3888.2000000000003</v>
      </c>
      <c r="E138" s="25" t="s">
        <v>156</v>
      </c>
    </row>
    <row r="139" spans="1:5" x14ac:dyDescent="0.25">
      <c r="A139" s="25" t="s">
        <v>45</v>
      </c>
      <c r="B139" s="25">
        <v>60592619921</v>
      </c>
      <c r="C139" s="25" t="s">
        <v>382</v>
      </c>
      <c r="D139" s="25">
        <v>1810</v>
      </c>
      <c r="E139" s="25" t="s">
        <v>46</v>
      </c>
    </row>
    <row r="140" spans="1:5" x14ac:dyDescent="0.25">
      <c r="A140" s="25" t="s">
        <v>247</v>
      </c>
      <c r="B140" s="25">
        <v>56708881702</v>
      </c>
      <c r="C140" s="25" t="s">
        <v>382</v>
      </c>
      <c r="D140" s="25">
        <v>3565.8</v>
      </c>
      <c r="E140" s="25" t="s">
        <v>248</v>
      </c>
    </row>
    <row r="141" spans="1:5" x14ac:dyDescent="0.25">
      <c r="A141" s="25" t="s">
        <v>269</v>
      </c>
      <c r="B141" s="25">
        <v>60593707185</v>
      </c>
      <c r="C141" s="25" t="s">
        <v>382</v>
      </c>
      <c r="D141" s="25">
        <v>1362.4</v>
      </c>
      <c r="E141" s="25" t="s">
        <v>270</v>
      </c>
    </row>
    <row r="142" spans="1:5" x14ac:dyDescent="0.25">
      <c r="A142" s="25" t="s">
        <v>89</v>
      </c>
      <c r="B142" s="25">
        <v>60594243527</v>
      </c>
      <c r="C142" s="25" t="s">
        <v>382</v>
      </c>
      <c r="D142" s="25">
        <v>1512</v>
      </c>
      <c r="E142" s="25" t="s">
        <v>90</v>
      </c>
    </row>
    <row r="143" spans="1:5" x14ac:dyDescent="0.25">
      <c r="A143" s="25" t="s">
        <v>29</v>
      </c>
      <c r="B143" s="25">
        <v>60594451223</v>
      </c>
      <c r="C143" s="25" t="s">
        <v>382</v>
      </c>
      <c r="D143" s="25">
        <v>1027</v>
      </c>
      <c r="E143" s="25" t="s">
        <v>30</v>
      </c>
    </row>
    <row r="144" spans="1:5" x14ac:dyDescent="0.25">
      <c r="A144" s="25" t="s">
        <v>31</v>
      </c>
      <c r="B144" s="25">
        <v>60590124291</v>
      </c>
      <c r="C144" s="25" t="s">
        <v>382</v>
      </c>
      <c r="D144" s="25">
        <v>11344.2</v>
      </c>
      <c r="E144" s="25" t="s">
        <v>32</v>
      </c>
    </row>
    <row r="145" spans="1:5" x14ac:dyDescent="0.25">
      <c r="A145" s="25" t="s">
        <v>187</v>
      </c>
      <c r="B145" s="25">
        <v>60594750506</v>
      </c>
      <c r="C145" s="25" t="s">
        <v>382</v>
      </c>
      <c r="D145" s="25">
        <v>1692</v>
      </c>
      <c r="E145" s="25" t="s">
        <v>188</v>
      </c>
    </row>
    <row r="146" spans="1:5" x14ac:dyDescent="0.25">
      <c r="A146" s="25" t="s">
        <v>69</v>
      </c>
      <c r="B146" s="25">
        <v>60594701908</v>
      </c>
      <c r="C146" s="25" t="s">
        <v>382</v>
      </c>
      <c r="D146" s="25">
        <v>1410.4</v>
      </c>
      <c r="E146" s="25" t="s">
        <v>70</v>
      </c>
    </row>
    <row r="147" spans="1:5" x14ac:dyDescent="0.25">
      <c r="A147" s="25" t="s">
        <v>313</v>
      </c>
      <c r="B147" s="25">
        <v>60594704264</v>
      </c>
      <c r="C147" s="25" t="s">
        <v>382</v>
      </c>
      <c r="D147" s="25">
        <v>1019.2</v>
      </c>
      <c r="E147" s="25" t="s">
        <v>314</v>
      </c>
    </row>
    <row r="148" spans="1:5" x14ac:dyDescent="0.25">
      <c r="A148" s="25" t="s">
        <v>299</v>
      </c>
      <c r="B148" s="25">
        <v>60595264628</v>
      </c>
      <c r="C148" s="25" t="s">
        <v>382</v>
      </c>
      <c r="D148" s="25">
        <v>1554</v>
      </c>
      <c r="E148" s="25" t="s">
        <v>300</v>
      </c>
    </row>
    <row r="149" spans="1:5" x14ac:dyDescent="0.25">
      <c r="A149" s="25" t="s">
        <v>145</v>
      </c>
      <c r="B149" s="25">
        <v>60595497753</v>
      </c>
      <c r="C149" s="25" t="s">
        <v>382</v>
      </c>
      <c r="D149" s="25">
        <v>1111.2</v>
      </c>
      <c r="E149" s="25" t="s">
        <v>146</v>
      </c>
    </row>
    <row r="150" spans="1:5" x14ac:dyDescent="0.25">
      <c r="A150" s="25" t="s">
        <v>91</v>
      </c>
      <c r="B150" s="25">
        <v>60577925003</v>
      </c>
      <c r="C150" s="25" t="s">
        <v>382</v>
      </c>
      <c r="D150" s="25">
        <v>2085.4</v>
      </c>
      <c r="E150" s="25" t="s">
        <v>92</v>
      </c>
    </row>
    <row r="151" spans="1:5" x14ac:dyDescent="0.25">
      <c r="A151" s="25" t="s">
        <v>51</v>
      </c>
      <c r="B151" s="25">
        <v>60595708662</v>
      </c>
      <c r="C151" s="25" t="s">
        <v>382</v>
      </c>
      <c r="D151" s="25">
        <v>1012</v>
      </c>
      <c r="E151" s="25" t="s">
        <v>52</v>
      </c>
    </row>
    <row r="152" spans="1:5" x14ac:dyDescent="0.25">
      <c r="A152" s="25" t="s">
        <v>261</v>
      </c>
      <c r="B152" s="25">
        <v>60595911850</v>
      </c>
      <c r="C152" s="25" t="s">
        <v>382</v>
      </c>
      <c r="D152" s="25">
        <v>1447.6000000000001</v>
      </c>
      <c r="E152" s="25" t="s">
        <v>262</v>
      </c>
    </row>
    <row r="153" spans="1:5" x14ac:dyDescent="0.25">
      <c r="A153" s="25" t="s">
        <v>363</v>
      </c>
      <c r="B153" s="25">
        <v>60595901686</v>
      </c>
      <c r="C153" s="25" t="s">
        <v>382</v>
      </c>
      <c r="D153" s="25">
        <v>2305.8000000000002</v>
      </c>
      <c r="E153" s="25" t="s">
        <v>364</v>
      </c>
    </row>
    <row r="154" spans="1:5" x14ac:dyDescent="0.25">
      <c r="A154" s="25" t="s">
        <v>309</v>
      </c>
      <c r="B154" s="25">
        <v>60596247650</v>
      </c>
      <c r="C154" s="25" t="s">
        <v>382</v>
      </c>
      <c r="D154" s="25">
        <v>920.6</v>
      </c>
      <c r="E154" s="25" t="s">
        <v>310</v>
      </c>
    </row>
    <row r="155" spans="1:5" x14ac:dyDescent="0.25">
      <c r="A155" s="25" t="s">
        <v>253</v>
      </c>
      <c r="B155" s="25">
        <v>60596121661</v>
      </c>
      <c r="C155" s="25" t="s">
        <v>382</v>
      </c>
      <c r="D155" s="25">
        <v>730</v>
      </c>
      <c r="E155" s="25" t="s">
        <v>254</v>
      </c>
    </row>
    <row r="156" spans="1:5" x14ac:dyDescent="0.25">
      <c r="A156" s="25" t="s">
        <v>113</v>
      </c>
      <c r="B156" s="25">
        <v>56708844978</v>
      </c>
      <c r="C156" s="25" t="s">
        <v>382</v>
      </c>
      <c r="D156" s="25">
        <v>6784.4000000000005</v>
      </c>
      <c r="E156" s="25" t="s">
        <v>114</v>
      </c>
    </row>
    <row r="157" spans="1:5" x14ac:dyDescent="0.25">
      <c r="A157" s="25" t="s">
        <v>353</v>
      </c>
      <c r="B157" s="25">
        <v>60578682154</v>
      </c>
      <c r="C157" s="25" t="s">
        <v>382</v>
      </c>
      <c r="D157" s="25">
        <v>1812.4</v>
      </c>
      <c r="E157" s="25" t="s">
        <v>354</v>
      </c>
    </row>
    <row r="158" spans="1:5" x14ac:dyDescent="0.25">
      <c r="A158" s="25" t="s">
        <v>21</v>
      </c>
      <c r="B158" s="25">
        <v>56710784500</v>
      </c>
      <c r="C158" s="25" t="s">
        <v>382</v>
      </c>
      <c r="D158" s="25">
        <v>4556.4000000000005</v>
      </c>
      <c r="E158" s="25" t="s">
        <v>22</v>
      </c>
    </row>
    <row r="159" spans="1:5" x14ac:dyDescent="0.25">
      <c r="A159" s="25" t="s">
        <v>217</v>
      </c>
      <c r="B159" s="25">
        <v>60592616254</v>
      </c>
      <c r="C159" s="25" t="s">
        <v>382</v>
      </c>
      <c r="D159" s="25">
        <v>1810.4</v>
      </c>
      <c r="E159" s="25" t="s">
        <v>218</v>
      </c>
    </row>
    <row r="160" spans="1:5" x14ac:dyDescent="0.25">
      <c r="A160" s="25" t="s">
        <v>265</v>
      </c>
      <c r="B160" s="25">
        <v>56727513569</v>
      </c>
      <c r="C160" s="25" t="s">
        <v>382</v>
      </c>
      <c r="D160" s="25">
        <v>330.6</v>
      </c>
      <c r="E160" s="25" t="s">
        <v>266</v>
      </c>
    </row>
    <row r="161" spans="1:5" x14ac:dyDescent="0.25">
      <c r="A161" s="25" t="s">
        <v>185</v>
      </c>
      <c r="B161" s="25">
        <v>60596635649</v>
      </c>
      <c r="C161" s="25" t="s">
        <v>382</v>
      </c>
      <c r="D161" s="25">
        <v>533.6</v>
      </c>
      <c r="E161" s="25" t="s">
        <v>186</v>
      </c>
    </row>
    <row r="162" spans="1:5" x14ac:dyDescent="0.25">
      <c r="A162" s="25" t="s">
        <v>343</v>
      </c>
      <c r="B162" s="25">
        <v>60596596065</v>
      </c>
      <c r="C162" s="25" t="s">
        <v>382</v>
      </c>
      <c r="D162" s="25">
        <v>467.40000000000003</v>
      </c>
      <c r="E162" s="25" t="s">
        <v>344</v>
      </c>
    </row>
    <row r="163" spans="1:5" x14ac:dyDescent="0.25">
      <c r="A163" s="25" t="s">
        <v>19</v>
      </c>
      <c r="B163" s="25">
        <v>56697905731</v>
      </c>
      <c r="C163" s="25" t="s">
        <v>382</v>
      </c>
      <c r="D163" s="25">
        <v>844</v>
      </c>
      <c r="E163" s="25" t="s">
        <v>20</v>
      </c>
    </row>
    <row r="164" spans="1:5" x14ac:dyDescent="0.25">
      <c r="A164" s="25" t="s">
        <v>327</v>
      </c>
      <c r="B164" s="25">
        <v>56714607256</v>
      </c>
      <c r="C164" s="25" t="s">
        <v>382</v>
      </c>
      <c r="D164" s="25">
        <v>1230.6000000000001</v>
      </c>
      <c r="E164" s="25" t="s">
        <v>328</v>
      </c>
    </row>
    <row r="165" spans="1:5" x14ac:dyDescent="0.25">
      <c r="A165" s="25" t="s">
        <v>303</v>
      </c>
      <c r="B165" s="25">
        <v>60596755422</v>
      </c>
      <c r="C165" s="25" t="s">
        <v>382</v>
      </c>
      <c r="D165" s="25">
        <v>397.40000000000003</v>
      </c>
      <c r="E165" s="25" t="s">
        <v>304</v>
      </c>
    </row>
    <row r="166" spans="1:5" x14ac:dyDescent="0.25">
      <c r="A166" s="25" t="s">
        <v>61</v>
      </c>
      <c r="B166" s="25">
        <v>56684379247</v>
      </c>
      <c r="C166" s="25" t="s">
        <v>382</v>
      </c>
      <c r="D166" s="25">
        <v>427.40000000000003</v>
      </c>
      <c r="E166" s="25" t="s">
        <v>62</v>
      </c>
    </row>
    <row r="167" spans="1:5" x14ac:dyDescent="0.25">
      <c r="A167" s="25" t="s">
        <v>33</v>
      </c>
      <c r="B167" s="25">
        <v>60597137212</v>
      </c>
      <c r="C167" s="25" t="s">
        <v>382</v>
      </c>
      <c r="D167" s="25">
        <v>266</v>
      </c>
      <c r="E167" s="25" t="s">
        <v>34</v>
      </c>
    </row>
    <row r="168" spans="1:5" x14ac:dyDescent="0.25">
      <c r="A168" s="25" t="s">
        <v>163</v>
      </c>
      <c r="B168" s="25">
        <v>60597082882</v>
      </c>
      <c r="C168" s="25" t="s">
        <v>382</v>
      </c>
      <c r="D168" s="25">
        <v>288.8</v>
      </c>
      <c r="E168" s="25" t="s">
        <v>164</v>
      </c>
    </row>
    <row r="169" spans="1:5" x14ac:dyDescent="0.25">
      <c r="A169" s="25" t="s">
        <v>47</v>
      </c>
      <c r="B169" s="25">
        <v>60597130077</v>
      </c>
      <c r="C169" s="25" t="s">
        <v>382</v>
      </c>
      <c r="D169" s="25">
        <v>377.6</v>
      </c>
      <c r="E169" s="25" t="s">
        <v>48</v>
      </c>
    </row>
    <row r="170" spans="1:5" x14ac:dyDescent="0.25">
      <c r="A170" s="25" t="s">
        <v>77</v>
      </c>
      <c r="B170" s="25">
        <v>60597155367</v>
      </c>
      <c r="C170" s="25" t="s">
        <v>382</v>
      </c>
      <c r="D170" s="25">
        <v>270.8</v>
      </c>
      <c r="E170" s="25" t="s">
        <v>78</v>
      </c>
    </row>
    <row r="171" spans="1:5" x14ac:dyDescent="0.25">
      <c r="A171" s="25" t="s">
        <v>189</v>
      </c>
      <c r="B171" s="25">
        <v>56701660014</v>
      </c>
      <c r="C171" s="25" t="s">
        <v>382</v>
      </c>
      <c r="D171" s="25">
        <v>505.8</v>
      </c>
      <c r="E171" s="25" t="s">
        <v>190</v>
      </c>
    </row>
    <row r="172" spans="1:5" x14ac:dyDescent="0.25">
      <c r="A172" s="25" t="s">
        <v>181</v>
      </c>
      <c r="B172" s="25">
        <v>60597618992</v>
      </c>
      <c r="C172" s="25" t="s">
        <v>382</v>
      </c>
      <c r="D172" s="25">
        <v>183.60000000000002</v>
      </c>
      <c r="E172" s="25" t="s">
        <v>182</v>
      </c>
    </row>
    <row r="173" spans="1:5" x14ac:dyDescent="0.25">
      <c r="A173" s="25" t="s">
        <v>273</v>
      </c>
      <c r="B173" s="25">
        <v>60568120718</v>
      </c>
      <c r="C173" s="25" t="s">
        <v>382</v>
      </c>
      <c r="D173" s="25">
        <v>181.20000000000002</v>
      </c>
      <c r="E173" s="25" t="s">
        <v>274</v>
      </c>
    </row>
    <row r="174" spans="1:5" x14ac:dyDescent="0.25">
      <c r="A174" s="25" t="s">
        <v>359</v>
      </c>
      <c r="B174" s="25">
        <v>60597479727</v>
      </c>
      <c r="C174" s="25" t="s">
        <v>382</v>
      </c>
      <c r="D174" s="25">
        <v>169.20000000000002</v>
      </c>
      <c r="E174" s="25" t="s">
        <v>360</v>
      </c>
    </row>
    <row r="175" spans="1:5" x14ac:dyDescent="0.25">
      <c r="A175" s="25" t="s">
        <v>361</v>
      </c>
      <c r="B175" s="25">
        <v>60597522863</v>
      </c>
      <c r="C175" s="25" t="s">
        <v>382</v>
      </c>
      <c r="D175" s="25">
        <v>190.8</v>
      </c>
      <c r="E175" s="25" t="s">
        <v>362</v>
      </c>
    </row>
    <row r="176" spans="1:5" x14ac:dyDescent="0.25">
      <c r="A176" s="25" t="s">
        <v>201</v>
      </c>
      <c r="B176" s="25">
        <v>60597668810</v>
      </c>
      <c r="C176" s="25" t="s">
        <v>382</v>
      </c>
      <c r="D176" s="25">
        <v>77.400000000000006</v>
      </c>
      <c r="E176" s="25" t="s">
        <v>202</v>
      </c>
    </row>
    <row r="177" spans="1:5" x14ac:dyDescent="0.25">
      <c r="A177" s="25" t="s">
        <v>183</v>
      </c>
      <c r="B177" s="25">
        <v>60597780851</v>
      </c>
      <c r="C177" s="25" t="s">
        <v>382</v>
      </c>
      <c r="D177" s="25">
        <v>82.800000000000011</v>
      </c>
      <c r="E177" s="25" t="s">
        <v>184</v>
      </c>
    </row>
    <row r="178" spans="1:5" x14ac:dyDescent="0.25">
      <c r="A178" s="25"/>
      <c r="B178" s="25" t="s">
        <v>383</v>
      </c>
      <c r="C178" s="25"/>
      <c r="D178" s="34">
        <v>792855.6</v>
      </c>
      <c r="E178" s="25" t="s">
        <v>384</v>
      </c>
    </row>
    <row r="180" spans="1:5" x14ac:dyDescent="0.25">
      <c r="A180" s="25" t="s">
        <v>131</v>
      </c>
      <c r="B180" s="25">
        <v>2945821312</v>
      </c>
      <c r="C180" s="25" t="s">
        <v>385</v>
      </c>
      <c r="D180" s="25">
        <v>8417.4</v>
      </c>
      <c r="E180" s="25" t="s">
        <v>132</v>
      </c>
    </row>
    <row r="181" spans="1:5" x14ac:dyDescent="0.25">
      <c r="A181" s="25" t="s">
        <v>339</v>
      </c>
      <c r="B181" s="25">
        <v>1179675078</v>
      </c>
      <c r="C181" s="25" t="s">
        <v>385</v>
      </c>
      <c r="D181" s="25">
        <v>9845.4000000000015</v>
      </c>
      <c r="E181" s="25" t="s">
        <v>340</v>
      </c>
    </row>
    <row r="182" spans="1:5" x14ac:dyDescent="0.25">
      <c r="A182" s="25" t="s">
        <v>267</v>
      </c>
      <c r="B182" s="25">
        <v>1140709425</v>
      </c>
      <c r="C182" s="25" t="s">
        <v>385</v>
      </c>
      <c r="D182" s="25">
        <v>2874.8</v>
      </c>
      <c r="E182" s="25" t="s">
        <v>268</v>
      </c>
    </row>
    <row r="183" spans="1:5" x14ac:dyDescent="0.25">
      <c r="A183" s="25" t="s">
        <v>237</v>
      </c>
      <c r="B183" s="25">
        <v>1168500843</v>
      </c>
      <c r="C183" s="25" t="s">
        <v>385</v>
      </c>
      <c r="D183" s="25">
        <v>1393.2</v>
      </c>
      <c r="E183" s="25" t="s">
        <v>238</v>
      </c>
    </row>
    <row r="184" spans="1:5" x14ac:dyDescent="0.25">
      <c r="A184" s="25" t="s">
        <v>127</v>
      </c>
      <c r="B184" s="25">
        <v>462465140</v>
      </c>
      <c r="C184" s="25" t="s">
        <v>385</v>
      </c>
      <c r="D184" s="25">
        <v>992.6</v>
      </c>
      <c r="E184" s="25" t="s">
        <v>128</v>
      </c>
    </row>
    <row r="185" spans="1:5" x14ac:dyDescent="0.25">
      <c r="A185" s="25" t="s">
        <v>37</v>
      </c>
      <c r="B185" s="25">
        <v>1543342964</v>
      </c>
      <c r="C185" s="25" t="s">
        <v>385</v>
      </c>
      <c r="D185" s="25">
        <v>700.80000000000007</v>
      </c>
      <c r="E185" s="25" t="s">
        <v>38</v>
      </c>
    </row>
    <row r="186" spans="1:5" x14ac:dyDescent="0.25">
      <c r="A186" s="25" t="s">
        <v>291</v>
      </c>
      <c r="B186" s="25">
        <v>1539992200</v>
      </c>
      <c r="C186" s="25" t="s">
        <v>385</v>
      </c>
      <c r="D186" s="25">
        <v>509</v>
      </c>
      <c r="E186" s="25" t="s">
        <v>292</v>
      </c>
    </row>
    <row r="187" spans="1:5" x14ac:dyDescent="0.25">
      <c r="A187" s="25" t="s">
        <v>365</v>
      </c>
      <c r="B187" s="25">
        <v>1514177835</v>
      </c>
      <c r="C187" s="25" t="s">
        <v>385</v>
      </c>
      <c r="D187" s="25">
        <v>509</v>
      </c>
      <c r="E187" s="25" t="s">
        <v>366</v>
      </c>
    </row>
    <row r="188" spans="1:5" x14ac:dyDescent="0.25">
      <c r="A188" s="25" t="s">
        <v>49</v>
      </c>
      <c r="B188" s="25">
        <v>1522786230</v>
      </c>
      <c r="C188" s="25" t="s">
        <v>385</v>
      </c>
      <c r="D188" s="25">
        <v>228.60000000000002</v>
      </c>
      <c r="E188" s="25" t="s">
        <v>50</v>
      </c>
    </row>
    <row r="189" spans="1:5" x14ac:dyDescent="0.25">
      <c r="A189" s="25"/>
      <c r="B189" s="25" t="s">
        <v>386</v>
      </c>
      <c r="C189" s="25"/>
      <c r="D189" s="34">
        <v>25470.799999999999</v>
      </c>
      <c r="E189" s="25" t="s">
        <v>387</v>
      </c>
    </row>
    <row r="191" spans="1:5" x14ac:dyDescent="0.25">
      <c r="A191" s="25"/>
      <c r="B191" s="35" t="s">
        <v>377</v>
      </c>
      <c r="C191" s="35"/>
      <c r="D191" s="36">
        <v>2120.6</v>
      </c>
      <c r="E191" s="35" t="s">
        <v>378</v>
      </c>
    </row>
    <row r="192" spans="1:5" x14ac:dyDescent="0.25">
      <c r="A192" s="25"/>
      <c r="B192" s="35" t="s">
        <v>380</v>
      </c>
      <c r="C192" s="35"/>
      <c r="D192" s="36">
        <v>79669.600000000006</v>
      </c>
      <c r="E192" s="35" t="s">
        <v>381</v>
      </c>
    </row>
    <row r="193" spans="2:5" x14ac:dyDescent="0.25">
      <c r="B193" s="35" t="s">
        <v>383</v>
      </c>
      <c r="C193" s="35"/>
      <c r="D193" s="36">
        <v>792855.6</v>
      </c>
      <c r="E193" s="35" t="s">
        <v>384</v>
      </c>
    </row>
    <row r="194" spans="2:5" x14ac:dyDescent="0.25">
      <c r="B194" s="35" t="s">
        <v>386</v>
      </c>
      <c r="C194" s="35"/>
      <c r="D194" s="36">
        <v>25470.799999999999</v>
      </c>
      <c r="E194" s="35" t="s">
        <v>387</v>
      </c>
    </row>
    <row r="195" spans="2:5" x14ac:dyDescent="0.25">
      <c r="B195" s="35"/>
      <c r="C195" s="35"/>
      <c r="D195" s="36">
        <v>900116.6</v>
      </c>
      <c r="E195" s="3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/>
  </sheetViews>
  <sheetFormatPr baseColWidth="10" defaultRowHeight="15" x14ac:dyDescent="0.25"/>
  <cols>
    <col min="1" max="1" width="11.42578125" style="25"/>
    <col min="2" max="2" width="13.140625" style="25" bestFit="1" customWidth="1"/>
    <col min="3" max="16384" width="11.42578125" style="25"/>
  </cols>
  <sheetData>
    <row r="1" spans="1:6" x14ac:dyDescent="0.25">
      <c r="A1" s="41" t="s">
        <v>394</v>
      </c>
      <c r="B1" s="42"/>
      <c r="C1" s="42"/>
      <c r="D1" s="42"/>
      <c r="E1" s="42"/>
      <c r="F1" s="42"/>
    </row>
    <row r="2" spans="1:6" x14ac:dyDescent="0.25">
      <c r="A2" s="41" t="s">
        <v>400</v>
      </c>
      <c r="B2" s="42"/>
      <c r="C2" s="42"/>
      <c r="D2" s="42"/>
      <c r="E2" s="42"/>
      <c r="F2" s="42"/>
    </row>
    <row r="3" spans="1:6" x14ac:dyDescent="0.25">
      <c r="A3" s="42"/>
      <c r="B3" s="42"/>
      <c r="C3" s="42"/>
      <c r="D3" s="42"/>
      <c r="E3" s="42"/>
      <c r="F3" s="42"/>
    </row>
    <row r="4" spans="1:6" x14ac:dyDescent="0.25">
      <c r="A4" s="42" t="s">
        <v>395</v>
      </c>
      <c r="B4" s="43" t="s">
        <v>399</v>
      </c>
      <c r="C4" s="42"/>
      <c r="D4" s="42"/>
      <c r="E4" s="42"/>
      <c r="F4" s="42"/>
    </row>
    <row r="5" spans="1:6" x14ac:dyDescent="0.25">
      <c r="A5" s="42"/>
      <c r="B5" s="42"/>
      <c r="C5" s="42"/>
      <c r="D5" s="42"/>
      <c r="E5" s="42"/>
      <c r="F5" s="42"/>
    </row>
    <row r="6" spans="1:6" x14ac:dyDescent="0.25">
      <c r="A6" s="42"/>
      <c r="B6" s="42"/>
      <c r="C6" s="42"/>
      <c r="D6" s="42"/>
      <c r="E6" s="42"/>
      <c r="F6" s="42"/>
    </row>
    <row r="7" spans="1:6" x14ac:dyDescent="0.25">
      <c r="A7" s="44" t="s">
        <v>396</v>
      </c>
      <c r="B7" s="44" t="s">
        <v>397</v>
      </c>
      <c r="C7" s="42"/>
      <c r="D7" s="42"/>
      <c r="E7" s="42"/>
      <c r="F7" s="42"/>
    </row>
    <row r="8" spans="1:6" x14ac:dyDescent="0.25">
      <c r="A8" s="45">
        <v>700070</v>
      </c>
      <c r="B8" s="46">
        <v>340196.2</v>
      </c>
      <c r="C8" s="42"/>
      <c r="D8" s="42"/>
      <c r="E8" s="42"/>
      <c r="F8" s="42"/>
    </row>
    <row r="9" spans="1:6" x14ac:dyDescent="0.25">
      <c r="A9" s="45">
        <v>701070</v>
      </c>
      <c r="B9" s="46">
        <v>76841.64</v>
      </c>
      <c r="C9" s="42"/>
      <c r="D9" s="42"/>
      <c r="E9" s="42"/>
      <c r="F9" s="42"/>
    </row>
    <row r="10" spans="1:6" x14ac:dyDescent="0.25">
      <c r="A10" s="45">
        <v>702070</v>
      </c>
      <c r="B10" s="46">
        <v>19983.830000000002</v>
      </c>
      <c r="C10" s="42"/>
      <c r="D10" s="42"/>
      <c r="E10" s="42"/>
      <c r="F10" s="42"/>
    </row>
    <row r="11" spans="1:6" x14ac:dyDescent="0.25">
      <c r="A11" s="45">
        <v>703070</v>
      </c>
      <c r="B11" s="46">
        <v>208032.27</v>
      </c>
      <c r="C11" s="42"/>
      <c r="D11" s="42"/>
      <c r="E11" s="42"/>
      <c r="F11" s="42"/>
    </row>
    <row r="12" spans="1:6" x14ac:dyDescent="0.25">
      <c r="A12" s="45">
        <v>704070</v>
      </c>
      <c r="B12" s="46">
        <v>28684.58</v>
      </c>
      <c r="C12" s="42"/>
      <c r="D12" s="42"/>
      <c r="E12" s="42"/>
      <c r="F12" s="42"/>
    </row>
    <row r="13" spans="1:6" x14ac:dyDescent="0.25">
      <c r="A13" s="45">
        <v>705070</v>
      </c>
      <c r="B13" s="46">
        <v>160384.98000000001</v>
      </c>
      <c r="C13" s="42"/>
      <c r="D13" s="42"/>
      <c r="E13" s="42"/>
      <c r="F13" s="42"/>
    </row>
    <row r="14" spans="1:6" x14ac:dyDescent="0.25">
      <c r="A14" s="45">
        <v>706070</v>
      </c>
      <c r="B14" s="47">
        <v>0</v>
      </c>
      <c r="C14" s="42"/>
      <c r="D14" s="42"/>
      <c r="E14" s="42"/>
      <c r="F14" s="42"/>
    </row>
    <row r="15" spans="1:6" ht="15.75" thickBot="1" x14ac:dyDescent="0.3">
      <c r="A15" s="42" t="s">
        <v>398</v>
      </c>
      <c r="B15" s="48">
        <v>295785.96999999997</v>
      </c>
      <c r="C15" s="42"/>
      <c r="D15" s="42"/>
      <c r="E15" s="42"/>
      <c r="F15" s="42"/>
    </row>
    <row r="16" spans="1:6" x14ac:dyDescent="0.25">
      <c r="A16" s="42"/>
      <c r="B16" s="49">
        <f>SUM(B8:B15)</f>
        <v>1129909.47</v>
      </c>
      <c r="C16" s="42"/>
      <c r="D16" s="42"/>
      <c r="E16" s="42"/>
      <c r="F16" s="42"/>
    </row>
    <row r="17" spans="1:6" ht="15.75" thickBot="1" x14ac:dyDescent="0.3">
      <c r="A17" s="42"/>
      <c r="B17" s="48">
        <f>B16*0.16</f>
        <v>180785.51519999999</v>
      </c>
      <c r="C17" s="42"/>
      <c r="D17" s="42"/>
      <c r="E17" s="42"/>
      <c r="F17" s="42"/>
    </row>
    <row r="18" spans="1:6" ht="15.75" thickBot="1" x14ac:dyDescent="0.3">
      <c r="A18" s="42"/>
      <c r="B18" s="50">
        <f>+B16+B17</f>
        <v>1310694.9852</v>
      </c>
      <c r="C18" s="42"/>
      <c r="D18" s="42"/>
      <c r="E18" s="42"/>
      <c r="F18" s="42"/>
    </row>
    <row r="19" spans="1:6" ht="15.75" thickTop="1" x14ac:dyDescent="0.25">
      <c r="A19" s="42"/>
      <c r="B19" s="49">
        <v>1310694.99</v>
      </c>
      <c r="C19" s="42"/>
      <c r="D19" s="42"/>
      <c r="E19" s="42"/>
      <c r="F19" s="42"/>
    </row>
    <row r="20" spans="1:6" x14ac:dyDescent="0.25">
      <c r="A20" s="42"/>
      <c r="B20" s="46">
        <f>B18-B19</f>
        <v>-4.7999999951571226E-3</v>
      </c>
      <c r="C20" s="42"/>
      <c r="D20" s="42"/>
      <c r="E20" s="42"/>
      <c r="F20" s="42"/>
    </row>
    <row r="21" spans="1:6" x14ac:dyDescent="0.25">
      <c r="A21" s="42"/>
      <c r="B21" s="46"/>
      <c r="C21" s="42"/>
      <c r="D21" s="42"/>
      <c r="E21" s="42"/>
      <c r="F21" s="42"/>
    </row>
    <row r="22" spans="1:6" x14ac:dyDescent="0.25">
      <c r="A22" s="42"/>
      <c r="B22" s="42"/>
      <c r="C22" s="42"/>
      <c r="D22" s="42"/>
      <c r="E22" s="42"/>
      <c r="F22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AGUINALDO</vt:lpstr>
      <vt:lpstr>BANCOS</vt:lpstr>
      <vt:lpstr>POLIZA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2017-12-19T23:11:48Z</dcterms:created>
  <dcterms:modified xsi:type="dcterms:W3CDTF">2017-12-29T14:50:00Z</dcterms:modified>
</cp:coreProperties>
</file>