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/>
  </bookViews>
  <sheets>
    <sheet name="FACTURACION" sheetId="3" r:id="rId1"/>
    <sheet name="INGENIERIA" sheetId="1" r:id="rId2"/>
    <sheet name="BANCOS" sheetId="2" r:id="rId3"/>
  </sheets>
  <calcPr calcId="144525" iterate="1"/>
  <fileRecoveryPr repairLoad="1"/>
</workbook>
</file>

<file path=xl/calcChain.xml><?xml version="1.0" encoding="utf-8"?>
<calcChain xmlns="http://schemas.openxmlformats.org/spreadsheetml/2006/main">
  <c r="J11" i="3" l="1"/>
  <c r="J14" i="3" s="1"/>
  <c r="I11" i="3"/>
  <c r="H11" i="3"/>
  <c r="G11" i="3"/>
  <c r="F11" i="3"/>
  <c r="E11" i="3"/>
  <c r="E14" i="3" s="1"/>
  <c r="F14" i="3"/>
  <c r="G14" i="3"/>
  <c r="H14" i="3"/>
  <c r="I14" i="3"/>
  <c r="C14" i="3"/>
  <c r="D9" i="2"/>
  <c r="D10" i="2" s="1"/>
  <c r="D12" i="2" s="1"/>
  <c r="D13" i="2" s="1"/>
  <c r="N187" i="1"/>
  <c r="N125" i="1"/>
</calcChain>
</file>

<file path=xl/sharedStrings.xml><?xml version="1.0" encoding="utf-8"?>
<sst xmlns="http://schemas.openxmlformats.org/spreadsheetml/2006/main" count="442" uniqueCount="387">
  <si>
    <t>CONTPAQ i</t>
  </si>
  <si>
    <t xml:space="preserve">      NÓMINAS</t>
  </si>
  <si>
    <t>011 INGENIERIA FISCAL LABORAL SC</t>
  </si>
  <si>
    <t>Lista de Raya (forma tabular)</t>
  </si>
  <si>
    <t>Periodo 8 al 8 Periodo Extraordinario del 20/12/2017 al 20/12/2017</t>
  </si>
  <si>
    <t>Reg Pat IMSS: 00000000000,Z3422423106</t>
  </si>
  <si>
    <t xml:space="preserve">RFC: IFL -130502-TN8 </t>
  </si>
  <si>
    <t>Código</t>
  </si>
  <si>
    <t>Empleado</t>
  </si>
  <si>
    <t>Compensación</t>
  </si>
  <si>
    <t>Aguinaldo</t>
  </si>
  <si>
    <t>*TOTAL* *PERCEPCIONES*</t>
  </si>
  <si>
    <t>I.S.R. Art142</t>
  </si>
  <si>
    <t>I.S.R. (sp)</t>
  </si>
  <si>
    <t>Ajuste al neto</t>
  </si>
  <si>
    <t>Pension Alimenticia</t>
  </si>
  <si>
    <t>*TOTAL* *DEDUCCIONES*</t>
  </si>
  <si>
    <t>*NETO*</t>
  </si>
  <si>
    <t xml:space="preserve">    Reg. Pat. IMSS:  Z3422423106</t>
  </si>
  <si>
    <t>AMF30</t>
  </si>
  <si>
    <t>Aboytes Maqueda Francisco</t>
  </si>
  <si>
    <t>AMA11</t>
  </si>
  <si>
    <t>Acosta Moreno Edgar Armando</t>
  </si>
  <si>
    <t>0AB27</t>
  </si>
  <si>
    <t>Aguilar Bravo Cristian Saul</t>
  </si>
  <si>
    <t>0AP14</t>
  </si>
  <si>
    <t>Aguilar Perez Marcos Artemio</t>
  </si>
  <si>
    <t>0AL17</t>
  </si>
  <si>
    <t>Alavez Lopez Inocencio</t>
  </si>
  <si>
    <t>ABA21</t>
  </si>
  <si>
    <t>Alvarez Balderas Abraham Adalberto</t>
  </si>
  <si>
    <t>AOE14</t>
  </si>
  <si>
    <t>Alvizar Organista Eduardo</t>
  </si>
  <si>
    <t>AOL13</t>
  </si>
  <si>
    <t>Anaya Ochoa Leon Felipe</t>
  </si>
  <si>
    <t>00016</t>
  </si>
  <si>
    <t>Arenas Vargas Moises</t>
  </si>
  <si>
    <t>AGL09</t>
  </si>
  <si>
    <t>Arias Gonzalez Luis Ignacio</t>
  </si>
  <si>
    <t>AVA19</t>
  </si>
  <si>
    <t>Armenta Vargas Adriana</t>
  </si>
  <si>
    <t>0AZ14</t>
  </si>
  <si>
    <t>Arroyo Zarazua Gilberto</t>
  </si>
  <si>
    <t>AR001</t>
  </si>
  <si>
    <t>Arvizu Rodriguez Alejandro Uriel</t>
  </si>
  <si>
    <t>AHM29</t>
  </si>
  <si>
    <t>Asiain Hernandez Maria Guadalupe</t>
  </si>
  <si>
    <t>ARM15</t>
  </si>
  <si>
    <t>Avalos Rudamas Martha Katherine</t>
  </si>
  <si>
    <t>APA23</t>
  </si>
  <si>
    <t>Aviles Palazuelos Alfredo</t>
  </si>
  <si>
    <t>BRA01</t>
  </si>
  <si>
    <t>Balvanera Rebollar Abraham</t>
  </si>
  <si>
    <t>BCJ22</t>
  </si>
  <si>
    <t>Barcenas Colmenero Jorge Alejandro</t>
  </si>
  <si>
    <t>BRM13</t>
  </si>
  <si>
    <t>Bautista Ramirez Mario Alexis</t>
  </si>
  <si>
    <t>BL011</t>
  </si>
  <si>
    <t>Berdeja Leon Francisco Gerardo</t>
  </si>
  <si>
    <t>BPM22</t>
  </si>
  <si>
    <t>Bocanegra Peguero Maria Guadalupe</t>
  </si>
  <si>
    <t>BCE10</t>
  </si>
  <si>
    <t>Bravo Carboney Eduardo</t>
  </si>
  <si>
    <t>BBM25</t>
  </si>
  <si>
    <t>Breña Basaldua Margarita</t>
  </si>
  <si>
    <t>00009</t>
  </si>
  <si>
    <t>Camacho Resendiz M Dolores</t>
  </si>
  <si>
    <t>0CR14</t>
  </si>
  <si>
    <t>Cancino Rodriguez Gregorio</t>
  </si>
  <si>
    <t>CCM30</t>
  </si>
  <si>
    <t>Cardenas Casas Maria Del Rocio</t>
  </si>
  <si>
    <t>0CM18</t>
  </si>
  <si>
    <t>Carrasco Martinez Patricia</t>
  </si>
  <si>
    <t>00018</t>
  </si>
  <si>
    <t>Carrasco Tovar Arturo</t>
  </si>
  <si>
    <t>CMJ01</t>
  </si>
  <si>
    <t>Carrillo Martinez Jose Pedro Vidal</t>
  </si>
  <si>
    <t>CAD16</t>
  </si>
  <si>
    <t>Castruita Aguilar David Arturo</t>
  </si>
  <si>
    <t>CDA15</t>
  </si>
  <si>
    <t>Catalan Durazno Alisandra</t>
  </si>
  <si>
    <t>0CH25</t>
  </si>
  <si>
    <t>Cedeño Hernandez Juana</t>
  </si>
  <si>
    <t>00002</t>
  </si>
  <si>
    <t>Chavez Perez Beatriz</t>
  </si>
  <si>
    <t>0CA07</t>
  </si>
  <si>
    <t>Colin Alvarez Othon</t>
  </si>
  <si>
    <t>0CO02</t>
  </si>
  <si>
    <t>Cortez Ovando Faustino Ali</t>
  </si>
  <si>
    <t>COM16</t>
  </si>
  <si>
    <t>Cristobal Ortiz Mauricio</t>
  </si>
  <si>
    <t>CAG27</t>
  </si>
  <si>
    <t>Cuatzon Aparicio Gelasio</t>
  </si>
  <si>
    <t>0DC20</t>
  </si>
  <si>
    <t>De Jesus Cruz Juan Carlos</t>
  </si>
  <si>
    <t>DPA13</t>
  </si>
  <si>
    <t>De Jesus Padilla Alfredo</t>
  </si>
  <si>
    <t>DAM16</t>
  </si>
  <si>
    <t>Dominguez Alcantara Miguel Angel</t>
  </si>
  <si>
    <t>DGP07</t>
  </si>
  <si>
    <t>Dominguez Gudiño Omar</t>
  </si>
  <si>
    <t>DGV17</t>
  </si>
  <si>
    <t>Duran Guerra Victor Manuel</t>
  </si>
  <si>
    <t>0ER14</t>
  </si>
  <si>
    <t>Enriquez Rubio Fernando</t>
  </si>
  <si>
    <t>0EZ08</t>
  </si>
  <si>
    <t>Espindola Zarazua Maria Guadalupe</t>
  </si>
  <si>
    <t>FC026</t>
  </si>
  <si>
    <t>Flores Catarino Josue</t>
  </si>
  <si>
    <t>FVP13</t>
  </si>
  <si>
    <t>Flores Ventura Paulina Soledad</t>
  </si>
  <si>
    <t>0FG14</t>
  </si>
  <si>
    <t>Fonseca Guillen Jose Felipe</t>
  </si>
  <si>
    <t>GRJ05</t>
  </si>
  <si>
    <t>Gallegos Ramirez Jose</t>
  </si>
  <si>
    <t>GAR10</t>
  </si>
  <si>
    <t>Gallegos Romero Cristian</t>
  </si>
  <si>
    <t>GGJ23</t>
  </si>
  <si>
    <t>Garcia Gonzalez Javier</t>
  </si>
  <si>
    <t>GLM06</t>
  </si>
  <si>
    <t>Garcia Lino Martha Guadalupe</t>
  </si>
  <si>
    <t>GLG22</t>
  </si>
  <si>
    <t>Garcia Lozano Gabriela</t>
  </si>
  <si>
    <t>GOT03</t>
  </si>
  <si>
    <t>Garcia Olivos Maria Teresa</t>
  </si>
  <si>
    <t>0GP00</t>
  </si>
  <si>
    <t>Garcia Perez Diana</t>
  </si>
  <si>
    <t>GTJ04</t>
  </si>
  <si>
    <t>Garcia Torres Juan Manuel</t>
  </si>
  <si>
    <t>0GV02</t>
  </si>
  <si>
    <t>Gomez Valencia Evelia</t>
  </si>
  <si>
    <t>0GS02</t>
  </si>
  <si>
    <t>Gonzalez Sanchez Michelle Estefania</t>
  </si>
  <si>
    <t>GSJ22</t>
  </si>
  <si>
    <t>Gonzalez Sotelo Judith</t>
  </si>
  <si>
    <t>GPB13</t>
  </si>
  <si>
    <t>Granados Perez Brenda Laura</t>
  </si>
  <si>
    <t>GVJ02</t>
  </si>
  <si>
    <t>Guerrero Vega Javier</t>
  </si>
  <si>
    <t>GLG17</t>
  </si>
  <si>
    <t>Gutierrez Lara Geovanni</t>
  </si>
  <si>
    <t>HAR20</t>
  </si>
  <si>
    <t>Hernandez Arreola Rodolfo Mayolo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</si>
  <si>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</si>
  <si>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</si>
  <si>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</si>
  <si>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</si>
  <si>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</si>
  <si>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</si>
  <si>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</si>
  <si>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</si>
  <si>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HMA01</t>
  </si>
  <si>
    <t>Hernandez Mata Aureliano</t>
  </si>
  <si>
    <t>HEM17</t>
  </si>
  <si>
    <t>Hernandez Montero Maria Monserrat</t>
  </si>
  <si>
    <t>HRL30</t>
  </si>
  <si>
    <t>Hernandez Ramos Luis Felipe</t>
  </si>
  <si>
    <t>HSR02</t>
  </si>
  <si>
    <t>Hernandez Sanchez Rodrigo</t>
  </si>
  <si>
    <t>0HS11</t>
  </si>
  <si>
    <t>Hernandez Silva Edgar Samuel</t>
  </si>
  <si>
    <t>0HS08</t>
  </si>
  <si>
    <t>Hernandez Solis Gumecindo</t>
  </si>
  <si>
    <t>HSC13</t>
  </si>
  <si>
    <t>Hurrle Salzmann Carlos Abelardo</t>
  </si>
  <si>
    <t>0HP16</t>
  </si>
  <si>
    <t>Hurtado Pajaro Jose Eduardo</t>
  </si>
  <si>
    <t>0JH19</t>
  </si>
  <si>
    <t>Jimenez Hernandez Julio Cesar</t>
  </si>
  <si>
    <t>JZJ20</t>
  </si>
  <si>
    <t>Jimenez Zaragoza Yessenia</t>
  </si>
  <si>
    <t>JAM01</t>
  </si>
  <si>
    <t>Juarez Aguilar Miguel</t>
  </si>
  <si>
    <t>0JB01</t>
  </si>
  <si>
    <t>Juarez Bautista Juan Carlos</t>
  </si>
  <si>
    <t>JML29</t>
  </si>
  <si>
    <t>Juarez Martinez Luis Miguel</t>
  </si>
  <si>
    <t>JUM13</t>
  </si>
  <si>
    <t>Juarez Uribe Michel</t>
  </si>
  <si>
    <t>LGJ30</t>
  </si>
  <si>
    <t>Landaverde Garcia Juan</t>
  </si>
  <si>
    <t>LLA01</t>
  </si>
  <si>
    <t>Leon Luna Arturo</t>
  </si>
  <si>
    <t>LCE08</t>
  </si>
  <si>
    <t>Lopez Carrillo Ever Fernando</t>
  </si>
  <si>
    <t>LPM27</t>
  </si>
  <si>
    <t>Lopez Pedroza Miroslava</t>
  </si>
  <si>
    <t>LSJ31</t>
  </si>
  <si>
    <t>Loyola Sandoval Jose Andres</t>
  </si>
  <si>
    <t>LPJ24</t>
  </si>
  <si>
    <t>Lozano Perez Jose Enrique</t>
  </si>
  <si>
    <t>LEA25</t>
  </si>
  <si>
    <t>Lupercio Espino Alan Jairo</t>
  </si>
  <si>
    <t>0MZ28</t>
  </si>
  <si>
    <t>Mancilla Zuñiga Fermin</t>
  </si>
  <si>
    <t>0MM00</t>
  </si>
  <si>
    <t>Mandujano Martinez Guadalupe</t>
  </si>
  <si>
    <t>0MA08</t>
  </si>
  <si>
    <t>Martinez Alvarado Adrian</t>
  </si>
  <si>
    <t>0MC13</t>
  </si>
  <si>
    <t>Martinez Cabrera Erick Ignacio</t>
  </si>
  <si>
    <t>MFF06</t>
  </si>
  <si>
    <t>Martinez Flores Francisco</t>
  </si>
  <si>
    <t>000MG</t>
  </si>
  <si>
    <t>Martinez Gallegos Luis Fernando</t>
  </si>
  <si>
    <t>MGJ29</t>
  </si>
  <si>
    <t>Martinez Garcia Jose Juan</t>
  </si>
  <si>
    <t>0MG29</t>
  </si>
  <si>
    <t>Martinez Gonzalez Maria Dolores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</si>
  <si>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</si>
  <si>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</si>
  <si>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</si>
  <si>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</si>
  <si>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</si>
  <si>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</si>
  <si>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00030</t>
  </si>
  <si>
    <t>Melendez Padilla Claudia Cristina</t>
  </si>
  <si>
    <t>MGG29</t>
  </si>
  <si>
    <t>Miranda Valdez Gad Peniel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</si>
  <si>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</si>
  <si>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</si>
  <si>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</si>
  <si>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</si>
  <si>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</si>
  <si>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</si>
  <si>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MSA27</t>
  </si>
  <si>
    <t>Morales Sanchez Angel</t>
  </si>
  <si>
    <t>MVN27</t>
  </si>
  <si>
    <t>Moreno Valera Norma</t>
  </si>
  <si>
    <t>NRJ12</t>
  </si>
  <si>
    <t>Nava Rubio Javier</t>
  </si>
  <si>
    <t>NAA16</t>
  </si>
  <si>
    <t>Navarro Arenas Andrea Areli</t>
  </si>
  <si>
    <t>NGY02</t>
  </si>
  <si>
    <t>Navarro Gomez Yazmin</t>
  </si>
  <si>
    <t>NGA23</t>
  </si>
  <si>
    <t>Nieto Gonzalez Angel Ricardo</t>
  </si>
  <si>
    <t>OPR13</t>
  </si>
  <si>
    <t>Ochoa Palacios Raul Alejandro</t>
  </si>
  <si>
    <t>OMJ16</t>
  </si>
  <si>
    <t>Olivas Mancilla Jesus Sadiel</t>
  </si>
  <si>
    <t>0OH11</t>
  </si>
  <si>
    <t>Olvera Hernandez Jose Tomas</t>
  </si>
  <si>
    <t>OL001</t>
  </si>
  <si>
    <t>Olvera Landaverde Armando</t>
  </si>
  <si>
    <t>0OS06</t>
  </si>
  <si>
    <t>Olvera Soto Luis Angel</t>
  </si>
  <si>
    <t>OPG05</t>
  </si>
  <si>
    <t>Ontiveros Pliego Luis Gerardo</t>
  </si>
  <si>
    <t>OBB18</t>
  </si>
  <si>
    <t>Ortiz Bolaños Baneza Yudiht</t>
  </si>
  <si>
    <t>PRJ05</t>
  </si>
  <si>
    <t>Padilla Ruiz Jose Antonio</t>
  </si>
  <si>
    <t>PBL11</t>
  </si>
  <si>
    <t>Palacios Bahena Luciana</t>
  </si>
  <si>
    <t>PNO16</t>
  </si>
  <si>
    <t>Patiño Navarro Oscar Martin</t>
  </si>
  <si>
    <t>PBC27</t>
  </si>
  <si>
    <t>Perez Banda Cristina</t>
  </si>
  <si>
    <t>PHJ18</t>
  </si>
  <si>
    <t>Perez Hernandez Juan</t>
  </si>
  <si>
    <t>PLJ01</t>
  </si>
  <si>
    <t>Perez Lopez Jimmy Florentino</t>
  </si>
  <si>
    <t>0PP05</t>
  </si>
  <si>
    <t>Perez Perez Ismael</t>
  </si>
  <si>
    <t>PTV25</t>
  </si>
  <si>
    <t>Perez Torres Vicente Daniel</t>
  </si>
  <si>
    <t>QAE03</t>
  </si>
  <si>
    <t>Quillo Alvarez Eduardo</t>
  </si>
  <si>
    <t>ROM01</t>
  </si>
  <si>
    <t>Ramirez De La O Margarita</t>
  </si>
  <si>
    <t>RMM26</t>
  </si>
  <si>
    <t>Ramirez Montes Missael Guillermo</t>
  </si>
  <si>
    <t>RGK05</t>
  </si>
  <si>
    <t>Ramos Garduño Kristal</t>
  </si>
  <si>
    <t>RCI22</t>
  </si>
  <si>
    <t>Resendiz Campuzano Israel</t>
  </si>
  <si>
    <t>0RE14</t>
  </si>
  <si>
    <t>Resendiz Echeverria Mario Alberto</t>
  </si>
  <si>
    <t>0RA13</t>
  </si>
  <si>
    <t>Rivera Aguilar Gabriel</t>
  </si>
  <si>
    <t>RGA22</t>
  </si>
  <si>
    <t>Rivera Galvan Jose Alberto</t>
  </si>
  <si>
    <t>RMH21</t>
  </si>
  <si>
    <t>Rocha Moreno Hugo Amado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</si>
  <si>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</si>
  <si>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</si>
  <si>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</si>
  <si>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</si>
  <si>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</si>
  <si>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</si>
  <si>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SJJ30</t>
  </si>
  <si>
    <t>Saenz Juarez Josue</t>
  </si>
  <si>
    <t>SMO22</t>
  </si>
  <si>
    <t>Salas Martinez Oscar Jesus</t>
  </si>
  <si>
    <t>SG005</t>
  </si>
  <si>
    <t>Saldaña Garcia Marco Antonio</t>
  </si>
  <si>
    <t>0SS25</t>
  </si>
  <si>
    <t>Saldaña Sanchez Julio Cesar</t>
  </si>
  <si>
    <t>SSO14</t>
  </si>
  <si>
    <t>Salinas Salgado Orling</t>
  </si>
  <si>
    <t>SAG03</t>
  </si>
  <si>
    <t>Sanchez Atanasio Gabriel</t>
  </si>
  <si>
    <t>SCA01</t>
  </si>
  <si>
    <t>Sanchez Cabrera Angel David</t>
  </si>
  <si>
    <t>0SH17</t>
  </si>
  <si>
    <t>Sanchez Hurtado Carlos</t>
  </si>
  <si>
    <t>0SM19</t>
  </si>
  <si>
    <t>Sanchez Morales Idalid</t>
  </si>
  <si>
    <t>SRD09</t>
  </si>
  <si>
    <t>Sanchez Rivera Daniela</t>
  </si>
  <si>
    <t>SR027</t>
  </si>
  <si>
    <t>Sanchez Rodriguez Fredy</t>
  </si>
  <si>
    <t>SAM30</t>
  </si>
  <si>
    <t>Santos Arredondo Maria Remedios</t>
  </si>
  <si>
    <t>SMV15</t>
  </si>
  <si>
    <t>Saucedo Magaña Victor Hugo</t>
  </si>
  <si>
    <t>SBF01</t>
  </si>
  <si>
    <t>Sebastian Bernal Flor Mireya</t>
  </si>
  <si>
    <t>0SC25</t>
  </si>
  <si>
    <t>Sereno Cuellar Juvenal</t>
  </si>
  <si>
    <t>SRM17</t>
  </si>
  <si>
    <t>Serrato Roman Mauro Raymundo</t>
  </si>
  <si>
    <t>SP014</t>
  </si>
  <si>
    <t>Sierra Polina Cesar Alan</t>
  </si>
  <si>
    <t>SSD30</t>
  </si>
  <si>
    <t>Sifontes Sardua Dayan Jesus</t>
  </si>
  <si>
    <t>SCD31</t>
  </si>
  <si>
    <t>Simbron Cruz Daniel</t>
  </si>
  <si>
    <t>SPJ24</t>
  </si>
  <si>
    <t>Solano Perez Jose Antonio</t>
  </si>
  <si>
    <t>SLM15</t>
  </si>
  <si>
    <t>Solorzano Luna Mariana</t>
  </si>
  <si>
    <t>0TS10</t>
  </si>
  <si>
    <t>Tinoco Suarez Margarita</t>
  </si>
  <si>
    <t>TIL17</t>
  </si>
  <si>
    <t>Torres Ibarra Luis Gerardo</t>
  </si>
  <si>
    <t>TJI07</t>
  </si>
  <si>
    <t>Torres Jimenez Ismael Fernando</t>
  </si>
  <si>
    <t>TPG16</t>
  </si>
  <si>
    <t>Troncoso Peña Gerardo</t>
  </si>
  <si>
    <t>VBJ17</t>
  </si>
  <si>
    <t>Valdez Bernal Juan Pablo</t>
  </si>
  <si>
    <t>VEJ26</t>
  </si>
  <si>
    <t>Valdez Espino Jose Jacob</t>
  </si>
  <si>
    <t>VH015</t>
  </si>
  <si>
    <t>Valdez Hernandez Elda Nelly</t>
  </si>
  <si>
    <t>0VM14</t>
  </si>
  <si>
    <t>Valdez Martinez Martin</t>
  </si>
  <si>
    <t>0CV22</t>
  </si>
  <si>
    <t>Vargas Cosme Susana</t>
  </si>
  <si>
    <t>VGR22</t>
  </si>
  <si>
    <t>Vargas Gomez Raul Armando</t>
  </si>
  <si>
    <t>VRE18</t>
  </si>
  <si>
    <t>Vidal Reyes Edgar Omar</t>
  </si>
  <si>
    <t>0VM21</t>
  </si>
  <si>
    <t>Vigueras Martinez Juan Carlos</t>
  </si>
  <si>
    <t>0VA00</t>
  </si>
  <si>
    <t>Villalba Acosta Fernando</t>
  </si>
  <si>
    <t>VLC29</t>
  </si>
  <si>
    <t>Villarreal Lopez Carlos Alberto</t>
  </si>
  <si>
    <t>VCA30</t>
  </si>
  <si>
    <t>Villegas Cruz Andres</t>
  </si>
  <si>
    <t>WRC03</t>
  </si>
  <si>
    <t>Williams Rodriguez Cristhian Donald</t>
  </si>
  <si>
    <t>ZAJ30</t>
  </si>
  <si>
    <t>Zermeño  Alex Johnathan</t>
  </si>
  <si>
    <t xml:space="preserve">  =============</t>
  </si>
  <si>
    <t>Total Gral.</t>
  </si>
  <si>
    <t xml:space="preserve"> </t>
  </si>
  <si>
    <t>PAGADO</t>
  </si>
  <si>
    <t>DIFERENCIA</t>
  </si>
  <si>
    <t>Periodo 8 del 2017-12-20 al 2017-12-20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</si>
  <si>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</si>
  <si>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</si>
  <si>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</si>
  <si>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</si>
  <si>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</si>
  <si>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</si>
  <si>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</si>
  <si>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</si>
  <si>
    <t>FACTURA</t>
  </si>
  <si>
    <t>2% NOMINA</t>
  </si>
  <si>
    <t>5% COMISION</t>
  </si>
  <si>
    <t>SUBTOTAL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</si>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</sst>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0" fontId="0" fillId="0" borderId="0" xfId="0"/>
    <xf numFmtId="0" fontId="0" fillId="0" borderId="0" xfId="0"/>
    <xf numFmtId="165" fontId="0" fillId="0" borderId="0" xfId="0" applyNumberForma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1" fillId="0" borderId="1" xfId="1" applyFont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20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baseColWidth="10" defaultRowHeight="11.25" x14ac:dyDescent="0.2"/>
  <cols>
    <col min="1" max="1" width="7.85546875" style="39" customWidth="1"/>
    <col min="2" max="2" width="27.85546875" style="38" customWidth="1"/>
    <col min="3" max="3" width="15.5703125" style="38" customWidth="1"/>
    <col min="4" max="4" width="11.42578125" style="38"/>
    <col min="5" max="5" width="13.42578125" style="38" customWidth="1"/>
    <col min="6" max="16384" width="11.42578125" style="38"/>
  </cols>
  <sheetData>
    <row r="1" spans="1:11" ht="18" customHeight="1" x14ac:dyDescent="0.25">
      <c r="A1" s="40" t="s">
        <v>0</v>
      </c>
      <c r="B1" s="65" t="s">
        <v>369</v>
      </c>
      <c r="C1" s="66"/>
    </row>
    <row r="2" spans="1:11" ht="24.95" customHeight="1" x14ac:dyDescent="0.2">
      <c r="A2" s="41" t="s">
        <v>1</v>
      </c>
      <c r="B2" s="54" t="s">
        <v>2</v>
      </c>
      <c r="C2" s="55"/>
    </row>
    <row r="3" spans="1:11" ht="15.75" x14ac:dyDescent="0.25">
      <c r="B3" s="56" t="s">
        <v>3</v>
      </c>
      <c r="C3" s="57"/>
    </row>
    <row r="4" spans="1:11" ht="15" x14ac:dyDescent="0.25">
      <c r="B4" s="58" t="s">
        <v>4</v>
      </c>
      <c r="C4" s="57"/>
    </row>
    <row r="5" spans="1:11" x14ac:dyDescent="0.2">
      <c r="B5" s="43" t="s">
        <v>5</v>
      </c>
    </row>
    <row r="6" spans="1:11" x14ac:dyDescent="0.2">
      <c r="B6" s="43" t="s">
        <v>6</v>
      </c>
    </row>
    <row r="7" spans="1:11" ht="15.75" x14ac:dyDescent="0.25">
      <c r="E7" s="67" t="s">
        <v>381</v>
      </c>
      <c r="F7" s="67"/>
      <c r="G7" s="67"/>
      <c r="H7" s="67"/>
      <c r="I7" s="67"/>
      <c r="J7" s="67"/>
    </row>
    <row r="8" spans="1:11" s="42" customFormat="1" ht="34.5" thickBot="1" x14ac:dyDescent="0.25">
      <c r="A8" s="45" t="s">
        <v>7</v>
      </c>
      <c r="B8" s="46" t="s">
        <v>8</v>
      </c>
      <c r="C8" s="47" t="s">
        <v>11</v>
      </c>
      <c r="E8" s="62" t="s">
        <v>11</v>
      </c>
      <c r="F8" s="62" t="s">
        <v>382</v>
      </c>
      <c r="G8" s="62" t="s">
        <v>383</v>
      </c>
      <c r="H8" s="62" t="s">
        <v>384</v>
      </c>
      <c r="I8" s="62" t="s">
        <v>385</v>
      </c>
      <c r="J8" s="62" t="s">
        <v>386</v>
      </c>
    </row>
    <row r="9" spans="1:11" ht="12" thickTop="1" x14ac:dyDescent="0.2">
      <c r="A9" s="48" t="s">
        <v>18</v>
      </c>
    </row>
    <row r="11" spans="1:11" x14ac:dyDescent="0.2">
      <c r="A11" s="39" t="s">
        <v>247</v>
      </c>
      <c r="B11" s="38" t="s">
        <v>248</v>
      </c>
      <c r="C11" s="49">
        <v>4077.01</v>
      </c>
      <c r="E11" s="63">
        <f>+C11</f>
        <v>4077.01</v>
      </c>
      <c r="F11" s="63">
        <f>+E11*2%</f>
        <v>81.540200000000013</v>
      </c>
      <c r="G11" s="63">
        <f>+E11*5%</f>
        <v>203.85050000000001</v>
      </c>
      <c r="H11" s="63">
        <f>SUM(E11:G11)</f>
        <v>4362.4007000000001</v>
      </c>
      <c r="I11" s="63">
        <f>+H11*16%</f>
        <v>697.98411199999998</v>
      </c>
      <c r="J11" s="63">
        <f>+H11+I11</f>
        <v>5060.3848120000002</v>
      </c>
    </row>
    <row r="13" spans="1:11" s="44" customFormat="1" x14ac:dyDescent="0.2">
      <c r="A13" s="50"/>
      <c r="C13" s="44" t="s">
        <v>367</v>
      </c>
      <c r="E13" s="61" t="s">
        <v>367</v>
      </c>
      <c r="F13" s="61" t="s">
        <v>367</v>
      </c>
      <c r="G13" s="61" t="s">
        <v>367</v>
      </c>
      <c r="H13" s="61" t="s">
        <v>367</v>
      </c>
      <c r="I13" s="61" t="s">
        <v>367</v>
      </c>
      <c r="J13" s="61" t="s">
        <v>367</v>
      </c>
    </row>
    <row r="14" spans="1:11" ht="13.5" thickBot="1" x14ac:dyDescent="0.25">
      <c r="A14" s="53" t="s">
        <v>368</v>
      </c>
      <c r="B14" s="38" t="s">
        <v>369</v>
      </c>
      <c r="C14" s="52">
        <f>+C11</f>
        <v>4077.01</v>
      </c>
      <c r="E14" s="64">
        <f>+E11</f>
        <v>4077.01</v>
      </c>
      <c r="F14" s="64">
        <f t="shared" ref="F14:J14" si="0">+F11</f>
        <v>81.540200000000013</v>
      </c>
      <c r="G14" s="64">
        <f t="shared" si="0"/>
        <v>203.85050000000001</v>
      </c>
      <c r="H14" s="64">
        <f t="shared" si="0"/>
        <v>4362.4007000000001</v>
      </c>
      <c r="I14" s="64">
        <f t="shared" si="0"/>
        <v>697.98411199999998</v>
      </c>
      <c r="J14" s="64">
        <f t="shared" si="0"/>
        <v>5060.3848120000002</v>
      </c>
      <c r="K14" s="63"/>
    </row>
    <row r="15" spans="1:11" ht="12" thickTop="1" x14ac:dyDescent="0.2"/>
    <row r="16" spans="1:11" x14ac:dyDescent="0.2">
      <c r="C16" s="38" t="s">
        <v>369</v>
      </c>
    </row>
    <row r="17" spans="1:3" x14ac:dyDescent="0.2">
      <c r="A17" s="39" t="s">
        <v>369</v>
      </c>
      <c r="B17" s="38" t="s">
        <v>369</v>
      </c>
      <c r="C17" s="51"/>
    </row>
  </sheetData>
  <mergeCells count="2">
    <mergeCell ref="B1:C1"/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workbookViewId="0">
      <pane xSplit="2" ySplit="10" topLeftCell="C101" activePane="bottomRight" state="frozen"/>
      <selection pane="topRight" activeCell="C1" sqref="C1"/>
      <selection pane="bottomLeft" activeCell="A13" sqref="A13"/>
      <selection pane="bottomRight" activeCell="B125" sqref="B125"/>
    </sheetView>
  </sheetViews>
  <sheetFormatPr baseColWidth="10" defaultRowHeight="11.25" x14ac:dyDescent="0.2"/>
  <cols>
    <col min="1" max="1" width="7.85546875" style="2" customWidth="1"/>
    <col min="2" max="2" width="27.85546875" style="1" customWidth="1"/>
    <col min="3" max="3" width="13" style="1" bestFit="1" customWidth="1"/>
    <col min="4" max="4" width="11.5703125" style="1" customWidth="1"/>
    <col min="5" max="5" width="15.5703125" style="1" customWidth="1"/>
    <col min="6" max="6" width="11.140625" style="1" customWidth="1"/>
    <col min="7" max="7" width="10.85546875" style="1" customWidth="1"/>
    <col min="8" max="8" width="8.85546875" style="1" customWidth="1"/>
    <col min="9" max="9" width="11.5703125" style="1" customWidth="1"/>
    <col min="10" max="10" width="13" style="1" bestFit="1" customWidth="1"/>
    <col min="11" max="11" width="12.5703125" style="1" customWidth="1"/>
    <col min="12" max="12" width="11.42578125" style="1"/>
    <col min="13" max="13" width="11.140625" style="1" bestFit="1" customWidth="1"/>
    <col min="14" max="16384" width="11.42578125" style="1"/>
  </cols>
  <sheetData>
    <row r="1" spans="1:14" ht="18" customHeight="1" x14ac:dyDescent="0.25">
      <c r="A1" s="3" t="s">
        <v>0</v>
      </c>
      <c r="B1" s="65" t="s">
        <v>369</v>
      </c>
      <c r="C1" s="66"/>
      <c r="D1" s="66"/>
      <c r="E1" s="66"/>
    </row>
    <row r="2" spans="1:14" ht="24.95" customHeight="1" x14ac:dyDescent="0.2">
      <c r="A2" s="4" t="s">
        <v>1</v>
      </c>
      <c r="B2" s="20" t="s">
        <v>2</v>
      </c>
      <c r="C2" s="21"/>
      <c r="D2" s="21"/>
      <c r="E2" s="21"/>
    </row>
    <row r="3" spans="1:14" ht="15.75" x14ac:dyDescent="0.25">
      <c r="B3" s="22" t="s">
        <v>3</v>
      </c>
      <c r="C3" s="23"/>
      <c r="D3" s="23"/>
      <c r="E3" s="23"/>
      <c r="F3" s="7"/>
    </row>
    <row r="4" spans="1:14" ht="15" x14ac:dyDescent="0.25">
      <c r="B4" s="24" t="s">
        <v>4</v>
      </c>
      <c r="C4" s="23"/>
      <c r="D4" s="23"/>
      <c r="E4" s="23"/>
      <c r="F4" s="7"/>
    </row>
    <row r="5" spans="1:14" x14ac:dyDescent="0.2">
      <c r="B5" s="6" t="s">
        <v>5</v>
      </c>
    </row>
    <row r="6" spans="1:14" x14ac:dyDescent="0.2">
      <c r="B6" s="6" t="s">
        <v>6</v>
      </c>
    </row>
    <row r="8" spans="1:14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  <c r="M8" s="10" t="s">
        <v>370</v>
      </c>
      <c r="N8" s="11" t="s">
        <v>371</v>
      </c>
    </row>
    <row r="9" spans="1:14" ht="12" thickTop="1" x14ac:dyDescent="0.2">
      <c r="A9" s="12" t="s">
        <v>18</v>
      </c>
    </row>
    <row r="11" spans="1:14" x14ac:dyDescent="0.2">
      <c r="A11" s="2" t="s">
        <v>19</v>
      </c>
      <c r="B11" s="1" t="s">
        <v>20</v>
      </c>
      <c r="C11" s="13">
        <v>663.3</v>
      </c>
      <c r="D11" s="13">
        <v>218.17</v>
      </c>
      <c r="E11" s="13">
        <v>881.47</v>
      </c>
      <c r="F11" s="13">
        <v>0</v>
      </c>
      <c r="G11" s="13">
        <v>37.31</v>
      </c>
      <c r="H11" s="13">
        <v>0.16</v>
      </c>
      <c r="I11" s="13">
        <v>0</v>
      </c>
      <c r="J11" s="13">
        <v>37.47</v>
      </c>
      <c r="K11" s="13">
        <v>844</v>
      </c>
      <c r="M11" s="26"/>
      <c r="N11" s="26"/>
    </row>
    <row r="12" spans="1:14" x14ac:dyDescent="0.2">
      <c r="A12" s="2" t="s">
        <v>21</v>
      </c>
      <c r="B12" s="1" t="s">
        <v>22</v>
      </c>
      <c r="C12" s="13">
        <v>4935.18</v>
      </c>
      <c r="D12" s="13">
        <v>423.09</v>
      </c>
      <c r="E12" s="13">
        <v>5358.27</v>
      </c>
      <c r="F12" s="13">
        <v>0</v>
      </c>
      <c r="G12" s="13">
        <v>802.03</v>
      </c>
      <c r="H12" s="14">
        <v>-0.16</v>
      </c>
      <c r="I12" s="13">
        <v>0</v>
      </c>
      <c r="J12" s="13">
        <v>801.87</v>
      </c>
      <c r="K12" s="13">
        <v>4556.3999999999996</v>
      </c>
      <c r="M12" s="26"/>
      <c r="N12" s="26"/>
    </row>
    <row r="13" spans="1:14" x14ac:dyDescent="0.2">
      <c r="A13" s="2" t="s">
        <v>23</v>
      </c>
      <c r="B13" s="1" t="s">
        <v>24</v>
      </c>
      <c r="C13" s="13">
        <v>4114.97</v>
      </c>
      <c r="D13" s="13">
        <v>2499.15</v>
      </c>
      <c r="E13" s="13">
        <v>6614.12</v>
      </c>
      <c r="F13" s="13">
        <v>25.51</v>
      </c>
      <c r="G13" s="13">
        <v>623.6</v>
      </c>
      <c r="H13" s="13">
        <v>0.01</v>
      </c>
      <c r="I13" s="13">
        <v>0</v>
      </c>
      <c r="J13" s="13">
        <v>649.12</v>
      </c>
      <c r="K13" s="13">
        <v>5965</v>
      </c>
      <c r="M13" s="26"/>
      <c r="N13" s="26"/>
    </row>
    <row r="14" spans="1:14" x14ac:dyDescent="0.2">
      <c r="A14" s="2" t="s">
        <v>25</v>
      </c>
      <c r="B14" s="1" t="s">
        <v>26</v>
      </c>
      <c r="C14" s="13">
        <v>4591.8</v>
      </c>
      <c r="D14" s="13">
        <v>1431.15</v>
      </c>
      <c r="E14" s="13">
        <v>6022.95</v>
      </c>
      <c r="F14" s="13">
        <v>0</v>
      </c>
      <c r="G14" s="13">
        <v>725.45</v>
      </c>
      <c r="H14" s="14">
        <v>-0.1</v>
      </c>
      <c r="I14" s="13">
        <v>0</v>
      </c>
      <c r="J14" s="13">
        <v>725.35</v>
      </c>
      <c r="K14" s="13">
        <v>5297.6</v>
      </c>
      <c r="M14" s="26"/>
      <c r="N14" s="26"/>
    </row>
    <row r="15" spans="1:14" x14ac:dyDescent="0.2">
      <c r="A15" s="2" t="s">
        <v>27</v>
      </c>
      <c r="B15" s="1" t="s">
        <v>28</v>
      </c>
      <c r="C15" s="13">
        <v>12189.51</v>
      </c>
      <c r="D15" s="13">
        <v>1343.85</v>
      </c>
      <c r="E15" s="13">
        <v>13533.36</v>
      </c>
      <c r="F15" s="13">
        <v>0</v>
      </c>
      <c r="G15" s="13">
        <v>2809.71</v>
      </c>
      <c r="H15" s="14">
        <v>-0.15</v>
      </c>
      <c r="I15" s="13">
        <v>0</v>
      </c>
      <c r="J15" s="13">
        <v>2809.56</v>
      </c>
      <c r="K15" s="13">
        <v>10723.8</v>
      </c>
      <c r="M15" s="26"/>
      <c r="N15" s="26"/>
    </row>
    <row r="16" spans="1:14" x14ac:dyDescent="0.2">
      <c r="A16" s="2" t="s">
        <v>29</v>
      </c>
      <c r="B16" s="1" t="s">
        <v>30</v>
      </c>
      <c r="C16" s="13">
        <v>25.42</v>
      </c>
      <c r="D16" s="13">
        <v>1002.04</v>
      </c>
      <c r="E16" s="13">
        <v>1027.46</v>
      </c>
      <c r="F16" s="13">
        <v>0</v>
      </c>
      <c r="G16" s="13">
        <v>0.49</v>
      </c>
      <c r="H16" s="14">
        <v>-0.03</v>
      </c>
      <c r="I16" s="13">
        <v>0</v>
      </c>
      <c r="J16" s="13">
        <v>0.46</v>
      </c>
      <c r="K16" s="13">
        <v>1027</v>
      </c>
      <c r="M16" s="26"/>
      <c r="N16" s="26"/>
    </row>
    <row r="17" spans="1:14" x14ac:dyDescent="0.2">
      <c r="A17" s="2" t="s">
        <v>31</v>
      </c>
      <c r="B17" s="1" t="s">
        <v>32</v>
      </c>
      <c r="C17" s="13">
        <v>6614.44</v>
      </c>
      <c r="D17" s="13">
        <v>6500.1</v>
      </c>
      <c r="E17" s="13">
        <v>13114.54</v>
      </c>
      <c r="F17" s="13">
        <v>904.68</v>
      </c>
      <c r="G17" s="13">
        <v>865.65</v>
      </c>
      <c r="H17" s="13">
        <v>0.01</v>
      </c>
      <c r="I17" s="13">
        <v>0</v>
      </c>
      <c r="J17" s="13">
        <v>1770.34</v>
      </c>
      <c r="K17" s="13">
        <v>11344.2</v>
      </c>
      <c r="M17" s="26"/>
      <c r="N17" s="26"/>
    </row>
    <row r="18" spans="1:14" x14ac:dyDescent="0.2">
      <c r="A18" s="2" t="s">
        <v>33</v>
      </c>
      <c r="B18" s="1" t="s">
        <v>34</v>
      </c>
      <c r="C18" s="13">
        <v>0</v>
      </c>
      <c r="D18" s="13">
        <v>265.94</v>
      </c>
      <c r="E18" s="13">
        <v>265.94</v>
      </c>
      <c r="F18" s="13">
        <v>0</v>
      </c>
      <c r="G18" s="13">
        <v>0</v>
      </c>
      <c r="H18" s="14">
        <v>-0.06</v>
      </c>
      <c r="I18" s="13">
        <v>0</v>
      </c>
      <c r="J18" s="13">
        <v>-0.06</v>
      </c>
      <c r="K18" s="13">
        <v>266</v>
      </c>
      <c r="M18" s="26"/>
      <c r="N18" s="26"/>
    </row>
    <row r="19" spans="1:14" x14ac:dyDescent="0.2">
      <c r="A19" s="2" t="s">
        <v>35</v>
      </c>
      <c r="B19" s="1" t="s">
        <v>36</v>
      </c>
      <c r="C19" s="13">
        <v>28521.41</v>
      </c>
      <c r="D19" s="13">
        <v>10000.049999999999</v>
      </c>
      <c r="E19" s="13">
        <v>38521.46</v>
      </c>
      <c r="F19" s="13">
        <v>1652.27</v>
      </c>
      <c r="G19" s="13">
        <v>8178.5</v>
      </c>
      <c r="H19" s="13">
        <v>0.09</v>
      </c>
      <c r="I19" s="13">
        <v>0</v>
      </c>
      <c r="J19" s="13">
        <v>9830.86</v>
      </c>
      <c r="K19" s="13">
        <v>28690.6</v>
      </c>
      <c r="M19" s="26"/>
      <c r="N19" s="26"/>
    </row>
    <row r="20" spans="1:14" x14ac:dyDescent="0.2">
      <c r="A20" s="2" t="s">
        <v>37</v>
      </c>
      <c r="B20" s="1" t="s">
        <v>38</v>
      </c>
      <c r="C20" s="13">
        <v>232.94</v>
      </c>
      <c r="D20" s="13">
        <v>477.48</v>
      </c>
      <c r="E20" s="13">
        <v>710.42</v>
      </c>
      <c r="F20" s="13">
        <v>0</v>
      </c>
      <c r="G20" s="13">
        <v>9.77</v>
      </c>
      <c r="H20" s="14">
        <v>-0.15</v>
      </c>
      <c r="I20" s="13">
        <v>0</v>
      </c>
      <c r="J20" s="13">
        <v>9.6199999999999992</v>
      </c>
      <c r="K20" s="13">
        <v>700.8</v>
      </c>
      <c r="M20" s="26"/>
      <c r="N20" s="26"/>
    </row>
    <row r="21" spans="1:14" x14ac:dyDescent="0.2">
      <c r="A21" s="2" t="s">
        <v>39</v>
      </c>
      <c r="B21" s="1" t="s">
        <v>40</v>
      </c>
      <c r="C21" s="13">
        <v>508.26</v>
      </c>
      <c r="D21" s="13">
        <v>1745.23</v>
      </c>
      <c r="E21" s="13">
        <v>2253.4899999999998</v>
      </c>
      <c r="F21" s="13">
        <v>0</v>
      </c>
      <c r="G21" s="13">
        <v>21.51</v>
      </c>
      <c r="H21" s="14">
        <v>-0.02</v>
      </c>
      <c r="I21" s="13">
        <v>0</v>
      </c>
      <c r="J21" s="13">
        <v>21.49</v>
      </c>
      <c r="K21" s="13">
        <v>2232</v>
      </c>
      <c r="M21" s="26"/>
      <c r="N21" s="26"/>
    </row>
    <row r="22" spans="1:14" x14ac:dyDescent="0.2">
      <c r="A22" s="2" t="s">
        <v>41</v>
      </c>
      <c r="B22" s="1" t="s">
        <v>42</v>
      </c>
      <c r="C22" s="13">
        <v>6842.17</v>
      </c>
      <c r="D22" s="13">
        <v>2200.0500000000002</v>
      </c>
      <c r="E22" s="13">
        <v>9042.2199999999993</v>
      </c>
      <c r="F22" s="13">
        <v>0</v>
      </c>
      <c r="G22" s="13">
        <v>1250.56</v>
      </c>
      <c r="H22" s="13">
        <v>0.06</v>
      </c>
      <c r="I22" s="13">
        <v>0</v>
      </c>
      <c r="J22" s="13">
        <v>1250.6199999999999</v>
      </c>
      <c r="K22" s="13">
        <v>7791.6</v>
      </c>
      <c r="M22" s="26"/>
      <c r="N22" s="26"/>
    </row>
    <row r="23" spans="1:14" x14ac:dyDescent="0.2">
      <c r="A23" s="2" t="s">
        <v>43</v>
      </c>
      <c r="B23" s="1" t="s">
        <v>44</v>
      </c>
      <c r="C23" s="13">
        <v>4711.45</v>
      </c>
      <c r="D23" s="13">
        <v>1343.85</v>
      </c>
      <c r="E23" s="13">
        <v>6055.3</v>
      </c>
      <c r="F23" s="13">
        <v>0</v>
      </c>
      <c r="G23" s="13">
        <v>751.01</v>
      </c>
      <c r="H23" s="14">
        <v>-0.11</v>
      </c>
      <c r="I23" s="13">
        <v>0</v>
      </c>
      <c r="J23" s="13">
        <v>750.9</v>
      </c>
      <c r="K23" s="13">
        <v>5304.4</v>
      </c>
      <c r="M23" s="26"/>
      <c r="N23" s="26"/>
    </row>
    <row r="24" spans="1:14" x14ac:dyDescent="0.2">
      <c r="A24" s="2" t="s">
        <v>45</v>
      </c>
      <c r="B24" s="1" t="s">
        <v>46</v>
      </c>
      <c r="C24" s="13">
        <v>288.8</v>
      </c>
      <c r="D24" s="13">
        <v>1528.77</v>
      </c>
      <c r="E24" s="13">
        <v>1817.57</v>
      </c>
      <c r="F24" s="13">
        <v>0</v>
      </c>
      <c r="G24" s="13">
        <v>7.47</v>
      </c>
      <c r="H24" s="13">
        <v>0.1</v>
      </c>
      <c r="I24" s="13">
        <v>0</v>
      </c>
      <c r="J24" s="13">
        <v>7.57</v>
      </c>
      <c r="K24" s="13">
        <v>1810</v>
      </c>
      <c r="M24" s="26"/>
      <c r="N24" s="26"/>
    </row>
    <row r="25" spans="1:14" x14ac:dyDescent="0.2">
      <c r="A25" s="2" t="s">
        <v>47</v>
      </c>
      <c r="B25" s="1" t="s">
        <v>48</v>
      </c>
      <c r="C25" s="13">
        <v>31.93</v>
      </c>
      <c r="D25" s="13">
        <v>346.15</v>
      </c>
      <c r="E25" s="13">
        <v>378.08</v>
      </c>
      <c r="F25" s="13">
        <v>0</v>
      </c>
      <c r="G25" s="13">
        <v>0.61</v>
      </c>
      <c r="H25" s="14">
        <v>-0.13</v>
      </c>
      <c r="I25" s="13">
        <v>0</v>
      </c>
      <c r="J25" s="13">
        <v>0.48</v>
      </c>
      <c r="K25" s="13">
        <v>377.6</v>
      </c>
      <c r="M25" s="26"/>
      <c r="N25" s="26"/>
    </row>
    <row r="26" spans="1:14" x14ac:dyDescent="0.2">
      <c r="A26" s="2" t="s">
        <v>49</v>
      </c>
      <c r="B26" s="1" t="s">
        <v>50</v>
      </c>
      <c r="C26" s="13">
        <v>23.55</v>
      </c>
      <c r="D26" s="13">
        <v>205.5</v>
      </c>
      <c r="E26" s="13">
        <v>229.05</v>
      </c>
      <c r="F26" s="13">
        <v>0</v>
      </c>
      <c r="G26" s="13">
        <v>0.45</v>
      </c>
      <c r="H26" s="13">
        <v>0</v>
      </c>
      <c r="I26" s="13">
        <v>0</v>
      </c>
      <c r="J26" s="13">
        <v>0.45</v>
      </c>
      <c r="K26" s="13">
        <v>228.6</v>
      </c>
      <c r="M26" s="26"/>
      <c r="N26" s="26"/>
    </row>
    <row r="27" spans="1:14" x14ac:dyDescent="0.2">
      <c r="A27" s="2" t="s">
        <v>51</v>
      </c>
      <c r="B27" s="1" t="s">
        <v>52</v>
      </c>
      <c r="C27" s="13">
        <v>261.54000000000002</v>
      </c>
      <c r="D27" s="13">
        <v>756.16</v>
      </c>
      <c r="E27" s="13">
        <v>1017.7</v>
      </c>
      <c r="F27" s="13">
        <v>0</v>
      </c>
      <c r="G27" s="13">
        <v>5.72</v>
      </c>
      <c r="H27" s="14">
        <v>-0.02</v>
      </c>
      <c r="I27" s="13">
        <v>0</v>
      </c>
      <c r="J27" s="13">
        <v>5.7</v>
      </c>
      <c r="K27" s="13">
        <v>1012</v>
      </c>
      <c r="M27" s="26"/>
      <c r="N27" s="26"/>
    </row>
    <row r="28" spans="1:14" x14ac:dyDescent="0.2">
      <c r="A28" s="2" t="s">
        <v>53</v>
      </c>
      <c r="B28" s="1" t="s">
        <v>54</v>
      </c>
      <c r="C28" s="13">
        <v>3005.76</v>
      </c>
      <c r="D28" s="13">
        <v>3249.9</v>
      </c>
      <c r="E28" s="13">
        <v>6255.66</v>
      </c>
      <c r="F28" s="13">
        <v>107.19</v>
      </c>
      <c r="G28" s="13">
        <v>222.94</v>
      </c>
      <c r="H28" s="14">
        <v>-7.0000000000000007E-2</v>
      </c>
      <c r="I28" s="13">
        <v>0</v>
      </c>
      <c r="J28" s="13">
        <v>330.06</v>
      </c>
      <c r="K28" s="13">
        <v>5925.6</v>
      </c>
      <c r="M28" s="26"/>
      <c r="N28" s="26"/>
    </row>
    <row r="29" spans="1:14" x14ac:dyDescent="0.2">
      <c r="A29" s="2" t="s">
        <v>55</v>
      </c>
      <c r="B29" s="1" t="s">
        <v>56</v>
      </c>
      <c r="C29" s="13">
        <v>1514.08</v>
      </c>
      <c r="D29" s="13">
        <v>1154.26</v>
      </c>
      <c r="E29" s="13">
        <v>2668.34</v>
      </c>
      <c r="F29" s="13">
        <v>0</v>
      </c>
      <c r="G29" s="13">
        <v>116.16</v>
      </c>
      <c r="H29" s="14">
        <v>-0.02</v>
      </c>
      <c r="I29" s="13">
        <v>0</v>
      </c>
      <c r="J29" s="13">
        <v>116.14</v>
      </c>
      <c r="K29" s="13">
        <v>2552.1999999999998</v>
      </c>
      <c r="M29" s="26"/>
      <c r="N29" s="26"/>
    </row>
    <row r="30" spans="1:14" x14ac:dyDescent="0.2">
      <c r="A30" s="2" t="s">
        <v>57</v>
      </c>
      <c r="B30" s="1" t="s">
        <v>58</v>
      </c>
      <c r="C30" s="13">
        <v>4321.3900000000003</v>
      </c>
      <c r="D30" s="13">
        <v>1317.61</v>
      </c>
      <c r="E30" s="13">
        <v>5639</v>
      </c>
      <c r="F30" s="13">
        <v>0</v>
      </c>
      <c r="G30" s="13">
        <v>667.69</v>
      </c>
      <c r="H30" s="13">
        <v>0.12</v>
      </c>
      <c r="I30" s="13">
        <v>1491.39</v>
      </c>
      <c r="J30" s="13">
        <v>2159.1999999999998</v>
      </c>
      <c r="K30" s="13">
        <v>3479.8</v>
      </c>
      <c r="M30" s="26"/>
      <c r="N30" s="26"/>
    </row>
    <row r="31" spans="1:14" x14ac:dyDescent="0.2">
      <c r="A31" s="2" t="s">
        <v>59</v>
      </c>
      <c r="B31" s="1" t="s">
        <v>60</v>
      </c>
      <c r="C31" s="13">
        <v>274.16000000000003</v>
      </c>
      <c r="D31" s="13">
        <v>1660.08</v>
      </c>
      <c r="E31" s="13">
        <v>1934.24</v>
      </c>
      <c r="F31" s="13">
        <v>0</v>
      </c>
      <c r="G31" s="13">
        <v>12.4</v>
      </c>
      <c r="H31" s="14">
        <v>-0.16</v>
      </c>
      <c r="I31" s="13">
        <v>0</v>
      </c>
      <c r="J31" s="13">
        <v>12.24</v>
      </c>
      <c r="K31" s="13">
        <v>1922</v>
      </c>
      <c r="M31" s="26"/>
      <c r="N31" s="26"/>
    </row>
    <row r="32" spans="1:14" x14ac:dyDescent="0.2">
      <c r="A32" s="2" t="s">
        <v>61</v>
      </c>
      <c r="B32" s="1" t="s">
        <v>62</v>
      </c>
      <c r="C32" s="13">
        <v>0</v>
      </c>
      <c r="D32" s="13">
        <v>427.4</v>
      </c>
      <c r="E32" s="13">
        <v>427.4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427.4</v>
      </c>
      <c r="M32" s="26"/>
      <c r="N32" s="26"/>
    </row>
    <row r="33" spans="1:14" x14ac:dyDescent="0.2">
      <c r="A33" s="2" t="s">
        <v>63</v>
      </c>
      <c r="B33" s="1" t="s">
        <v>64</v>
      </c>
      <c r="C33" s="13">
        <v>0</v>
      </c>
      <c r="D33" s="13">
        <v>1816.44</v>
      </c>
      <c r="E33" s="13">
        <v>1816.44</v>
      </c>
      <c r="F33" s="13">
        <v>0</v>
      </c>
      <c r="G33" s="13">
        <v>0</v>
      </c>
      <c r="H33" s="14">
        <v>-0.16</v>
      </c>
      <c r="I33" s="13">
        <v>0</v>
      </c>
      <c r="J33" s="13">
        <v>-0.16</v>
      </c>
      <c r="K33" s="13">
        <v>1816.6</v>
      </c>
      <c r="M33" s="26"/>
      <c r="N33" s="26"/>
    </row>
    <row r="34" spans="1:14" x14ac:dyDescent="0.2">
      <c r="A34" s="2" t="s">
        <v>65</v>
      </c>
      <c r="B34" s="1" t="s">
        <v>66</v>
      </c>
      <c r="C34" s="13">
        <v>0</v>
      </c>
      <c r="D34" s="13">
        <v>16500</v>
      </c>
      <c r="E34" s="13">
        <v>16500</v>
      </c>
      <c r="F34" s="13">
        <v>4270.59</v>
      </c>
      <c r="G34" s="13">
        <v>0</v>
      </c>
      <c r="H34" s="13">
        <v>0.01</v>
      </c>
      <c r="I34" s="13">
        <v>0</v>
      </c>
      <c r="J34" s="13">
        <v>4270.6000000000004</v>
      </c>
      <c r="K34" s="13">
        <v>12229.4</v>
      </c>
      <c r="M34" s="26"/>
      <c r="N34" s="26"/>
    </row>
    <row r="35" spans="1:14" x14ac:dyDescent="0.2">
      <c r="A35" s="2" t="s">
        <v>67</v>
      </c>
      <c r="B35" s="1" t="s">
        <v>68</v>
      </c>
      <c r="C35" s="13">
        <v>7839.46</v>
      </c>
      <c r="D35" s="13">
        <v>1325.4</v>
      </c>
      <c r="E35" s="13">
        <v>9164.86</v>
      </c>
      <c r="F35" s="13">
        <v>0</v>
      </c>
      <c r="G35" s="13">
        <v>1504.69</v>
      </c>
      <c r="H35" s="14">
        <v>-0.03</v>
      </c>
      <c r="I35" s="13">
        <v>0</v>
      </c>
      <c r="J35" s="13">
        <v>1504.66</v>
      </c>
      <c r="K35" s="13">
        <v>7660.2</v>
      </c>
      <c r="M35" s="26"/>
      <c r="N35" s="26"/>
    </row>
    <row r="36" spans="1:14" x14ac:dyDescent="0.2">
      <c r="A36" s="2" t="s">
        <v>69</v>
      </c>
      <c r="B36" s="1" t="s">
        <v>70</v>
      </c>
      <c r="C36" s="13">
        <v>802.79</v>
      </c>
      <c r="D36" s="13">
        <v>653.83000000000004</v>
      </c>
      <c r="E36" s="13">
        <v>1456.62</v>
      </c>
      <c r="F36" s="13">
        <v>0</v>
      </c>
      <c r="G36" s="13">
        <v>46.24</v>
      </c>
      <c r="H36" s="14">
        <v>-0.02</v>
      </c>
      <c r="I36" s="13">
        <v>0</v>
      </c>
      <c r="J36" s="13">
        <v>46.22</v>
      </c>
      <c r="K36" s="13">
        <v>1410.4</v>
      </c>
      <c r="M36" s="26"/>
      <c r="N36" s="26"/>
    </row>
    <row r="37" spans="1:14" x14ac:dyDescent="0.2">
      <c r="A37" s="2" t="s">
        <v>71</v>
      </c>
      <c r="B37" s="1" t="s">
        <v>72</v>
      </c>
      <c r="C37" s="13">
        <v>0</v>
      </c>
      <c r="D37" s="13">
        <v>3000</v>
      </c>
      <c r="E37" s="13">
        <v>3000</v>
      </c>
      <c r="F37" s="13">
        <v>80</v>
      </c>
      <c r="G37" s="13">
        <v>0</v>
      </c>
      <c r="H37" s="13">
        <v>0</v>
      </c>
      <c r="I37" s="13">
        <v>0</v>
      </c>
      <c r="J37" s="13">
        <v>80</v>
      </c>
      <c r="K37" s="13">
        <v>2920</v>
      </c>
      <c r="M37" s="26"/>
      <c r="N37" s="26"/>
    </row>
    <row r="38" spans="1:14" x14ac:dyDescent="0.2">
      <c r="A38" s="2" t="s">
        <v>73</v>
      </c>
      <c r="B38" s="1" t="s">
        <v>74</v>
      </c>
      <c r="C38" s="13">
        <v>43836.89</v>
      </c>
      <c r="D38" s="13">
        <v>10000.049999999999</v>
      </c>
      <c r="E38" s="13">
        <v>53836.94</v>
      </c>
      <c r="F38" s="13">
        <v>1652.27</v>
      </c>
      <c r="G38" s="13">
        <v>13385.76</v>
      </c>
      <c r="H38" s="13">
        <v>0.11</v>
      </c>
      <c r="I38" s="13">
        <v>0</v>
      </c>
      <c r="J38" s="13">
        <v>15038.14</v>
      </c>
      <c r="K38" s="13">
        <v>38798.800000000003</v>
      </c>
      <c r="M38" s="26"/>
      <c r="N38" s="26"/>
    </row>
    <row r="39" spans="1:14" x14ac:dyDescent="0.2">
      <c r="A39" s="2" t="s">
        <v>75</v>
      </c>
      <c r="B39" s="1" t="s">
        <v>76</v>
      </c>
      <c r="C39" s="13">
        <v>319.41000000000003</v>
      </c>
      <c r="D39" s="13">
        <v>3898.95</v>
      </c>
      <c r="E39" s="13">
        <v>4218.3599999999997</v>
      </c>
      <c r="F39" s="13">
        <v>261.48</v>
      </c>
      <c r="G39" s="13">
        <v>9.42</v>
      </c>
      <c r="H39" s="13">
        <v>0.06</v>
      </c>
      <c r="I39" s="13">
        <v>0</v>
      </c>
      <c r="J39" s="13">
        <v>270.95999999999998</v>
      </c>
      <c r="K39" s="13">
        <v>3947.4</v>
      </c>
      <c r="M39" s="26"/>
      <c r="N39" s="26"/>
    </row>
    <row r="40" spans="1:14" x14ac:dyDescent="0.2">
      <c r="A40" s="2" t="s">
        <v>77</v>
      </c>
      <c r="B40" s="1" t="s">
        <v>78</v>
      </c>
      <c r="C40" s="13">
        <v>23.43</v>
      </c>
      <c r="D40" s="13">
        <v>247.81</v>
      </c>
      <c r="E40" s="13">
        <v>271.24</v>
      </c>
      <c r="F40" s="13">
        <v>0</v>
      </c>
      <c r="G40" s="13">
        <v>0.45</v>
      </c>
      <c r="H40" s="14">
        <v>-0.01</v>
      </c>
      <c r="I40" s="13">
        <v>0</v>
      </c>
      <c r="J40" s="13">
        <v>0.44</v>
      </c>
      <c r="K40" s="13">
        <v>270.8</v>
      </c>
      <c r="M40" s="26"/>
      <c r="N40" s="26"/>
    </row>
    <row r="41" spans="1:14" x14ac:dyDescent="0.2">
      <c r="A41" s="2" t="s">
        <v>79</v>
      </c>
      <c r="B41" s="1" t="s">
        <v>80</v>
      </c>
      <c r="C41" s="13">
        <v>476.19</v>
      </c>
      <c r="D41" s="13">
        <v>2199.96</v>
      </c>
      <c r="E41" s="13">
        <v>2676.15</v>
      </c>
      <c r="F41" s="13">
        <v>0</v>
      </c>
      <c r="G41" s="13">
        <v>19.46</v>
      </c>
      <c r="H41" s="13">
        <v>0.09</v>
      </c>
      <c r="I41" s="13">
        <v>0</v>
      </c>
      <c r="J41" s="13">
        <v>19.55</v>
      </c>
      <c r="K41" s="13">
        <v>2656.6</v>
      </c>
      <c r="M41" s="26"/>
      <c r="N41" s="26"/>
    </row>
    <row r="42" spans="1:14" x14ac:dyDescent="0.2">
      <c r="A42" s="2" t="s">
        <v>81</v>
      </c>
      <c r="B42" s="1" t="s">
        <v>82</v>
      </c>
      <c r="C42" s="13">
        <v>0</v>
      </c>
      <c r="D42" s="13">
        <v>5000.1000000000004</v>
      </c>
      <c r="E42" s="13">
        <v>5000.1000000000004</v>
      </c>
      <c r="F42" s="13">
        <v>490.18</v>
      </c>
      <c r="G42" s="13">
        <v>0</v>
      </c>
      <c r="H42" s="14">
        <v>-0.08</v>
      </c>
      <c r="I42" s="13">
        <v>0</v>
      </c>
      <c r="J42" s="13">
        <v>490.1</v>
      </c>
      <c r="K42" s="13">
        <v>4510</v>
      </c>
      <c r="M42" s="26"/>
      <c r="N42" s="26"/>
    </row>
    <row r="43" spans="1:14" x14ac:dyDescent="0.2">
      <c r="A43" s="2" t="s">
        <v>83</v>
      </c>
      <c r="B43" s="1" t="s">
        <v>84</v>
      </c>
      <c r="C43" s="13">
        <v>0</v>
      </c>
      <c r="D43" s="13">
        <v>2750.1</v>
      </c>
      <c r="E43" s="13">
        <v>2750.1</v>
      </c>
      <c r="F43" s="13">
        <v>52.81</v>
      </c>
      <c r="G43" s="13">
        <v>0</v>
      </c>
      <c r="H43" s="13">
        <v>0.09</v>
      </c>
      <c r="I43" s="13">
        <v>0</v>
      </c>
      <c r="J43" s="13">
        <v>52.9</v>
      </c>
      <c r="K43" s="13">
        <v>2697.2</v>
      </c>
      <c r="M43" s="26"/>
      <c r="N43" s="26"/>
    </row>
    <row r="44" spans="1:14" x14ac:dyDescent="0.2">
      <c r="A44" s="2" t="s">
        <v>85</v>
      </c>
      <c r="B44" s="1" t="s">
        <v>86</v>
      </c>
      <c r="C44" s="13">
        <v>0</v>
      </c>
      <c r="D44" s="13">
        <v>7056</v>
      </c>
      <c r="E44" s="13">
        <v>7056</v>
      </c>
      <c r="F44" s="13">
        <v>1023.42</v>
      </c>
      <c r="G44" s="13">
        <v>0</v>
      </c>
      <c r="H44" s="14">
        <v>-0.02</v>
      </c>
      <c r="I44" s="13">
        <v>0</v>
      </c>
      <c r="J44" s="13">
        <v>1023.4</v>
      </c>
      <c r="K44" s="13">
        <v>6032.6</v>
      </c>
      <c r="M44" s="26"/>
      <c r="N44" s="26"/>
    </row>
    <row r="45" spans="1:14" x14ac:dyDescent="0.2">
      <c r="A45" s="2" t="s">
        <v>87</v>
      </c>
      <c r="B45" s="1" t="s">
        <v>88</v>
      </c>
      <c r="C45" s="13">
        <v>4415.12</v>
      </c>
      <c r="D45" s="13">
        <v>1584</v>
      </c>
      <c r="E45" s="13">
        <v>5999.12</v>
      </c>
      <c r="F45" s="13">
        <v>0</v>
      </c>
      <c r="G45" s="13">
        <v>687.71</v>
      </c>
      <c r="H45" s="13">
        <v>0.01</v>
      </c>
      <c r="I45" s="13">
        <v>0</v>
      </c>
      <c r="J45" s="13">
        <v>687.72</v>
      </c>
      <c r="K45" s="13">
        <v>5311.4</v>
      </c>
      <c r="M45" s="26"/>
      <c r="N45" s="26"/>
    </row>
    <row r="46" spans="1:14" x14ac:dyDescent="0.2">
      <c r="A46" s="2" t="s">
        <v>89</v>
      </c>
      <c r="B46" s="1" t="s">
        <v>90</v>
      </c>
      <c r="C46" s="13">
        <v>391.68</v>
      </c>
      <c r="D46" s="13">
        <v>1134.25</v>
      </c>
      <c r="E46" s="13">
        <v>1525.93</v>
      </c>
      <c r="F46" s="13">
        <v>0</v>
      </c>
      <c r="G46" s="13">
        <v>14.05</v>
      </c>
      <c r="H46" s="14">
        <v>-0.12</v>
      </c>
      <c r="I46" s="13">
        <v>0</v>
      </c>
      <c r="J46" s="13">
        <v>13.93</v>
      </c>
      <c r="K46" s="13">
        <v>1512</v>
      </c>
      <c r="M46" s="26"/>
      <c r="N46" s="26"/>
    </row>
    <row r="47" spans="1:14" x14ac:dyDescent="0.2">
      <c r="A47" s="2" t="s">
        <v>91</v>
      </c>
      <c r="B47" s="1" t="s">
        <v>92</v>
      </c>
      <c r="C47" s="13">
        <v>1668.35</v>
      </c>
      <c r="D47" s="13">
        <v>550.01</v>
      </c>
      <c r="E47" s="13">
        <v>2218.36</v>
      </c>
      <c r="F47" s="13">
        <v>0</v>
      </c>
      <c r="G47" s="13">
        <v>132.94</v>
      </c>
      <c r="H47" s="13">
        <v>0.02</v>
      </c>
      <c r="I47" s="13">
        <v>0</v>
      </c>
      <c r="J47" s="13">
        <v>132.96</v>
      </c>
      <c r="K47" s="13">
        <v>2085.4</v>
      </c>
      <c r="M47" s="26"/>
      <c r="N47" s="26"/>
    </row>
    <row r="48" spans="1:14" x14ac:dyDescent="0.2">
      <c r="A48" s="2" t="s">
        <v>93</v>
      </c>
      <c r="B48" s="1" t="s">
        <v>94</v>
      </c>
      <c r="C48" s="13">
        <v>51.09</v>
      </c>
      <c r="D48" s="13">
        <v>4005</v>
      </c>
      <c r="E48" s="13">
        <v>4056.09</v>
      </c>
      <c r="F48" s="13">
        <v>278.45</v>
      </c>
      <c r="G48" s="13">
        <v>0.98</v>
      </c>
      <c r="H48" s="13">
        <v>0.06</v>
      </c>
      <c r="I48" s="13">
        <v>1133</v>
      </c>
      <c r="J48" s="13">
        <v>1412.49</v>
      </c>
      <c r="K48" s="13">
        <v>2643.6</v>
      </c>
      <c r="M48" s="26"/>
      <c r="N48" s="26"/>
    </row>
    <row r="49" spans="1:14" x14ac:dyDescent="0.2">
      <c r="A49" s="2" t="s">
        <v>95</v>
      </c>
      <c r="B49" s="1" t="s">
        <v>96</v>
      </c>
      <c r="C49" s="13">
        <v>788.41</v>
      </c>
      <c r="D49" s="13">
        <v>1052.31</v>
      </c>
      <c r="E49" s="13">
        <v>1840.72</v>
      </c>
      <c r="F49" s="13">
        <v>0</v>
      </c>
      <c r="G49" s="13">
        <v>45.32</v>
      </c>
      <c r="H49" s="13">
        <v>0</v>
      </c>
      <c r="I49" s="13">
        <v>0</v>
      </c>
      <c r="J49" s="13">
        <v>45.32</v>
      </c>
      <c r="K49" s="13">
        <v>1795.4</v>
      </c>
      <c r="M49" s="26"/>
      <c r="N49" s="26"/>
    </row>
    <row r="50" spans="1:14" x14ac:dyDescent="0.2">
      <c r="A50" s="2" t="s">
        <v>97</v>
      </c>
      <c r="B50" s="1" t="s">
        <v>98</v>
      </c>
      <c r="C50" s="13">
        <v>346.41</v>
      </c>
      <c r="D50" s="13">
        <v>4005</v>
      </c>
      <c r="E50" s="13">
        <v>4351.41</v>
      </c>
      <c r="F50" s="13">
        <v>278.45</v>
      </c>
      <c r="G50" s="13">
        <v>17.03</v>
      </c>
      <c r="H50" s="14">
        <v>-7.0000000000000007E-2</v>
      </c>
      <c r="I50" s="13">
        <v>0</v>
      </c>
      <c r="J50" s="13">
        <v>295.41000000000003</v>
      </c>
      <c r="K50" s="13">
        <v>4056</v>
      </c>
      <c r="M50" s="26"/>
      <c r="N50" s="26"/>
    </row>
    <row r="51" spans="1:14" x14ac:dyDescent="0.2">
      <c r="A51" s="2" t="s">
        <v>99</v>
      </c>
      <c r="B51" s="1" t="s">
        <v>100</v>
      </c>
      <c r="C51" s="13">
        <v>4239.32</v>
      </c>
      <c r="D51" s="13">
        <v>1583.55</v>
      </c>
      <c r="E51" s="13">
        <v>5822.87</v>
      </c>
      <c r="F51" s="13">
        <v>0</v>
      </c>
      <c r="G51" s="13">
        <v>650.16</v>
      </c>
      <c r="H51" s="14">
        <v>-0.09</v>
      </c>
      <c r="I51" s="13">
        <v>0</v>
      </c>
      <c r="J51" s="13">
        <v>650.07000000000005</v>
      </c>
      <c r="K51" s="13">
        <v>5172.8</v>
      </c>
      <c r="M51" s="26"/>
      <c r="N51" s="26"/>
    </row>
    <row r="52" spans="1:14" x14ac:dyDescent="0.2">
      <c r="A52" s="2" t="s">
        <v>101</v>
      </c>
      <c r="B52" s="1" t="s">
        <v>102</v>
      </c>
      <c r="C52" s="13">
        <v>4227.01</v>
      </c>
      <c r="D52" s="13">
        <v>1087.94</v>
      </c>
      <c r="E52" s="13">
        <v>5314.95</v>
      </c>
      <c r="F52" s="13">
        <v>0</v>
      </c>
      <c r="G52" s="13">
        <v>647.53</v>
      </c>
      <c r="H52" s="14">
        <v>-0.18</v>
      </c>
      <c r="I52" s="13">
        <v>0</v>
      </c>
      <c r="J52" s="13">
        <v>647.35</v>
      </c>
      <c r="K52" s="13">
        <v>4667.6000000000004</v>
      </c>
      <c r="M52" s="26"/>
      <c r="N52" s="26"/>
    </row>
    <row r="53" spans="1:14" x14ac:dyDescent="0.2">
      <c r="A53" s="2" t="s">
        <v>103</v>
      </c>
      <c r="B53" s="1" t="s">
        <v>104</v>
      </c>
      <c r="C53" s="13">
        <v>4556.0600000000004</v>
      </c>
      <c r="D53" s="13">
        <v>1343.85</v>
      </c>
      <c r="E53" s="13">
        <v>5899.91</v>
      </c>
      <c r="F53" s="13">
        <v>0</v>
      </c>
      <c r="G53" s="13">
        <v>717.82</v>
      </c>
      <c r="H53" s="14">
        <v>-0.11</v>
      </c>
      <c r="I53" s="13">
        <v>0</v>
      </c>
      <c r="J53" s="13">
        <v>717.71</v>
      </c>
      <c r="K53" s="13">
        <v>5182.2</v>
      </c>
      <c r="M53" s="26"/>
      <c r="N53" s="26"/>
    </row>
    <row r="54" spans="1:14" x14ac:dyDescent="0.2">
      <c r="A54" s="2" t="s">
        <v>105</v>
      </c>
      <c r="B54" s="1" t="s">
        <v>106</v>
      </c>
      <c r="C54" s="13">
        <v>3415.82</v>
      </c>
      <c r="D54" s="13">
        <v>3500.1</v>
      </c>
      <c r="E54" s="13">
        <v>6915.92</v>
      </c>
      <c r="F54" s="13">
        <v>134.41</v>
      </c>
      <c r="G54" s="13">
        <v>267.56</v>
      </c>
      <c r="H54" s="13">
        <v>0.15</v>
      </c>
      <c r="I54" s="13">
        <v>0</v>
      </c>
      <c r="J54" s="13">
        <v>402.12</v>
      </c>
      <c r="K54" s="13">
        <v>6513.8</v>
      </c>
      <c r="M54" s="26"/>
      <c r="N54" s="26"/>
    </row>
    <row r="55" spans="1:14" x14ac:dyDescent="0.2">
      <c r="A55" s="2" t="s">
        <v>107</v>
      </c>
      <c r="B55" s="1" t="s">
        <v>108</v>
      </c>
      <c r="C55" s="13">
        <v>2924.23</v>
      </c>
      <c r="D55" s="13">
        <v>2750.1</v>
      </c>
      <c r="E55" s="13">
        <v>5674.33</v>
      </c>
      <c r="F55" s="13">
        <v>52.81</v>
      </c>
      <c r="G55" s="13">
        <v>214.07</v>
      </c>
      <c r="H55" s="14">
        <v>-0.15</v>
      </c>
      <c r="I55" s="13">
        <v>0</v>
      </c>
      <c r="J55" s="13">
        <v>266.73</v>
      </c>
      <c r="K55" s="13">
        <v>5407.6</v>
      </c>
      <c r="M55" s="26"/>
      <c r="N55" s="26"/>
    </row>
    <row r="56" spans="1:14" x14ac:dyDescent="0.2">
      <c r="A56" s="2" t="s">
        <v>109</v>
      </c>
      <c r="B56" s="1" t="s">
        <v>110</v>
      </c>
      <c r="C56" s="13">
        <v>1663.71</v>
      </c>
      <c r="D56" s="13">
        <v>1190.69</v>
      </c>
      <c r="E56" s="13">
        <v>2854.4</v>
      </c>
      <c r="F56" s="13">
        <v>0</v>
      </c>
      <c r="G56" s="13">
        <v>132.44</v>
      </c>
      <c r="H56" s="14">
        <v>-0.04</v>
      </c>
      <c r="I56" s="13">
        <v>0</v>
      </c>
      <c r="J56" s="13">
        <v>132.4</v>
      </c>
      <c r="K56" s="13">
        <v>2722</v>
      </c>
      <c r="M56" s="26"/>
      <c r="N56" s="26"/>
    </row>
    <row r="57" spans="1:14" x14ac:dyDescent="0.2">
      <c r="A57" s="2" t="s">
        <v>111</v>
      </c>
      <c r="B57" s="1" t="s">
        <v>112</v>
      </c>
      <c r="C57" s="13">
        <v>11699.07</v>
      </c>
      <c r="D57" s="13">
        <v>1343.85</v>
      </c>
      <c r="E57" s="13">
        <v>13042.92</v>
      </c>
      <c r="F57" s="13">
        <v>0</v>
      </c>
      <c r="G57" s="13">
        <v>2662.57</v>
      </c>
      <c r="H57" s="14">
        <v>-0.05</v>
      </c>
      <c r="I57" s="13">
        <v>0</v>
      </c>
      <c r="J57" s="13">
        <v>2662.52</v>
      </c>
      <c r="K57" s="13">
        <v>10380.4</v>
      </c>
      <c r="M57" s="26"/>
      <c r="N57" s="26"/>
    </row>
    <row r="58" spans="1:14" x14ac:dyDescent="0.2">
      <c r="A58" s="2" t="s">
        <v>113</v>
      </c>
      <c r="B58" s="1" t="s">
        <v>114</v>
      </c>
      <c r="C58" s="13">
        <v>4798.2700000000004</v>
      </c>
      <c r="D58" s="13">
        <v>2499.15</v>
      </c>
      <c r="E58" s="13">
        <v>7297.42</v>
      </c>
      <c r="F58" s="13">
        <v>25.51</v>
      </c>
      <c r="G58" s="13">
        <v>487.36</v>
      </c>
      <c r="H58" s="13">
        <v>0.15</v>
      </c>
      <c r="I58" s="13">
        <v>0</v>
      </c>
      <c r="J58" s="13">
        <v>513.02</v>
      </c>
      <c r="K58" s="13">
        <v>6784.4</v>
      </c>
      <c r="M58" s="26"/>
      <c r="N58" s="26"/>
    </row>
    <row r="59" spans="1:14" x14ac:dyDescent="0.2">
      <c r="A59" s="2" t="s">
        <v>115</v>
      </c>
      <c r="B59" s="1" t="s">
        <v>116</v>
      </c>
      <c r="C59" s="13">
        <v>18290.04</v>
      </c>
      <c r="D59" s="13">
        <v>10000.049999999999</v>
      </c>
      <c r="E59" s="13">
        <v>28290.09</v>
      </c>
      <c r="F59" s="13">
        <v>1652.27</v>
      </c>
      <c r="G59" s="13">
        <v>4717.8</v>
      </c>
      <c r="H59" s="13">
        <v>0.02</v>
      </c>
      <c r="I59" s="13">
        <v>0</v>
      </c>
      <c r="J59" s="13">
        <v>6370.09</v>
      </c>
      <c r="K59" s="13">
        <v>21920</v>
      </c>
      <c r="M59" s="26"/>
      <c r="N59" s="26"/>
    </row>
    <row r="60" spans="1:14" x14ac:dyDescent="0.2">
      <c r="A60" s="2" t="s">
        <v>117</v>
      </c>
      <c r="B60" s="1" t="s">
        <v>118</v>
      </c>
      <c r="C60" s="13">
        <v>1300.72</v>
      </c>
      <c r="D60" s="13">
        <v>2564.38</v>
      </c>
      <c r="E60" s="13">
        <v>3865.1</v>
      </c>
      <c r="F60" s="13">
        <v>32.61</v>
      </c>
      <c r="G60" s="13">
        <v>72.23</v>
      </c>
      <c r="H60" s="13">
        <v>0.06</v>
      </c>
      <c r="I60" s="13">
        <v>0</v>
      </c>
      <c r="J60" s="13">
        <v>104.9</v>
      </c>
      <c r="K60" s="13">
        <v>3760.2</v>
      </c>
      <c r="M60" s="26"/>
      <c r="N60" s="26"/>
    </row>
    <row r="61" spans="1:14" x14ac:dyDescent="0.2">
      <c r="A61" s="2" t="s">
        <v>119</v>
      </c>
      <c r="B61" s="1" t="s">
        <v>120</v>
      </c>
      <c r="C61" s="13">
        <v>0</v>
      </c>
      <c r="D61" s="13">
        <v>4000.05</v>
      </c>
      <c r="E61" s="13">
        <v>4000.05</v>
      </c>
      <c r="F61" s="13">
        <v>277.66000000000003</v>
      </c>
      <c r="G61" s="13">
        <v>0</v>
      </c>
      <c r="H61" s="14">
        <v>-0.01</v>
      </c>
      <c r="I61" s="13">
        <v>0</v>
      </c>
      <c r="J61" s="13">
        <v>277.64999999999998</v>
      </c>
      <c r="K61" s="13">
        <v>3722.4</v>
      </c>
      <c r="M61" s="26"/>
      <c r="N61" s="26"/>
    </row>
    <row r="62" spans="1:14" x14ac:dyDescent="0.2">
      <c r="A62" s="2" t="s">
        <v>121</v>
      </c>
      <c r="B62" s="1" t="s">
        <v>122</v>
      </c>
      <c r="C62" s="13">
        <v>0</v>
      </c>
      <c r="D62" s="13">
        <v>4999.95</v>
      </c>
      <c r="E62" s="13">
        <v>4999.95</v>
      </c>
      <c r="F62" s="13">
        <v>490.16</v>
      </c>
      <c r="G62" s="13">
        <v>0</v>
      </c>
      <c r="H62" s="14">
        <v>-0.01</v>
      </c>
      <c r="I62" s="13">
        <v>0</v>
      </c>
      <c r="J62" s="13">
        <v>490.15</v>
      </c>
      <c r="K62" s="13">
        <v>4509.8</v>
      </c>
      <c r="M62" s="26"/>
      <c r="N62" s="26"/>
    </row>
    <row r="63" spans="1:14" x14ac:dyDescent="0.2">
      <c r="A63" s="2" t="s">
        <v>123</v>
      </c>
      <c r="B63" s="1" t="s">
        <v>124</v>
      </c>
      <c r="C63" s="13">
        <v>0</v>
      </c>
      <c r="D63" s="13">
        <v>4834.05</v>
      </c>
      <c r="E63" s="13">
        <v>4834.05</v>
      </c>
      <c r="F63" s="13">
        <v>460.43</v>
      </c>
      <c r="G63" s="13">
        <v>0</v>
      </c>
      <c r="H63" s="13">
        <v>0.02</v>
      </c>
      <c r="I63" s="13">
        <v>0</v>
      </c>
      <c r="J63" s="13">
        <v>460.45</v>
      </c>
      <c r="K63" s="13">
        <v>4373.6000000000004</v>
      </c>
      <c r="M63" s="26"/>
      <c r="N63" s="26"/>
    </row>
    <row r="64" spans="1:14" x14ac:dyDescent="0.2">
      <c r="A64" s="2" t="s">
        <v>125</v>
      </c>
      <c r="B64" s="1" t="s">
        <v>126</v>
      </c>
      <c r="C64" s="13">
        <v>0</v>
      </c>
      <c r="D64" s="13">
        <v>12499.95</v>
      </c>
      <c r="E64" s="13">
        <v>12499.95</v>
      </c>
      <c r="F64" s="13">
        <v>2407.33</v>
      </c>
      <c r="G64" s="13">
        <v>0</v>
      </c>
      <c r="H64" s="13">
        <v>0.02</v>
      </c>
      <c r="I64" s="13">
        <v>0</v>
      </c>
      <c r="J64" s="13">
        <v>2407.35</v>
      </c>
      <c r="K64" s="13">
        <v>10092.6</v>
      </c>
      <c r="M64" s="26"/>
      <c r="N64" s="26"/>
    </row>
    <row r="65" spans="1:14" x14ac:dyDescent="0.2">
      <c r="A65" s="2" t="s">
        <v>127</v>
      </c>
      <c r="B65" s="1" t="s">
        <v>128</v>
      </c>
      <c r="C65" s="13">
        <v>512.48</v>
      </c>
      <c r="D65" s="13">
        <v>507.7</v>
      </c>
      <c r="E65" s="13">
        <v>1020.18</v>
      </c>
      <c r="F65" s="13">
        <v>0</v>
      </c>
      <c r="G65" s="13">
        <v>27.66</v>
      </c>
      <c r="H65" s="14">
        <v>-0.08</v>
      </c>
      <c r="I65" s="13">
        <v>0</v>
      </c>
      <c r="J65" s="13">
        <v>27.58</v>
      </c>
      <c r="K65" s="13">
        <v>992.6</v>
      </c>
      <c r="M65" s="26"/>
      <c r="N65" s="26"/>
    </row>
    <row r="66" spans="1:14" x14ac:dyDescent="0.2">
      <c r="A66" s="2" t="s">
        <v>129</v>
      </c>
      <c r="B66" s="1" t="s">
        <v>130</v>
      </c>
      <c r="C66" s="13">
        <v>0</v>
      </c>
      <c r="D66" s="13">
        <v>6000</v>
      </c>
      <c r="E66" s="13">
        <v>6000</v>
      </c>
      <c r="F66" s="13">
        <v>797.86</v>
      </c>
      <c r="G66" s="13">
        <v>0</v>
      </c>
      <c r="H66" s="14">
        <v>-0.06</v>
      </c>
      <c r="I66" s="13">
        <v>0</v>
      </c>
      <c r="J66" s="13">
        <v>797.8</v>
      </c>
      <c r="K66" s="13">
        <v>5202.2</v>
      </c>
      <c r="M66" s="26"/>
      <c r="N66" s="26"/>
    </row>
    <row r="67" spans="1:14" x14ac:dyDescent="0.2">
      <c r="A67" s="2" t="s">
        <v>131</v>
      </c>
      <c r="B67" s="1" t="s">
        <v>132</v>
      </c>
      <c r="C67" s="13">
        <v>6294.81</v>
      </c>
      <c r="D67" s="13">
        <v>3000</v>
      </c>
      <c r="E67" s="13">
        <v>9294.81</v>
      </c>
      <c r="F67" s="13">
        <v>80</v>
      </c>
      <c r="G67" s="13">
        <v>797.38</v>
      </c>
      <c r="H67" s="13">
        <v>0.03</v>
      </c>
      <c r="I67" s="13">
        <v>0</v>
      </c>
      <c r="J67" s="13">
        <v>877.41</v>
      </c>
      <c r="K67" s="13">
        <v>8417.4</v>
      </c>
      <c r="M67" s="26"/>
      <c r="N67" s="26"/>
    </row>
    <row r="68" spans="1:14" x14ac:dyDescent="0.2">
      <c r="A68" s="2" t="s">
        <v>133</v>
      </c>
      <c r="B68" s="1" t="s">
        <v>134</v>
      </c>
      <c r="C68" s="13">
        <v>0</v>
      </c>
      <c r="D68" s="13">
        <v>4999.95</v>
      </c>
      <c r="E68" s="13">
        <v>4999.95</v>
      </c>
      <c r="F68" s="13">
        <v>490.16</v>
      </c>
      <c r="G68" s="13">
        <v>0</v>
      </c>
      <c r="H68" s="14">
        <v>-0.01</v>
      </c>
      <c r="I68" s="13">
        <v>0</v>
      </c>
      <c r="J68" s="13">
        <v>490.15</v>
      </c>
      <c r="K68" s="13">
        <v>4509.8</v>
      </c>
      <c r="M68" s="26"/>
      <c r="N68" s="26"/>
    </row>
    <row r="69" spans="1:14" x14ac:dyDescent="0.2">
      <c r="A69" s="2" t="s">
        <v>135</v>
      </c>
      <c r="B69" s="1" t="s">
        <v>136</v>
      </c>
      <c r="C69" s="13">
        <v>6329.27</v>
      </c>
      <c r="D69" s="13">
        <v>2200.0500000000002</v>
      </c>
      <c r="E69" s="13">
        <v>8529.32</v>
      </c>
      <c r="F69" s="13">
        <v>0</v>
      </c>
      <c r="G69" s="13">
        <v>1129.92</v>
      </c>
      <c r="H69" s="13">
        <v>0</v>
      </c>
      <c r="I69" s="13">
        <v>0</v>
      </c>
      <c r="J69" s="13">
        <v>1129.92</v>
      </c>
      <c r="K69" s="13">
        <v>7399.4</v>
      </c>
      <c r="M69" s="26"/>
      <c r="N69" s="26"/>
    </row>
    <row r="70" spans="1:14" x14ac:dyDescent="0.2">
      <c r="A70" s="2" t="s">
        <v>137</v>
      </c>
      <c r="B70" s="1" t="s">
        <v>138</v>
      </c>
      <c r="C70" s="13">
        <v>0</v>
      </c>
      <c r="D70" s="13">
        <v>5347.91</v>
      </c>
      <c r="E70" s="13">
        <v>5347.91</v>
      </c>
      <c r="F70" s="13">
        <v>658.57</v>
      </c>
      <c r="G70" s="13">
        <v>0</v>
      </c>
      <c r="H70" s="14">
        <v>-0.06</v>
      </c>
      <c r="I70" s="13">
        <v>0</v>
      </c>
      <c r="J70" s="13">
        <v>658.51</v>
      </c>
      <c r="K70" s="13">
        <v>4689.3999999999996</v>
      </c>
      <c r="M70" s="26"/>
      <c r="N70" s="26"/>
    </row>
    <row r="71" spans="1:14" x14ac:dyDescent="0.2">
      <c r="A71" s="2" t="s">
        <v>139</v>
      </c>
      <c r="B71" s="1" t="s">
        <v>140</v>
      </c>
      <c r="C71" s="13">
        <v>3708.41</v>
      </c>
      <c r="D71" s="13">
        <v>924.87</v>
      </c>
      <c r="E71" s="13">
        <v>4633.28</v>
      </c>
      <c r="F71" s="13">
        <v>0</v>
      </c>
      <c r="G71" s="13">
        <v>536.76</v>
      </c>
      <c r="H71" s="14">
        <v>-0.08</v>
      </c>
      <c r="I71" s="13">
        <v>0</v>
      </c>
      <c r="J71" s="13">
        <v>536.67999999999995</v>
      </c>
      <c r="K71" s="13">
        <v>4096.6000000000004</v>
      </c>
      <c r="M71" s="26"/>
      <c r="N71" s="26"/>
    </row>
    <row r="72" spans="1:14" x14ac:dyDescent="0.2">
      <c r="A72" s="2" t="s">
        <v>141</v>
      </c>
      <c r="B72" s="1" t="s">
        <v>142</v>
      </c>
      <c r="C72" s="13">
        <v>0</v>
      </c>
      <c r="D72" s="13">
        <v>6000</v>
      </c>
      <c r="E72" s="13">
        <v>6000</v>
      </c>
      <c r="F72" s="13">
        <v>797.86</v>
      </c>
      <c r="G72" s="13">
        <v>0</v>
      </c>
      <c r="H72" s="14">
        <v>-0.06</v>
      </c>
      <c r="I72" s="13">
        <v>0</v>
      </c>
      <c r="J72" s="13">
        <v>797.8</v>
      </c>
      <c r="K72" s="13">
        <v>5202.2</v>
      </c>
      <c r="M72" s="26"/>
      <c r="N72" s="26"/>
    </row>
    <row r="73" spans="1:14" x14ac:dyDescent="0.2">
      <c r="A73" s="2" t="s">
        <v>143</v>
      </c>
      <c r="B73" s="1" t="s">
        <v>144</v>
      </c>
      <c r="C73" s="13">
        <v>1531.91</v>
      </c>
      <c r="D73" s="13">
        <v>2750.1</v>
      </c>
      <c r="E73" s="13">
        <v>4282.01</v>
      </c>
      <c r="F73" s="13">
        <v>52.81</v>
      </c>
      <c r="G73" s="13">
        <v>87.02</v>
      </c>
      <c r="H73" s="14">
        <v>-0.02</v>
      </c>
      <c r="I73" s="13">
        <v>0</v>
      </c>
      <c r="J73" s="13">
        <v>139.81</v>
      </c>
      <c r="K73" s="13">
        <v>4142.2</v>
      </c>
      <c r="M73" s="26"/>
      <c r="N73" s="26"/>
    </row>
    <row r="74" spans="1:14" x14ac:dyDescent="0.2">
      <c r="A74" s="2" t="s">
        <v>145</v>
      </c>
      <c r="B74" s="1" t="s">
        <v>146</v>
      </c>
      <c r="C74" s="13">
        <v>77.2</v>
      </c>
      <c r="D74" s="13">
        <v>1035.5999999999999</v>
      </c>
      <c r="E74" s="13">
        <v>1112.8</v>
      </c>
      <c r="F74" s="13">
        <v>0</v>
      </c>
      <c r="G74" s="13">
        <v>1.48</v>
      </c>
      <c r="H74" s="13">
        <v>0.12</v>
      </c>
      <c r="I74" s="13">
        <v>0</v>
      </c>
      <c r="J74" s="13">
        <v>1.6</v>
      </c>
      <c r="K74" s="13">
        <v>1111.2</v>
      </c>
      <c r="M74" s="26"/>
      <c r="N74" s="26"/>
    </row>
    <row r="75" spans="1:14" x14ac:dyDescent="0.2">
      <c r="A75" s="2" t="s">
        <v>147</v>
      </c>
      <c r="B75" s="1" t="s">
        <v>148</v>
      </c>
      <c r="C75" s="13">
        <v>0</v>
      </c>
      <c r="D75" s="13">
        <v>4000.05</v>
      </c>
      <c r="E75" s="13">
        <v>4000.05</v>
      </c>
      <c r="F75" s="13">
        <v>277.66000000000003</v>
      </c>
      <c r="G75" s="13">
        <v>0</v>
      </c>
      <c r="H75" s="14">
        <v>-0.01</v>
      </c>
      <c r="I75" s="13">
        <v>0</v>
      </c>
      <c r="J75" s="13">
        <v>277.64999999999998</v>
      </c>
      <c r="K75" s="13">
        <v>3722.4</v>
      </c>
      <c r="M75" s="26"/>
      <c r="N75" s="26"/>
    </row>
    <row r="76" spans="1:14" x14ac:dyDescent="0.2">
      <c r="A76" s="2" t="s">
        <v>149</v>
      </c>
      <c r="B76" s="1" t="s">
        <v>150</v>
      </c>
      <c r="C76" s="13">
        <v>5121.8599999999997</v>
      </c>
      <c r="D76" s="13">
        <v>3124.95</v>
      </c>
      <c r="E76" s="13">
        <v>8246.81</v>
      </c>
      <c r="F76" s="13">
        <v>93.6</v>
      </c>
      <c r="G76" s="13">
        <v>546.84</v>
      </c>
      <c r="H76" s="14">
        <v>-0.03</v>
      </c>
      <c r="I76" s="13">
        <v>0</v>
      </c>
      <c r="J76" s="13">
        <v>640.41</v>
      </c>
      <c r="K76" s="13">
        <v>7606.4</v>
      </c>
      <c r="M76" s="26"/>
      <c r="N76" s="26"/>
    </row>
    <row r="77" spans="1:14" x14ac:dyDescent="0.2">
      <c r="A77" s="2" t="s">
        <v>151</v>
      </c>
      <c r="B77" s="1" t="s">
        <v>152</v>
      </c>
      <c r="C77" s="13">
        <v>73.739999999999995</v>
      </c>
      <c r="D77" s="13">
        <v>2596.12</v>
      </c>
      <c r="E77" s="13">
        <v>2669.86</v>
      </c>
      <c r="F77" s="13">
        <v>36.06</v>
      </c>
      <c r="G77" s="13">
        <v>1.42</v>
      </c>
      <c r="H77" s="13">
        <v>0.18</v>
      </c>
      <c r="I77" s="13">
        <v>0</v>
      </c>
      <c r="J77" s="13">
        <v>37.659999999999997</v>
      </c>
      <c r="K77" s="13">
        <v>2632.2</v>
      </c>
      <c r="M77" s="26"/>
      <c r="N77" s="26"/>
    </row>
    <row r="78" spans="1:14" x14ac:dyDescent="0.2">
      <c r="A78" s="2" t="s">
        <v>153</v>
      </c>
      <c r="B78" s="1" t="s">
        <v>154</v>
      </c>
      <c r="C78" s="13">
        <v>745.91</v>
      </c>
      <c r="D78" s="13">
        <v>3000</v>
      </c>
      <c r="E78" s="13">
        <v>3745.91</v>
      </c>
      <c r="F78" s="13">
        <v>80</v>
      </c>
      <c r="G78" s="13">
        <v>36.72</v>
      </c>
      <c r="H78" s="14">
        <v>-0.01</v>
      </c>
      <c r="I78" s="13">
        <v>0</v>
      </c>
      <c r="J78" s="13">
        <v>116.71</v>
      </c>
      <c r="K78" s="13">
        <v>3629.2</v>
      </c>
      <c r="M78" s="26"/>
      <c r="N78" s="26"/>
    </row>
    <row r="79" spans="1:14" x14ac:dyDescent="0.2">
      <c r="A79" s="2" t="s">
        <v>155</v>
      </c>
      <c r="B79" s="1" t="s">
        <v>156</v>
      </c>
      <c r="C79" s="13">
        <v>3236.15</v>
      </c>
      <c r="D79" s="13">
        <v>1087.94</v>
      </c>
      <c r="E79" s="13">
        <v>4324.09</v>
      </c>
      <c r="F79" s="13">
        <v>0</v>
      </c>
      <c r="G79" s="13">
        <v>435.89</v>
      </c>
      <c r="H79" s="13">
        <v>0</v>
      </c>
      <c r="I79" s="13">
        <v>0</v>
      </c>
      <c r="J79" s="13">
        <v>435.89</v>
      </c>
      <c r="K79" s="13">
        <v>3888.2</v>
      </c>
      <c r="M79" s="26"/>
      <c r="N79" s="26"/>
    </row>
    <row r="80" spans="1:14" x14ac:dyDescent="0.2">
      <c r="A80" s="2" t="s">
        <v>157</v>
      </c>
      <c r="B80" s="1" t="s">
        <v>158</v>
      </c>
      <c r="C80" s="13">
        <v>3698.79</v>
      </c>
      <c r="D80" s="13">
        <v>2200.0500000000002</v>
      </c>
      <c r="E80" s="13">
        <v>5898.84</v>
      </c>
      <c r="F80" s="13">
        <v>0</v>
      </c>
      <c r="G80" s="13">
        <v>534.71</v>
      </c>
      <c r="H80" s="14">
        <v>-7.0000000000000007E-2</v>
      </c>
      <c r="I80" s="13">
        <v>0</v>
      </c>
      <c r="J80" s="13">
        <v>534.64</v>
      </c>
      <c r="K80" s="13">
        <v>5364.2</v>
      </c>
      <c r="M80" s="26"/>
      <c r="N80" s="26"/>
    </row>
    <row r="81" spans="1:14" x14ac:dyDescent="0.2">
      <c r="A81" s="2" t="s">
        <v>159</v>
      </c>
      <c r="B81" s="1" t="s">
        <v>160</v>
      </c>
      <c r="C81" s="13">
        <v>6612.23</v>
      </c>
      <c r="D81" s="13">
        <v>1584</v>
      </c>
      <c r="E81" s="13">
        <v>8196.23</v>
      </c>
      <c r="F81" s="13">
        <v>0</v>
      </c>
      <c r="G81" s="13">
        <v>1196.47</v>
      </c>
      <c r="H81" s="14">
        <v>-0.04</v>
      </c>
      <c r="I81" s="13">
        <v>0</v>
      </c>
      <c r="J81" s="13">
        <v>1196.43</v>
      </c>
      <c r="K81" s="13">
        <v>6999.8</v>
      </c>
      <c r="M81" s="26"/>
      <c r="N81" s="26"/>
    </row>
    <row r="82" spans="1:14" x14ac:dyDescent="0.2">
      <c r="A82" s="2" t="s">
        <v>161</v>
      </c>
      <c r="B82" s="1" t="s">
        <v>162</v>
      </c>
      <c r="C82" s="13">
        <v>7359.69</v>
      </c>
      <c r="D82" s="13">
        <v>2200.0500000000002</v>
      </c>
      <c r="E82" s="13">
        <v>9559.74</v>
      </c>
      <c r="F82" s="13">
        <v>0</v>
      </c>
      <c r="G82" s="13">
        <v>1372.28</v>
      </c>
      <c r="H82" s="14">
        <v>-0.14000000000000001</v>
      </c>
      <c r="I82" s="13">
        <v>0</v>
      </c>
      <c r="J82" s="13">
        <v>1372.14</v>
      </c>
      <c r="K82" s="13">
        <v>8187.6</v>
      </c>
      <c r="M82" s="26"/>
      <c r="N82" s="26"/>
    </row>
    <row r="83" spans="1:14" x14ac:dyDescent="0.2">
      <c r="A83" s="2" t="s">
        <v>163</v>
      </c>
      <c r="B83" s="1" t="s">
        <v>164</v>
      </c>
      <c r="C83" s="13">
        <v>23.38</v>
      </c>
      <c r="D83" s="13">
        <v>265.94</v>
      </c>
      <c r="E83" s="13">
        <v>289.32</v>
      </c>
      <c r="F83" s="13">
        <v>0</v>
      </c>
      <c r="G83" s="13">
        <v>0.45</v>
      </c>
      <c r="H83" s="13">
        <v>7.0000000000000007E-2</v>
      </c>
      <c r="I83" s="13">
        <v>0</v>
      </c>
      <c r="J83" s="13">
        <v>0.52</v>
      </c>
      <c r="K83" s="13">
        <v>288.8</v>
      </c>
      <c r="M83" s="26"/>
      <c r="N83" s="26"/>
    </row>
    <row r="84" spans="1:14" x14ac:dyDescent="0.2">
      <c r="A84" s="2" t="s">
        <v>165</v>
      </c>
      <c r="B84" s="1" t="s">
        <v>166</v>
      </c>
      <c r="C84" s="13">
        <v>9655.19</v>
      </c>
      <c r="D84" s="13">
        <v>3499.95</v>
      </c>
      <c r="E84" s="13">
        <v>13155.14</v>
      </c>
      <c r="F84" s="13">
        <v>134.4</v>
      </c>
      <c r="G84" s="13">
        <v>2049.41</v>
      </c>
      <c r="H84" s="14">
        <v>-7.0000000000000007E-2</v>
      </c>
      <c r="I84" s="13">
        <v>0</v>
      </c>
      <c r="J84" s="13">
        <v>2183.7399999999998</v>
      </c>
      <c r="K84" s="13">
        <v>10971.4</v>
      </c>
      <c r="M84" s="26"/>
      <c r="N84" s="26"/>
    </row>
    <row r="85" spans="1:14" x14ac:dyDescent="0.2">
      <c r="A85" s="2" t="s">
        <v>167</v>
      </c>
      <c r="B85" s="1" t="s">
        <v>168</v>
      </c>
      <c r="C85" s="13">
        <v>6724.26</v>
      </c>
      <c r="D85" s="13">
        <v>2200.0500000000002</v>
      </c>
      <c r="E85" s="13">
        <v>8924.31</v>
      </c>
      <c r="F85" s="13">
        <v>0</v>
      </c>
      <c r="G85" s="13">
        <v>1222.83</v>
      </c>
      <c r="H85" s="13">
        <v>0.08</v>
      </c>
      <c r="I85" s="13">
        <v>0</v>
      </c>
      <c r="J85" s="13">
        <v>1222.9100000000001</v>
      </c>
      <c r="K85" s="13">
        <v>7701.4</v>
      </c>
      <c r="M85" s="26"/>
      <c r="N85" s="26"/>
    </row>
    <row r="86" spans="1:14" x14ac:dyDescent="0.2">
      <c r="A86" s="2" t="s">
        <v>169</v>
      </c>
      <c r="B86" s="1" t="s">
        <v>170</v>
      </c>
      <c r="C86" s="13">
        <v>0</v>
      </c>
      <c r="D86" s="13">
        <v>1857.53</v>
      </c>
      <c r="E86" s="13">
        <v>1857.53</v>
      </c>
      <c r="F86" s="13">
        <v>0</v>
      </c>
      <c r="G86" s="13">
        <v>0</v>
      </c>
      <c r="H86" s="14">
        <v>-7.0000000000000007E-2</v>
      </c>
      <c r="I86" s="13">
        <v>0</v>
      </c>
      <c r="J86" s="13">
        <v>-7.0000000000000007E-2</v>
      </c>
      <c r="K86" s="13">
        <v>1857.6</v>
      </c>
      <c r="M86" s="26"/>
      <c r="N86" s="26"/>
    </row>
    <row r="87" spans="1:14" x14ac:dyDescent="0.2">
      <c r="A87" s="2" t="s">
        <v>171</v>
      </c>
      <c r="B87" s="1" t="s">
        <v>172</v>
      </c>
      <c r="C87" s="13">
        <v>1840.8</v>
      </c>
      <c r="D87" s="13">
        <v>3750</v>
      </c>
      <c r="E87" s="13">
        <v>5590.8</v>
      </c>
      <c r="F87" s="13">
        <v>237.65</v>
      </c>
      <c r="G87" s="13">
        <v>106.79</v>
      </c>
      <c r="H87" s="14">
        <v>-0.04</v>
      </c>
      <c r="I87" s="13">
        <v>0</v>
      </c>
      <c r="J87" s="13">
        <v>344.4</v>
      </c>
      <c r="K87" s="13">
        <v>5246.4</v>
      </c>
      <c r="M87" s="26"/>
      <c r="N87" s="26"/>
    </row>
    <row r="88" spans="1:14" x14ac:dyDescent="0.2">
      <c r="A88" s="2" t="s">
        <v>173</v>
      </c>
      <c r="B88" s="1" t="s">
        <v>174</v>
      </c>
      <c r="C88" s="13">
        <v>3338.34</v>
      </c>
      <c r="D88" s="13">
        <v>3250.05</v>
      </c>
      <c r="E88" s="13">
        <v>6588.39</v>
      </c>
      <c r="F88" s="13">
        <v>107.21</v>
      </c>
      <c r="G88" s="13">
        <v>259.13</v>
      </c>
      <c r="H88" s="13">
        <v>0.05</v>
      </c>
      <c r="I88" s="13">
        <v>0</v>
      </c>
      <c r="J88" s="13">
        <v>366.39</v>
      </c>
      <c r="K88" s="13">
        <v>6222</v>
      </c>
      <c r="M88" s="26"/>
      <c r="N88" s="26"/>
    </row>
    <row r="89" spans="1:14" x14ac:dyDescent="0.2">
      <c r="A89" s="2" t="s">
        <v>175</v>
      </c>
      <c r="B89" s="1" t="s">
        <v>176</v>
      </c>
      <c r="C89" s="13">
        <v>3303.14</v>
      </c>
      <c r="D89" s="13">
        <v>922.64</v>
      </c>
      <c r="E89" s="13">
        <v>4225.78</v>
      </c>
      <c r="F89" s="13">
        <v>0</v>
      </c>
      <c r="G89" s="13">
        <v>450.2</v>
      </c>
      <c r="H89" s="14">
        <v>-0.02</v>
      </c>
      <c r="I89" s="13">
        <v>0</v>
      </c>
      <c r="J89" s="13">
        <v>450.18</v>
      </c>
      <c r="K89" s="13">
        <v>3775.6</v>
      </c>
      <c r="M89" s="26"/>
      <c r="N89" s="26"/>
    </row>
    <row r="90" spans="1:14" x14ac:dyDescent="0.2">
      <c r="A90" s="2" t="s">
        <v>177</v>
      </c>
      <c r="B90" s="1" t="s">
        <v>178</v>
      </c>
      <c r="C90" s="13">
        <v>1144.27</v>
      </c>
      <c r="D90" s="13">
        <v>1052.31</v>
      </c>
      <c r="E90" s="13">
        <v>2196.58</v>
      </c>
      <c r="F90" s="13">
        <v>0</v>
      </c>
      <c r="G90" s="13">
        <v>75.92</v>
      </c>
      <c r="H90" s="13">
        <v>0.06</v>
      </c>
      <c r="I90" s="13">
        <v>0</v>
      </c>
      <c r="J90" s="13">
        <v>75.98</v>
      </c>
      <c r="K90" s="13">
        <v>2120.6</v>
      </c>
      <c r="M90" s="26"/>
      <c r="N90" s="26"/>
    </row>
    <row r="91" spans="1:14" x14ac:dyDescent="0.2">
      <c r="A91" s="2" t="s">
        <v>179</v>
      </c>
      <c r="B91" s="1" t="s">
        <v>180</v>
      </c>
      <c r="C91" s="13">
        <v>2694.68</v>
      </c>
      <c r="D91" s="13">
        <v>1087.94</v>
      </c>
      <c r="E91" s="13">
        <v>3782.62</v>
      </c>
      <c r="F91" s="13">
        <v>0</v>
      </c>
      <c r="G91" s="13">
        <v>320.23</v>
      </c>
      <c r="H91" s="14">
        <v>-0.01</v>
      </c>
      <c r="I91" s="13">
        <v>0</v>
      </c>
      <c r="J91" s="13">
        <v>320.22000000000003</v>
      </c>
      <c r="K91" s="13">
        <v>3462.4</v>
      </c>
      <c r="M91" s="26"/>
      <c r="N91" s="26"/>
    </row>
    <row r="92" spans="1:14" x14ac:dyDescent="0.2">
      <c r="A92" s="2" t="s">
        <v>181</v>
      </c>
      <c r="B92" s="1" t="s">
        <v>182</v>
      </c>
      <c r="C92" s="13">
        <v>0</v>
      </c>
      <c r="D92" s="13">
        <v>183.66</v>
      </c>
      <c r="E92" s="13">
        <v>183.66</v>
      </c>
      <c r="F92" s="13">
        <v>0</v>
      </c>
      <c r="G92" s="13">
        <v>0</v>
      </c>
      <c r="H92" s="13">
        <v>0.06</v>
      </c>
      <c r="I92" s="13">
        <v>0</v>
      </c>
      <c r="J92" s="13">
        <v>0.06</v>
      </c>
      <c r="K92" s="13">
        <v>183.6</v>
      </c>
      <c r="M92" s="26"/>
      <c r="N92" s="26"/>
    </row>
    <row r="93" spans="1:14" x14ac:dyDescent="0.2">
      <c r="A93" s="2" t="s">
        <v>183</v>
      </c>
      <c r="B93" s="1" t="s">
        <v>184</v>
      </c>
      <c r="C93" s="13">
        <v>0</v>
      </c>
      <c r="D93" s="13">
        <v>82.66</v>
      </c>
      <c r="E93" s="13">
        <v>82.66</v>
      </c>
      <c r="F93" s="13">
        <v>0</v>
      </c>
      <c r="G93" s="13">
        <v>0</v>
      </c>
      <c r="H93" s="14">
        <v>-0.14000000000000001</v>
      </c>
      <c r="I93" s="13">
        <v>0</v>
      </c>
      <c r="J93" s="13">
        <v>-0.14000000000000001</v>
      </c>
      <c r="K93" s="13">
        <v>82.8</v>
      </c>
      <c r="M93" s="26"/>
      <c r="N93" s="26"/>
    </row>
    <row r="94" spans="1:14" x14ac:dyDescent="0.2">
      <c r="A94" s="2" t="s">
        <v>185</v>
      </c>
      <c r="B94" s="1" t="s">
        <v>186</v>
      </c>
      <c r="C94" s="13">
        <v>31.5</v>
      </c>
      <c r="D94" s="13">
        <v>502.75</v>
      </c>
      <c r="E94" s="13">
        <v>534.25</v>
      </c>
      <c r="F94" s="13">
        <v>0</v>
      </c>
      <c r="G94" s="13">
        <v>0.6</v>
      </c>
      <c r="H94" s="13">
        <v>0.05</v>
      </c>
      <c r="I94" s="13">
        <v>0</v>
      </c>
      <c r="J94" s="13">
        <v>0.65</v>
      </c>
      <c r="K94" s="13">
        <v>533.6</v>
      </c>
      <c r="M94" s="26"/>
      <c r="N94" s="26"/>
    </row>
    <row r="95" spans="1:14" x14ac:dyDescent="0.2">
      <c r="A95" s="2" t="s">
        <v>187</v>
      </c>
      <c r="B95" s="1" t="s">
        <v>188</v>
      </c>
      <c r="C95" s="13">
        <v>936.23</v>
      </c>
      <c r="D95" s="13">
        <v>810.41</v>
      </c>
      <c r="E95" s="13">
        <v>1746.64</v>
      </c>
      <c r="F95" s="13">
        <v>0</v>
      </c>
      <c r="G95" s="13">
        <v>54.78</v>
      </c>
      <c r="H95" s="14">
        <v>-0.14000000000000001</v>
      </c>
      <c r="I95" s="13">
        <v>0</v>
      </c>
      <c r="J95" s="13">
        <v>54.64</v>
      </c>
      <c r="K95" s="13">
        <v>1692</v>
      </c>
      <c r="M95" s="26"/>
      <c r="N95" s="26"/>
    </row>
    <row r="96" spans="1:14" x14ac:dyDescent="0.2">
      <c r="A96" s="2" t="s">
        <v>189</v>
      </c>
      <c r="B96" s="1" t="s">
        <v>190</v>
      </c>
      <c r="C96" s="13">
        <v>53.55</v>
      </c>
      <c r="D96" s="13">
        <v>453.29</v>
      </c>
      <c r="E96" s="13">
        <v>506.84</v>
      </c>
      <c r="F96" s="13">
        <v>0</v>
      </c>
      <c r="G96" s="13">
        <v>1.03</v>
      </c>
      <c r="H96" s="13">
        <v>0.01</v>
      </c>
      <c r="I96" s="13">
        <v>0</v>
      </c>
      <c r="J96" s="13">
        <v>1.04</v>
      </c>
      <c r="K96" s="13">
        <v>505.8</v>
      </c>
      <c r="M96" s="26"/>
      <c r="N96" s="26"/>
    </row>
    <row r="97" spans="1:14" x14ac:dyDescent="0.2">
      <c r="A97" s="2" t="s">
        <v>191</v>
      </c>
      <c r="B97" s="1" t="s">
        <v>192</v>
      </c>
      <c r="C97" s="13">
        <v>10427.67</v>
      </c>
      <c r="D97" s="13">
        <v>2200.0500000000002</v>
      </c>
      <c r="E97" s="13">
        <v>12627.72</v>
      </c>
      <c r="F97" s="13">
        <v>0</v>
      </c>
      <c r="G97" s="13">
        <v>2281.15</v>
      </c>
      <c r="H97" s="13">
        <v>0.17</v>
      </c>
      <c r="I97" s="13">
        <v>0</v>
      </c>
      <c r="J97" s="13">
        <v>2281.3200000000002</v>
      </c>
      <c r="K97" s="13">
        <v>10346.4</v>
      </c>
      <c r="M97" s="26"/>
      <c r="N97" s="26"/>
    </row>
    <row r="98" spans="1:14" x14ac:dyDescent="0.2">
      <c r="A98" s="2" t="s">
        <v>193</v>
      </c>
      <c r="B98" s="1" t="s">
        <v>194</v>
      </c>
      <c r="C98" s="13">
        <v>2971.93</v>
      </c>
      <c r="D98" s="13">
        <v>4500</v>
      </c>
      <c r="E98" s="13">
        <v>7471.93</v>
      </c>
      <c r="F98" s="13">
        <v>400.57</v>
      </c>
      <c r="G98" s="13">
        <v>219.26</v>
      </c>
      <c r="H98" s="13">
        <v>0.1</v>
      </c>
      <c r="I98" s="13">
        <v>0</v>
      </c>
      <c r="J98" s="13">
        <v>619.92999999999995</v>
      </c>
      <c r="K98" s="13">
        <v>6852</v>
      </c>
      <c r="M98" s="26"/>
      <c r="N98" s="26"/>
    </row>
    <row r="99" spans="1:14" x14ac:dyDescent="0.2">
      <c r="A99" s="2" t="s">
        <v>195</v>
      </c>
      <c r="B99" s="1" t="s">
        <v>196</v>
      </c>
      <c r="C99" s="13">
        <v>1483.83</v>
      </c>
      <c r="D99" s="13">
        <v>1475.1</v>
      </c>
      <c r="E99" s="13">
        <v>2958.93</v>
      </c>
      <c r="F99" s="13">
        <v>0</v>
      </c>
      <c r="G99" s="13">
        <v>83.95</v>
      </c>
      <c r="H99" s="13">
        <v>0.18</v>
      </c>
      <c r="I99" s="13">
        <v>0</v>
      </c>
      <c r="J99" s="13">
        <v>84.13</v>
      </c>
      <c r="K99" s="13">
        <v>2874.8</v>
      </c>
      <c r="M99" s="26"/>
      <c r="N99" s="26"/>
    </row>
    <row r="100" spans="1:14" x14ac:dyDescent="0.2">
      <c r="A100" s="2" t="s">
        <v>197</v>
      </c>
      <c r="B100" s="1" t="s">
        <v>198</v>
      </c>
      <c r="C100" s="13">
        <v>3332.39</v>
      </c>
      <c r="D100" s="13">
        <v>1325.4</v>
      </c>
      <c r="E100" s="13">
        <v>4657.79</v>
      </c>
      <c r="F100" s="13">
        <v>0</v>
      </c>
      <c r="G100" s="13">
        <v>456.44</v>
      </c>
      <c r="H100" s="14">
        <v>-0.05</v>
      </c>
      <c r="I100" s="13">
        <v>0</v>
      </c>
      <c r="J100" s="13">
        <v>456.39</v>
      </c>
      <c r="K100" s="13">
        <v>4201.3999999999996</v>
      </c>
      <c r="M100" s="26"/>
      <c r="N100" s="26"/>
    </row>
    <row r="101" spans="1:14" x14ac:dyDescent="0.2">
      <c r="A101" s="2" t="s">
        <v>199</v>
      </c>
      <c r="B101" s="1" t="s">
        <v>200</v>
      </c>
      <c r="C101" s="13">
        <v>2190.02</v>
      </c>
      <c r="D101" s="13">
        <v>2850</v>
      </c>
      <c r="E101" s="13">
        <v>5040.0200000000004</v>
      </c>
      <c r="F101" s="13">
        <v>63.68</v>
      </c>
      <c r="G101" s="13">
        <v>134.19</v>
      </c>
      <c r="H101" s="14">
        <v>-0.05</v>
      </c>
      <c r="I101" s="13">
        <v>0</v>
      </c>
      <c r="J101" s="13">
        <v>197.82</v>
      </c>
      <c r="K101" s="13">
        <v>4842.2</v>
      </c>
      <c r="M101" s="26"/>
      <c r="N101" s="26"/>
    </row>
    <row r="102" spans="1:14" x14ac:dyDescent="0.2">
      <c r="A102" s="2" t="s">
        <v>201</v>
      </c>
      <c r="B102" s="1" t="s">
        <v>202</v>
      </c>
      <c r="C102" s="13">
        <v>0</v>
      </c>
      <c r="D102" s="13">
        <v>77.52</v>
      </c>
      <c r="E102" s="13">
        <v>77.52</v>
      </c>
      <c r="F102" s="13">
        <v>0</v>
      </c>
      <c r="G102" s="13">
        <v>0</v>
      </c>
      <c r="H102" s="13">
        <v>0.12</v>
      </c>
      <c r="I102" s="13">
        <v>0</v>
      </c>
      <c r="J102" s="13">
        <v>0.12</v>
      </c>
      <c r="K102" s="13">
        <v>77.400000000000006</v>
      </c>
      <c r="M102" s="26"/>
      <c r="N102" s="26"/>
    </row>
    <row r="103" spans="1:14" x14ac:dyDescent="0.2">
      <c r="A103" s="2" t="s">
        <v>203</v>
      </c>
      <c r="B103" s="1" t="s">
        <v>204</v>
      </c>
      <c r="C103" s="13">
        <v>6473.27</v>
      </c>
      <c r="D103" s="13">
        <v>1343.85</v>
      </c>
      <c r="E103" s="13">
        <v>7817.12</v>
      </c>
      <c r="F103" s="13">
        <v>0</v>
      </c>
      <c r="G103" s="13">
        <v>1163.79</v>
      </c>
      <c r="H103" s="13">
        <v>0.13</v>
      </c>
      <c r="I103" s="13">
        <v>0</v>
      </c>
      <c r="J103" s="13">
        <v>1163.92</v>
      </c>
      <c r="K103" s="13">
        <v>6653.2</v>
      </c>
      <c r="M103" s="26"/>
      <c r="N103" s="26"/>
    </row>
    <row r="104" spans="1:14" x14ac:dyDescent="0.2">
      <c r="A104" s="2" t="s">
        <v>205</v>
      </c>
      <c r="B104" s="1" t="s">
        <v>206</v>
      </c>
      <c r="C104" s="13">
        <v>7297.92</v>
      </c>
      <c r="D104" s="13">
        <v>994.05</v>
      </c>
      <c r="E104" s="13">
        <v>8291.9699999999993</v>
      </c>
      <c r="F104" s="13">
        <v>0</v>
      </c>
      <c r="G104" s="13">
        <v>1357.75</v>
      </c>
      <c r="H104" s="13">
        <v>0.02</v>
      </c>
      <c r="I104" s="13">
        <v>0</v>
      </c>
      <c r="J104" s="13">
        <v>1357.77</v>
      </c>
      <c r="K104" s="13">
        <v>6934.2</v>
      </c>
      <c r="M104" s="26"/>
      <c r="N104" s="26"/>
    </row>
    <row r="105" spans="1:14" x14ac:dyDescent="0.2">
      <c r="A105" s="2" t="s">
        <v>207</v>
      </c>
      <c r="B105" s="1" t="s">
        <v>208</v>
      </c>
      <c r="C105" s="13">
        <v>0</v>
      </c>
      <c r="D105" s="13">
        <v>2750.1</v>
      </c>
      <c r="E105" s="13">
        <v>2750.1</v>
      </c>
      <c r="F105" s="13">
        <v>52.81</v>
      </c>
      <c r="G105" s="13">
        <v>0</v>
      </c>
      <c r="H105" s="13">
        <v>0.09</v>
      </c>
      <c r="I105" s="13">
        <v>0</v>
      </c>
      <c r="J105" s="13">
        <v>52.9</v>
      </c>
      <c r="K105" s="13">
        <v>2697.2</v>
      </c>
      <c r="M105" s="26"/>
      <c r="N105" s="26"/>
    </row>
    <row r="106" spans="1:14" x14ac:dyDescent="0.2">
      <c r="A106" s="2" t="s">
        <v>209</v>
      </c>
      <c r="B106" s="1" t="s">
        <v>210</v>
      </c>
      <c r="C106" s="13">
        <v>4782.26</v>
      </c>
      <c r="D106" s="13">
        <v>1343.85</v>
      </c>
      <c r="E106" s="13">
        <v>6126.11</v>
      </c>
      <c r="F106" s="13">
        <v>0</v>
      </c>
      <c r="G106" s="13">
        <v>766.14</v>
      </c>
      <c r="H106" s="14">
        <v>-0.03</v>
      </c>
      <c r="I106" s="13">
        <v>0</v>
      </c>
      <c r="J106" s="13">
        <v>766.11</v>
      </c>
      <c r="K106" s="13">
        <v>5360</v>
      </c>
      <c r="M106" s="26"/>
      <c r="N106" s="26"/>
    </row>
    <row r="107" spans="1:14" x14ac:dyDescent="0.2">
      <c r="A107" s="2" t="s">
        <v>211</v>
      </c>
      <c r="B107" s="1" t="s">
        <v>212</v>
      </c>
      <c r="C107" s="13">
        <v>7768.99</v>
      </c>
      <c r="D107" s="13">
        <v>1584</v>
      </c>
      <c r="E107" s="13">
        <v>9352.99</v>
      </c>
      <c r="F107" s="13">
        <v>0</v>
      </c>
      <c r="G107" s="13">
        <v>1483.55</v>
      </c>
      <c r="H107" s="13">
        <v>0.04</v>
      </c>
      <c r="I107" s="13">
        <v>0</v>
      </c>
      <c r="J107" s="13">
        <v>1483.59</v>
      </c>
      <c r="K107" s="13">
        <v>7869.4</v>
      </c>
      <c r="M107" s="26"/>
      <c r="N107" s="26"/>
    </row>
    <row r="108" spans="1:14" x14ac:dyDescent="0.2">
      <c r="A108" s="2" t="s">
        <v>213</v>
      </c>
      <c r="B108" s="1" t="s">
        <v>214</v>
      </c>
      <c r="C108" s="13">
        <v>2150.94</v>
      </c>
      <c r="D108" s="13">
        <v>1325.4</v>
      </c>
      <c r="E108" s="13">
        <v>3476.34</v>
      </c>
      <c r="F108" s="13">
        <v>0</v>
      </c>
      <c r="G108" s="13">
        <v>211.62</v>
      </c>
      <c r="H108" s="14">
        <v>-0.08</v>
      </c>
      <c r="I108" s="13">
        <v>0</v>
      </c>
      <c r="J108" s="13">
        <v>211.54</v>
      </c>
      <c r="K108" s="13">
        <v>3264.8</v>
      </c>
      <c r="M108" s="26"/>
      <c r="N108" s="26"/>
    </row>
    <row r="109" spans="1:14" x14ac:dyDescent="0.2">
      <c r="A109" s="2" t="s">
        <v>215</v>
      </c>
      <c r="B109" s="1" t="s">
        <v>216</v>
      </c>
      <c r="C109" s="13">
        <v>17472</v>
      </c>
      <c r="D109" s="13">
        <v>2200.0500000000002</v>
      </c>
      <c r="E109" s="13">
        <v>19672.05</v>
      </c>
      <c r="F109" s="13">
        <v>0</v>
      </c>
      <c r="G109" s="13">
        <v>4456.03</v>
      </c>
      <c r="H109" s="13">
        <v>0.02</v>
      </c>
      <c r="I109" s="13">
        <v>0</v>
      </c>
      <c r="J109" s="13">
        <v>4456.05</v>
      </c>
      <c r="K109" s="13">
        <v>15216</v>
      </c>
      <c r="M109" s="26"/>
      <c r="N109" s="26"/>
    </row>
    <row r="110" spans="1:14" x14ac:dyDescent="0.2">
      <c r="A110" s="2" t="s">
        <v>217</v>
      </c>
      <c r="B110" s="1" t="s">
        <v>218</v>
      </c>
      <c r="C110" s="13">
        <v>289.27999999999997</v>
      </c>
      <c r="D110" s="13">
        <v>1528.77</v>
      </c>
      <c r="E110" s="13">
        <v>1818.05</v>
      </c>
      <c r="F110" s="13">
        <v>0</v>
      </c>
      <c r="G110" s="13">
        <v>7.5</v>
      </c>
      <c r="H110" s="13">
        <v>0.15</v>
      </c>
      <c r="I110" s="13">
        <v>0</v>
      </c>
      <c r="J110" s="13">
        <v>7.65</v>
      </c>
      <c r="K110" s="13">
        <v>1810.4</v>
      </c>
      <c r="M110" s="26"/>
      <c r="N110" s="26"/>
    </row>
    <row r="111" spans="1:14" x14ac:dyDescent="0.2">
      <c r="A111" s="2" t="s">
        <v>219</v>
      </c>
      <c r="B111" s="1" t="s">
        <v>220</v>
      </c>
      <c r="C111" s="13">
        <v>9335.2000000000007</v>
      </c>
      <c r="D111" s="13">
        <v>2500.0500000000002</v>
      </c>
      <c r="E111" s="13">
        <v>11835.25</v>
      </c>
      <c r="F111" s="13">
        <v>25.61</v>
      </c>
      <c r="G111" s="13">
        <v>1446.81</v>
      </c>
      <c r="H111" s="13">
        <v>0.03</v>
      </c>
      <c r="I111" s="13">
        <v>0</v>
      </c>
      <c r="J111" s="13">
        <v>1472.45</v>
      </c>
      <c r="K111" s="13">
        <v>10362.799999999999</v>
      </c>
      <c r="M111" s="26"/>
      <c r="N111" s="26"/>
    </row>
    <row r="112" spans="1:14" x14ac:dyDescent="0.2">
      <c r="A112" s="2" t="s">
        <v>221</v>
      </c>
      <c r="B112" s="1" t="s">
        <v>222</v>
      </c>
      <c r="C112" s="13">
        <v>2629</v>
      </c>
      <c r="D112" s="13">
        <v>2749.95</v>
      </c>
      <c r="E112" s="13">
        <v>5378.95</v>
      </c>
      <c r="F112" s="13">
        <v>52.8</v>
      </c>
      <c r="G112" s="13">
        <v>181.95</v>
      </c>
      <c r="H112" s="13">
        <v>0</v>
      </c>
      <c r="I112" s="13">
        <v>0</v>
      </c>
      <c r="J112" s="13">
        <v>234.75</v>
      </c>
      <c r="K112" s="13">
        <v>5144.2</v>
      </c>
      <c r="M112" s="26"/>
      <c r="N112" s="26"/>
    </row>
    <row r="113" spans="1:14" x14ac:dyDescent="0.2">
      <c r="A113" s="2" t="s">
        <v>223</v>
      </c>
      <c r="B113" s="1" t="s">
        <v>224</v>
      </c>
      <c r="C113" s="13">
        <v>0</v>
      </c>
      <c r="D113" s="13">
        <v>3893.18</v>
      </c>
      <c r="E113" s="13">
        <v>3893.18</v>
      </c>
      <c r="F113" s="13">
        <v>347.84</v>
      </c>
      <c r="G113" s="13">
        <v>0</v>
      </c>
      <c r="H113" s="13">
        <v>0.14000000000000001</v>
      </c>
      <c r="I113" s="13">
        <v>0</v>
      </c>
      <c r="J113" s="13">
        <v>347.98</v>
      </c>
      <c r="K113" s="13">
        <v>3545.2</v>
      </c>
      <c r="M113" s="26"/>
      <c r="N113" s="26"/>
    </row>
    <row r="114" spans="1:14" x14ac:dyDescent="0.2">
      <c r="A114" s="2" t="s">
        <v>225</v>
      </c>
      <c r="B114" s="1" t="s">
        <v>226</v>
      </c>
      <c r="C114" s="13">
        <v>506.41</v>
      </c>
      <c r="D114" s="13">
        <v>4005</v>
      </c>
      <c r="E114" s="13">
        <v>4511.41</v>
      </c>
      <c r="F114" s="13">
        <v>278.45</v>
      </c>
      <c r="G114" s="13">
        <v>27.27</v>
      </c>
      <c r="H114" s="14">
        <v>-0.11</v>
      </c>
      <c r="I114" s="13">
        <v>0</v>
      </c>
      <c r="J114" s="13">
        <v>305.61</v>
      </c>
      <c r="K114" s="13">
        <v>4205.8</v>
      </c>
      <c r="M114" s="26"/>
      <c r="N114" s="26"/>
    </row>
    <row r="115" spans="1:14" x14ac:dyDescent="0.2">
      <c r="A115" s="2" t="s">
        <v>227</v>
      </c>
      <c r="B115" s="1" t="s">
        <v>228</v>
      </c>
      <c r="C115" s="13">
        <v>3973.19</v>
      </c>
      <c r="D115" s="13">
        <v>1474.76</v>
      </c>
      <c r="E115" s="13">
        <v>5447.95</v>
      </c>
      <c r="F115" s="13">
        <v>0</v>
      </c>
      <c r="G115" s="13">
        <v>593.32000000000005</v>
      </c>
      <c r="H115" s="13">
        <v>0.03</v>
      </c>
      <c r="I115" s="13">
        <v>0</v>
      </c>
      <c r="J115" s="13">
        <v>593.35</v>
      </c>
      <c r="K115" s="13">
        <v>4854.6000000000004</v>
      </c>
      <c r="M115" s="26"/>
      <c r="N115" s="26"/>
    </row>
    <row r="116" spans="1:14" x14ac:dyDescent="0.2">
      <c r="A116" s="2" t="s">
        <v>229</v>
      </c>
      <c r="B116" s="1" t="s">
        <v>230</v>
      </c>
      <c r="C116" s="13">
        <v>3228.1</v>
      </c>
      <c r="D116" s="13">
        <v>2571.4499999999998</v>
      </c>
      <c r="E116" s="13">
        <v>5799.55</v>
      </c>
      <c r="F116" s="13">
        <v>33.369999999999997</v>
      </c>
      <c r="G116" s="13">
        <v>434.17</v>
      </c>
      <c r="H116" s="13">
        <v>0.01</v>
      </c>
      <c r="I116" s="13">
        <v>0</v>
      </c>
      <c r="J116" s="13">
        <v>467.55</v>
      </c>
      <c r="K116" s="13">
        <v>5332</v>
      </c>
      <c r="M116" s="26"/>
      <c r="N116" s="26"/>
    </row>
    <row r="117" spans="1:14" x14ac:dyDescent="0.2">
      <c r="A117" s="2" t="s">
        <v>231</v>
      </c>
      <c r="B117" s="1" t="s">
        <v>232</v>
      </c>
      <c r="C117" s="13">
        <v>7678.81</v>
      </c>
      <c r="D117" s="13">
        <v>3500.1</v>
      </c>
      <c r="E117" s="13">
        <v>11178.91</v>
      </c>
      <c r="F117" s="13">
        <v>134.41</v>
      </c>
      <c r="G117" s="13">
        <v>1456.5</v>
      </c>
      <c r="H117" s="13">
        <v>0</v>
      </c>
      <c r="I117" s="13">
        <v>0</v>
      </c>
      <c r="J117" s="13">
        <v>1590.91</v>
      </c>
      <c r="K117" s="13">
        <v>9588</v>
      </c>
      <c r="M117" s="26"/>
      <c r="N117" s="26"/>
    </row>
    <row r="118" spans="1:14" x14ac:dyDescent="0.2">
      <c r="A118" s="2" t="s">
        <v>233</v>
      </c>
      <c r="B118" s="1" t="s">
        <v>234</v>
      </c>
      <c r="C118" s="13">
        <v>0</v>
      </c>
      <c r="D118" s="13">
        <v>2782.5</v>
      </c>
      <c r="E118" s="13">
        <v>2782.5</v>
      </c>
      <c r="F118" s="13">
        <v>56.34</v>
      </c>
      <c r="G118" s="13">
        <v>0</v>
      </c>
      <c r="H118" s="13">
        <v>0.16</v>
      </c>
      <c r="I118" s="13">
        <v>0</v>
      </c>
      <c r="J118" s="13">
        <v>56.5</v>
      </c>
      <c r="K118" s="13">
        <v>2726</v>
      </c>
      <c r="M118" s="26"/>
      <c r="N118" s="26"/>
    </row>
    <row r="119" spans="1:14" x14ac:dyDescent="0.2">
      <c r="A119" s="2" t="s">
        <v>235</v>
      </c>
      <c r="B119" s="1" t="s">
        <v>236</v>
      </c>
      <c r="C119" s="13">
        <v>2999.06</v>
      </c>
      <c r="D119" s="13">
        <v>813.53</v>
      </c>
      <c r="E119" s="13">
        <v>3812.59</v>
      </c>
      <c r="F119" s="13">
        <v>0</v>
      </c>
      <c r="G119" s="13">
        <v>385.24</v>
      </c>
      <c r="H119" s="14">
        <v>-0.05</v>
      </c>
      <c r="I119" s="13">
        <v>0</v>
      </c>
      <c r="J119" s="13">
        <v>385.19</v>
      </c>
      <c r="K119" s="13">
        <v>3427.4</v>
      </c>
      <c r="M119" s="26"/>
      <c r="N119" s="26"/>
    </row>
    <row r="120" spans="1:14" x14ac:dyDescent="0.2">
      <c r="A120" s="2" t="s">
        <v>237</v>
      </c>
      <c r="B120" s="1" t="s">
        <v>238</v>
      </c>
      <c r="C120" s="13">
        <v>712.58</v>
      </c>
      <c r="D120" s="13">
        <v>721.12</v>
      </c>
      <c r="E120" s="13">
        <v>1433.7</v>
      </c>
      <c r="F120" s="13">
        <v>0</v>
      </c>
      <c r="G120" s="13">
        <v>40.46</v>
      </c>
      <c r="H120" s="13">
        <v>0.04</v>
      </c>
      <c r="I120" s="13">
        <v>0</v>
      </c>
      <c r="J120" s="13">
        <v>40.5</v>
      </c>
      <c r="K120" s="13">
        <v>1393.2</v>
      </c>
      <c r="M120" s="26"/>
      <c r="N120" s="26"/>
    </row>
    <row r="121" spans="1:14" x14ac:dyDescent="0.2">
      <c r="A121" s="2" t="s">
        <v>239</v>
      </c>
      <c r="B121" s="1" t="s">
        <v>240</v>
      </c>
      <c r="C121" s="13">
        <v>1136.51</v>
      </c>
      <c r="D121" s="13">
        <v>812.67</v>
      </c>
      <c r="E121" s="13">
        <v>1949.18</v>
      </c>
      <c r="F121" s="13">
        <v>0</v>
      </c>
      <c r="G121" s="13">
        <v>75.08</v>
      </c>
      <c r="H121" s="14">
        <v>-0.1</v>
      </c>
      <c r="I121" s="13">
        <v>0</v>
      </c>
      <c r="J121" s="13">
        <v>74.98</v>
      </c>
      <c r="K121" s="13">
        <v>1874.2</v>
      </c>
      <c r="M121" s="26"/>
      <c r="N121" s="26"/>
    </row>
    <row r="122" spans="1:14" x14ac:dyDescent="0.2">
      <c r="A122" s="2" t="s">
        <v>241</v>
      </c>
      <c r="B122" s="1" t="s">
        <v>242</v>
      </c>
      <c r="C122" s="13">
        <v>4209.13</v>
      </c>
      <c r="D122" s="13">
        <v>1343.85</v>
      </c>
      <c r="E122" s="13">
        <v>5552.98</v>
      </c>
      <c r="F122" s="13">
        <v>0</v>
      </c>
      <c r="G122" s="13">
        <v>643.72</v>
      </c>
      <c r="H122" s="13">
        <v>0.06</v>
      </c>
      <c r="I122" s="13">
        <v>0</v>
      </c>
      <c r="J122" s="13">
        <v>643.78</v>
      </c>
      <c r="K122" s="13">
        <v>4909.2</v>
      </c>
      <c r="M122" s="26"/>
      <c r="N122" s="26"/>
    </row>
    <row r="123" spans="1:14" x14ac:dyDescent="0.2">
      <c r="A123" s="2" t="s">
        <v>243</v>
      </c>
      <c r="B123" s="1" t="s">
        <v>244</v>
      </c>
      <c r="C123" s="13">
        <v>6251.06</v>
      </c>
      <c r="D123" s="13">
        <v>6000</v>
      </c>
      <c r="E123" s="13">
        <v>12251.06</v>
      </c>
      <c r="F123" s="13">
        <v>797.86</v>
      </c>
      <c r="G123" s="13">
        <v>788.04</v>
      </c>
      <c r="H123" s="13">
        <v>0.16</v>
      </c>
      <c r="I123" s="13">
        <v>0</v>
      </c>
      <c r="J123" s="13">
        <v>1586.06</v>
      </c>
      <c r="K123" s="13">
        <v>10665</v>
      </c>
      <c r="M123" s="26"/>
      <c r="N123" s="26"/>
    </row>
    <row r="124" spans="1:14" x14ac:dyDescent="0.2">
      <c r="A124" s="2" t="s">
        <v>245</v>
      </c>
      <c r="B124" s="1" t="s">
        <v>246</v>
      </c>
      <c r="C124" s="13">
        <v>6645.94</v>
      </c>
      <c r="D124" s="13">
        <v>1325.4</v>
      </c>
      <c r="E124" s="13">
        <v>7971.34</v>
      </c>
      <c r="F124" s="13">
        <v>0</v>
      </c>
      <c r="G124" s="13">
        <v>1204.4000000000001</v>
      </c>
      <c r="H124" s="13">
        <v>0.14000000000000001</v>
      </c>
      <c r="I124" s="13">
        <v>0</v>
      </c>
      <c r="J124" s="13">
        <v>1204.54</v>
      </c>
      <c r="K124" s="13">
        <v>6766.8</v>
      </c>
      <c r="M124" s="26"/>
      <c r="N124" s="26"/>
    </row>
    <row r="125" spans="1:14" x14ac:dyDescent="0.2">
      <c r="A125" s="2" t="s">
        <v>247</v>
      </c>
      <c r="B125" s="1" t="s">
        <v>248</v>
      </c>
      <c r="C125" s="13">
        <v>5809.39</v>
      </c>
      <c r="D125" s="13">
        <v>2191.1999999999998</v>
      </c>
      <c r="E125" s="13">
        <v>8000.59</v>
      </c>
      <c r="F125" s="13">
        <v>0</v>
      </c>
      <c r="G125" s="13">
        <v>1007.65</v>
      </c>
      <c r="H125" s="14">
        <v>-0.06</v>
      </c>
      <c r="I125" s="13">
        <v>0</v>
      </c>
      <c r="J125" s="13">
        <v>1007.59</v>
      </c>
      <c r="K125" s="13">
        <v>6993</v>
      </c>
      <c r="M125" s="26">
        <v>3565.8</v>
      </c>
      <c r="N125" s="26">
        <f t="shared" ref="N125" si="0">+K125-M125</f>
        <v>3427.2</v>
      </c>
    </row>
    <row r="126" spans="1:14" x14ac:dyDescent="0.2">
      <c r="A126" s="2" t="s">
        <v>249</v>
      </c>
      <c r="B126" s="1" t="s">
        <v>250</v>
      </c>
      <c r="C126" s="13">
        <v>730.78</v>
      </c>
      <c r="D126" s="13">
        <v>3000</v>
      </c>
      <c r="E126" s="13">
        <v>3730.78</v>
      </c>
      <c r="F126" s="13">
        <v>80</v>
      </c>
      <c r="G126" s="13">
        <v>35.75</v>
      </c>
      <c r="H126" s="13">
        <v>0.03</v>
      </c>
      <c r="I126" s="13">
        <v>0</v>
      </c>
      <c r="J126" s="13">
        <v>115.78</v>
      </c>
      <c r="K126" s="13">
        <v>3615</v>
      </c>
      <c r="M126" s="26"/>
      <c r="N126" s="26"/>
    </row>
    <row r="127" spans="1:14" x14ac:dyDescent="0.2">
      <c r="A127" s="2" t="s">
        <v>251</v>
      </c>
      <c r="B127" s="1" t="s">
        <v>252</v>
      </c>
      <c r="C127" s="13">
        <v>1041.8699999999999</v>
      </c>
      <c r="D127" s="13">
        <v>1971.13</v>
      </c>
      <c r="E127" s="13">
        <v>3013</v>
      </c>
      <c r="F127" s="13">
        <v>0</v>
      </c>
      <c r="G127" s="13">
        <v>64.78</v>
      </c>
      <c r="H127" s="13">
        <v>0.02</v>
      </c>
      <c r="I127" s="13">
        <v>0</v>
      </c>
      <c r="J127" s="13">
        <v>64.8</v>
      </c>
      <c r="K127" s="13">
        <v>2948.2</v>
      </c>
      <c r="M127" s="26"/>
      <c r="N127" s="26"/>
    </row>
    <row r="128" spans="1:14" x14ac:dyDescent="0.2">
      <c r="A128" s="2" t="s">
        <v>253</v>
      </c>
      <c r="B128" s="1" t="s">
        <v>254</v>
      </c>
      <c r="C128" s="13">
        <v>0</v>
      </c>
      <c r="D128" s="13">
        <v>730.11</v>
      </c>
      <c r="E128" s="13">
        <v>730.11</v>
      </c>
      <c r="F128" s="13">
        <v>0</v>
      </c>
      <c r="G128" s="13">
        <v>0</v>
      </c>
      <c r="H128" s="13">
        <v>0.11</v>
      </c>
      <c r="I128" s="13">
        <v>0</v>
      </c>
      <c r="J128" s="13">
        <v>0.11</v>
      </c>
      <c r="K128" s="13">
        <v>730</v>
      </c>
      <c r="M128" s="26"/>
      <c r="N128" s="26"/>
    </row>
    <row r="129" spans="1:14" x14ac:dyDescent="0.2">
      <c r="A129" s="2" t="s">
        <v>255</v>
      </c>
      <c r="B129" s="1" t="s">
        <v>256</v>
      </c>
      <c r="C129" s="13">
        <v>5437.9</v>
      </c>
      <c r="D129" s="13">
        <v>2499.15</v>
      </c>
      <c r="E129" s="13">
        <v>7937.05</v>
      </c>
      <c r="F129" s="13">
        <v>25.51</v>
      </c>
      <c r="G129" s="13">
        <v>920.27</v>
      </c>
      <c r="H129" s="13">
        <v>7.0000000000000007E-2</v>
      </c>
      <c r="I129" s="13">
        <v>0</v>
      </c>
      <c r="J129" s="13">
        <v>945.85</v>
      </c>
      <c r="K129" s="13">
        <v>6991.2</v>
      </c>
      <c r="M129" s="26"/>
      <c r="N129" s="26"/>
    </row>
    <row r="130" spans="1:14" x14ac:dyDescent="0.2">
      <c r="A130" s="2" t="s">
        <v>257</v>
      </c>
      <c r="B130" s="1" t="s">
        <v>258</v>
      </c>
      <c r="C130" s="13">
        <v>997.81</v>
      </c>
      <c r="D130" s="13">
        <v>3018.4</v>
      </c>
      <c r="E130" s="13">
        <v>4016.21</v>
      </c>
      <c r="F130" s="13">
        <v>82</v>
      </c>
      <c r="G130" s="13">
        <v>52.84</v>
      </c>
      <c r="H130" s="14">
        <v>-0.03</v>
      </c>
      <c r="I130" s="13">
        <v>0</v>
      </c>
      <c r="J130" s="13">
        <v>134.81</v>
      </c>
      <c r="K130" s="13">
        <v>3881.4</v>
      </c>
      <c r="M130" s="26"/>
      <c r="N130" s="26"/>
    </row>
    <row r="131" spans="1:14" x14ac:dyDescent="0.2">
      <c r="A131" s="2" t="s">
        <v>259</v>
      </c>
      <c r="B131" s="1" t="s">
        <v>260</v>
      </c>
      <c r="C131" s="13">
        <v>416.41</v>
      </c>
      <c r="D131" s="13">
        <v>2473.94</v>
      </c>
      <c r="E131" s="13">
        <v>2890.35</v>
      </c>
      <c r="F131" s="13">
        <v>22.77</v>
      </c>
      <c r="G131" s="13">
        <v>15.63</v>
      </c>
      <c r="H131" s="14">
        <v>-0.05</v>
      </c>
      <c r="I131" s="13">
        <v>0</v>
      </c>
      <c r="J131" s="13">
        <v>38.35</v>
      </c>
      <c r="K131" s="13">
        <v>2852</v>
      </c>
      <c r="M131" s="26"/>
      <c r="N131" s="26"/>
    </row>
    <row r="132" spans="1:14" x14ac:dyDescent="0.2">
      <c r="A132" s="2" t="s">
        <v>261</v>
      </c>
      <c r="B132" s="1" t="s">
        <v>262</v>
      </c>
      <c r="C132" s="13">
        <v>902.66</v>
      </c>
      <c r="D132" s="13">
        <v>597.5</v>
      </c>
      <c r="E132" s="13">
        <v>1500.16</v>
      </c>
      <c r="F132" s="13">
        <v>0</v>
      </c>
      <c r="G132" s="13">
        <v>52.63</v>
      </c>
      <c r="H132" s="14">
        <v>-7.0000000000000007E-2</v>
      </c>
      <c r="I132" s="13">
        <v>0</v>
      </c>
      <c r="J132" s="13">
        <v>52.56</v>
      </c>
      <c r="K132" s="13">
        <v>1447.6</v>
      </c>
      <c r="M132" s="26"/>
      <c r="N132" s="26"/>
    </row>
    <row r="133" spans="1:14" x14ac:dyDescent="0.2">
      <c r="A133" s="2" t="s">
        <v>263</v>
      </c>
      <c r="B133" s="1" t="s">
        <v>264</v>
      </c>
      <c r="C133" s="13">
        <v>11013.61</v>
      </c>
      <c r="D133" s="13">
        <v>1584</v>
      </c>
      <c r="E133" s="13">
        <v>12597.61</v>
      </c>
      <c r="F133" s="13">
        <v>0</v>
      </c>
      <c r="G133" s="13">
        <v>2456.9299999999998</v>
      </c>
      <c r="H133" s="13">
        <v>0.08</v>
      </c>
      <c r="I133" s="13">
        <v>0</v>
      </c>
      <c r="J133" s="13">
        <v>2457.0100000000002</v>
      </c>
      <c r="K133" s="13">
        <v>10140.6</v>
      </c>
      <c r="M133" s="26"/>
      <c r="N133" s="26"/>
    </row>
    <row r="134" spans="1:14" x14ac:dyDescent="0.2">
      <c r="A134" s="2" t="s">
        <v>265</v>
      </c>
      <c r="B134" s="1" t="s">
        <v>266</v>
      </c>
      <c r="C134" s="13">
        <v>103.12</v>
      </c>
      <c r="D134" s="13">
        <v>229.4</v>
      </c>
      <c r="E134" s="13">
        <v>332.52</v>
      </c>
      <c r="F134" s="13">
        <v>0</v>
      </c>
      <c r="G134" s="13">
        <v>1.98</v>
      </c>
      <c r="H134" s="14">
        <v>-0.06</v>
      </c>
      <c r="I134" s="13">
        <v>0</v>
      </c>
      <c r="J134" s="13">
        <v>1.92</v>
      </c>
      <c r="K134" s="13">
        <v>330.6</v>
      </c>
      <c r="M134" s="26"/>
      <c r="N134" s="26"/>
    </row>
    <row r="135" spans="1:14" x14ac:dyDescent="0.2">
      <c r="A135" s="2" t="s">
        <v>267</v>
      </c>
      <c r="B135" s="1" t="s">
        <v>268</v>
      </c>
      <c r="C135" s="13">
        <v>0</v>
      </c>
      <c r="D135" s="13">
        <v>2991.03</v>
      </c>
      <c r="E135" s="13">
        <v>2991.03</v>
      </c>
      <c r="F135" s="13">
        <v>116.21</v>
      </c>
      <c r="G135" s="13">
        <v>0</v>
      </c>
      <c r="H135" s="13">
        <v>0.02</v>
      </c>
      <c r="I135" s="13">
        <v>0</v>
      </c>
      <c r="J135" s="13">
        <v>116.23</v>
      </c>
      <c r="K135" s="13">
        <v>2874.8</v>
      </c>
      <c r="M135" s="26"/>
      <c r="N135" s="26"/>
    </row>
    <row r="136" spans="1:14" x14ac:dyDescent="0.2">
      <c r="A136" s="2" t="s">
        <v>269</v>
      </c>
      <c r="B136" s="1" t="s">
        <v>270</v>
      </c>
      <c r="C136" s="13">
        <v>0</v>
      </c>
      <c r="D136" s="13">
        <v>1362.29</v>
      </c>
      <c r="E136" s="13">
        <v>1362.29</v>
      </c>
      <c r="F136" s="13">
        <v>0</v>
      </c>
      <c r="G136" s="13">
        <v>0</v>
      </c>
      <c r="H136" s="14">
        <v>-0.11</v>
      </c>
      <c r="I136" s="13">
        <v>0</v>
      </c>
      <c r="J136" s="13">
        <v>-0.11</v>
      </c>
      <c r="K136" s="13">
        <v>1362.4</v>
      </c>
      <c r="M136" s="26"/>
      <c r="N136" s="26"/>
    </row>
    <row r="137" spans="1:14" x14ac:dyDescent="0.2">
      <c r="A137" s="2" t="s">
        <v>271</v>
      </c>
      <c r="B137" s="1" t="s">
        <v>272</v>
      </c>
      <c r="C137" s="13">
        <v>1595.99</v>
      </c>
      <c r="D137" s="13">
        <v>679.23</v>
      </c>
      <c r="E137" s="13">
        <v>2275.2199999999998</v>
      </c>
      <c r="F137" s="13">
        <v>0</v>
      </c>
      <c r="G137" s="13">
        <v>125.07</v>
      </c>
      <c r="H137" s="14">
        <v>-0.05</v>
      </c>
      <c r="I137" s="13">
        <v>0</v>
      </c>
      <c r="J137" s="13">
        <v>125.02</v>
      </c>
      <c r="K137" s="13">
        <v>2150.1999999999998</v>
      </c>
      <c r="M137" s="26"/>
      <c r="N137" s="26"/>
    </row>
    <row r="138" spans="1:14" x14ac:dyDescent="0.2">
      <c r="A138" s="2" t="s">
        <v>273</v>
      </c>
      <c r="B138" s="1" t="s">
        <v>274</v>
      </c>
      <c r="C138" s="13">
        <v>0</v>
      </c>
      <c r="D138" s="13">
        <v>181.32</v>
      </c>
      <c r="E138" s="13">
        <v>181.32</v>
      </c>
      <c r="F138" s="13">
        <v>0</v>
      </c>
      <c r="G138" s="13">
        <v>0</v>
      </c>
      <c r="H138" s="13">
        <v>0.12</v>
      </c>
      <c r="I138" s="13">
        <v>0</v>
      </c>
      <c r="J138" s="13">
        <v>0.12</v>
      </c>
      <c r="K138" s="13">
        <v>181.2</v>
      </c>
      <c r="M138" s="26"/>
      <c r="N138" s="26"/>
    </row>
    <row r="139" spans="1:14" x14ac:dyDescent="0.2">
      <c r="A139" s="2" t="s">
        <v>275</v>
      </c>
      <c r="B139" s="1" t="s">
        <v>276</v>
      </c>
      <c r="C139" s="13">
        <v>10461.700000000001</v>
      </c>
      <c r="D139" s="13">
        <v>1584</v>
      </c>
      <c r="E139" s="13">
        <v>12045.7</v>
      </c>
      <c r="F139" s="13">
        <v>0</v>
      </c>
      <c r="G139" s="13">
        <v>2291.36</v>
      </c>
      <c r="H139" s="14">
        <v>-0.06</v>
      </c>
      <c r="I139" s="13">
        <v>0</v>
      </c>
      <c r="J139" s="13">
        <v>2291.3000000000002</v>
      </c>
      <c r="K139" s="13">
        <v>9754.4</v>
      </c>
      <c r="M139" s="26"/>
      <c r="N139" s="26"/>
    </row>
    <row r="140" spans="1:14" x14ac:dyDescent="0.2">
      <c r="A140" s="2" t="s">
        <v>277</v>
      </c>
      <c r="B140" s="1" t="s">
        <v>278</v>
      </c>
      <c r="C140" s="13">
        <v>8123.61</v>
      </c>
      <c r="D140" s="13">
        <v>1343.85</v>
      </c>
      <c r="E140" s="13">
        <v>9467.4599999999991</v>
      </c>
      <c r="F140" s="13">
        <v>0</v>
      </c>
      <c r="G140" s="13">
        <v>1589.93</v>
      </c>
      <c r="H140" s="13">
        <v>0.13</v>
      </c>
      <c r="I140" s="13">
        <v>0</v>
      </c>
      <c r="J140" s="13">
        <v>1590.06</v>
      </c>
      <c r="K140" s="13">
        <v>7877.4</v>
      </c>
      <c r="M140" s="26"/>
      <c r="N140" s="26"/>
    </row>
    <row r="141" spans="1:14" x14ac:dyDescent="0.2">
      <c r="A141" s="2" t="s">
        <v>279</v>
      </c>
      <c r="B141" s="1" t="s">
        <v>280</v>
      </c>
      <c r="C141" s="13">
        <v>0</v>
      </c>
      <c r="D141" s="13">
        <v>4005</v>
      </c>
      <c r="E141" s="13">
        <v>4005</v>
      </c>
      <c r="F141" s="13">
        <v>278.45</v>
      </c>
      <c r="G141" s="13">
        <v>0</v>
      </c>
      <c r="H141" s="14">
        <v>-0.05</v>
      </c>
      <c r="I141" s="13">
        <v>0</v>
      </c>
      <c r="J141" s="13">
        <v>278.39999999999998</v>
      </c>
      <c r="K141" s="13">
        <v>3726.6</v>
      </c>
      <c r="M141" s="26"/>
      <c r="N141" s="26"/>
    </row>
    <row r="142" spans="1:14" x14ac:dyDescent="0.2">
      <c r="A142" s="2" t="s">
        <v>281</v>
      </c>
      <c r="B142" s="1" t="s">
        <v>282</v>
      </c>
      <c r="C142" s="13">
        <v>1896.41</v>
      </c>
      <c r="D142" s="13">
        <v>3249.9</v>
      </c>
      <c r="E142" s="13">
        <v>5146.3100000000004</v>
      </c>
      <c r="F142" s="13">
        <v>107.19</v>
      </c>
      <c r="G142" s="13">
        <v>110.35</v>
      </c>
      <c r="H142" s="14">
        <v>-0.03</v>
      </c>
      <c r="I142" s="13">
        <v>0</v>
      </c>
      <c r="J142" s="13">
        <v>217.51</v>
      </c>
      <c r="K142" s="13">
        <v>4928.8</v>
      </c>
      <c r="M142" s="26"/>
      <c r="N142" s="26"/>
    </row>
    <row r="143" spans="1:14" x14ac:dyDescent="0.2">
      <c r="A143" s="2" t="s">
        <v>283</v>
      </c>
      <c r="B143" s="1" t="s">
        <v>284</v>
      </c>
      <c r="C143" s="13">
        <v>1717.26</v>
      </c>
      <c r="D143" s="13">
        <v>822.23</v>
      </c>
      <c r="E143" s="13">
        <v>2539.4899999999998</v>
      </c>
      <c r="F143" s="13">
        <v>0</v>
      </c>
      <c r="G143" s="13">
        <v>139</v>
      </c>
      <c r="H143" s="13">
        <v>0.09</v>
      </c>
      <c r="I143" s="13">
        <v>0</v>
      </c>
      <c r="J143" s="13">
        <v>139.09</v>
      </c>
      <c r="K143" s="13">
        <v>2400.4</v>
      </c>
      <c r="M143" s="26"/>
      <c r="N143" s="26"/>
    </row>
    <row r="144" spans="1:14" x14ac:dyDescent="0.2">
      <c r="A144" s="2" t="s">
        <v>285</v>
      </c>
      <c r="B144" s="1" t="s">
        <v>286</v>
      </c>
      <c r="C144" s="13">
        <v>4003.88</v>
      </c>
      <c r="D144" s="13">
        <v>2499.15</v>
      </c>
      <c r="E144" s="13">
        <v>6503.03</v>
      </c>
      <c r="F144" s="13">
        <v>25.51</v>
      </c>
      <c r="G144" s="13">
        <v>599.87</v>
      </c>
      <c r="H144" s="13">
        <v>0.05</v>
      </c>
      <c r="I144" s="13">
        <v>0</v>
      </c>
      <c r="J144" s="13">
        <v>625.42999999999995</v>
      </c>
      <c r="K144" s="13">
        <v>5877.6</v>
      </c>
      <c r="M144" s="26"/>
      <c r="N144" s="26"/>
    </row>
    <row r="145" spans="1:14" x14ac:dyDescent="0.2">
      <c r="A145" s="2" t="s">
        <v>287</v>
      </c>
      <c r="B145" s="1" t="s">
        <v>288</v>
      </c>
      <c r="C145" s="13">
        <v>3958.38</v>
      </c>
      <c r="D145" s="13">
        <v>2499.15</v>
      </c>
      <c r="E145" s="13">
        <v>6457.53</v>
      </c>
      <c r="F145" s="13">
        <v>25.51</v>
      </c>
      <c r="G145" s="13">
        <v>590.16</v>
      </c>
      <c r="H145" s="13">
        <v>0.06</v>
      </c>
      <c r="I145" s="13">
        <v>0</v>
      </c>
      <c r="J145" s="13">
        <v>615.73</v>
      </c>
      <c r="K145" s="13">
        <v>5841.8</v>
      </c>
      <c r="M145" s="26"/>
      <c r="N145" s="26"/>
    </row>
    <row r="146" spans="1:14" x14ac:dyDescent="0.2">
      <c r="A146" s="2" t="s">
        <v>289</v>
      </c>
      <c r="B146" s="1" t="s">
        <v>290</v>
      </c>
      <c r="C146" s="13">
        <v>7628.25</v>
      </c>
      <c r="D146" s="13">
        <v>2200.0500000000002</v>
      </c>
      <c r="E146" s="13">
        <v>9828.2999999999993</v>
      </c>
      <c r="F146" s="13">
        <v>0</v>
      </c>
      <c r="G146" s="13">
        <v>1441.33</v>
      </c>
      <c r="H146" s="14">
        <v>-0.03</v>
      </c>
      <c r="I146" s="13">
        <v>0</v>
      </c>
      <c r="J146" s="13">
        <v>1441.3</v>
      </c>
      <c r="K146" s="13">
        <v>8387</v>
      </c>
      <c r="M146" s="26"/>
      <c r="N146" s="26"/>
    </row>
    <row r="147" spans="1:14" x14ac:dyDescent="0.2">
      <c r="A147" s="2" t="s">
        <v>291</v>
      </c>
      <c r="B147" s="1" t="s">
        <v>292</v>
      </c>
      <c r="C147" s="13">
        <v>31.57</v>
      </c>
      <c r="D147" s="13">
        <v>478.02</v>
      </c>
      <c r="E147" s="13">
        <v>509.59</v>
      </c>
      <c r="F147" s="13">
        <v>0</v>
      </c>
      <c r="G147" s="13">
        <v>0.61</v>
      </c>
      <c r="H147" s="14">
        <v>-0.02</v>
      </c>
      <c r="I147" s="13">
        <v>0</v>
      </c>
      <c r="J147" s="13">
        <v>0.59</v>
      </c>
      <c r="K147" s="13">
        <v>509</v>
      </c>
      <c r="M147" s="26"/>
      <c r="N147" s="26"/>
    </row>
    <row r="148" spans="1:14" x14ac:dyDescent="0.2">
      <c r="A148" s="2" t="s">
        <v>293</v>
      </c>
      <c r="B148" s="1" t="s">
        <v>294</v>
      </c>
      <c r="C148" s="13">
        <v>2404.35</v>
      </c>
      <c r="D148" s="13">
        <v>1325.4</v>
      </c>
      <c r="E148" s="13">
        <v>3729.75</v>
      </c>
      <c r="F148" s="13">
        <v>0</v>
      </c>
      <c r="G148" s="13">
        <v>258.20999999999998</v>
      </c>
      <c r="H148" s="13">
        <v>0.14000000000000001</v>
      </c>
      <c r="I148" s="13">
        <v>0</v>
      </c>
      <c r="J148" s="13">
        <v>258.35000000000002</v>
      </c>
      <c r="K148" s="13">
        <v>3471.4</v>
      </c>
      <c r="M148" s="26"/>
      <c r="N148" s="26"/>
    </row>
    <row r="149" spans="1:14" x14ac:dyDescent="0.2">
      <c r="A149" s="2" t="s">
        <v>295</v>
      </c>
      <c r="B149" s="1" t="s">
        <v>296</v>
      </c>
      <c r="C149" s="13">
        <v>2540.08</v>
      </c>
      <c r="D149" s="13">
        <v>1335.75</v>
      </c>
      <c r="E149" s="13">
        <v>3875.83</v>
      </c>
      <c r="F149" s="13">
        <v>0</v>
      </c>
      <c r="G149" s="13">
        <v>287.20999999999998</v>
      </c>
      <c r="H149" s="13">
        <v>0.02</v>
      </c>
      <c r="I149" s="13">
        <v>0</v>
      </c>
      <c r="J149" s="13">
        <v>287.23</v>
      </c>
      <c r="K149" s="13">
        <v>3588.6</v>
      </c>
      <c r="M149" s="26"/>
      <c r="N149" s="26"/>
    </row>
    <row r="150" spans="1:14" x14ac:dyDescent="0.2">
      <c r="A150" s="2" t="s">
        <v>297</v>
      </c>
      <c r="B150" s="1" t="s">
        <v>298</v>
      </c>
      <c r="C150" s="13">
        <v>739.45</v>
      </c>
      <c r="D150" s="13">
        <v>3214.35</v>
      </c>
      <c r="E150" s="13">
        <v>3953.8</v>
      </c>
      <c r="F150" s="13">
        <v>103.32</v>
      </c>
      <c r="G150" s="13">
        <v>42.18</v>
      </c>
      <c r="H150" s="14">
        <v>-0.1</v>
      </c>
      <c r="I150" s="13">
        <v>0</v>
      </c>
      <c r="J150" s="13">
        <v>145.4</v>
      </c>
      <c r="K150" s="13">
        <v>3808.4</v>
      </c>
      <c r="M150" s="26"/>
      <c r="N150" s="26"/>
    </row>
    <row r="151" spans="1:14" x14ac:dyDescent="0.2">
      <c r="A151" s="2" t="s">
        <v>299</v>
      </c>
      <c r="B151" s="1" t="s">
        <v>300</v>
      </c>
      <c r="C151" s="13">
        <v>62.17</v>
      </c>
      <c r="D151" s="13">
        <v>1493.14</v>
      </c>
      <c r="E151" s="13">
        <v>1555.31</v>
      </c>
      <c r="F151" s="13">
        <v>0</v>
      </c>
      <c r="G151" s="13">
        <v>1.19</v>
      </c>
      <c r="H151" s="13">
        <v>0.12</v>
      </c>
      <c r="I151" s="13">
        <v>0</v>
      </c>
      <c r="J151" s="13">
        <v>1.31</v>
      </c>
      <c r="K151" s="13">
        <v>1554</v>
      </c>
      <c r="M151" s="26"/>
      <c r="N151" s="26"/>
    </row>
    <row r="152" spans="1:14" x14ac:dyDescent="0.2">
      <c r="A152" s="2" t="s">
        <v>301</v>
      </c>
      <c r="B152" s="1" t="s">
        <v>302</v>
      </c>
      <c r="C152" s="13">
        <v>0</v>
      </c>
      <c r="D152" s="13">
        <v>2243.84</v>
      </c>
      <c r="E152" s="13">
        <v>2243.84</v>
      </c>
      <c r="F152" s="13">
        <v>0</v>
      </c>
      <c r="G152" s="13">
        <v>0</v>
      </c>
      <c r="H152" s="13">
        <v>0.04</v>
      </c>
      <c r="I152" s="13">
        <v>0</v>
      </c>
      <c r="J152" s="13">
        <v>0.04</v>
      </c>
      <c r="K152" s="13">
        <v>2243.8000000000002</v>
      </c>
      <c r="M152" s="26"/>
      <c r="N152" s="26"/>
    </row>
    <row r="153" spans="1:14" x14ac:dyDescent="0.2">
      <c r="A153" s="2" t="s">
        <v>303</v>
      </c>
      <c r="B153" s="1" t="s">
        <v>304</v>
      </c>
      <c r="C153" s="13">
        <v>201.3</v>
      </c>
      <c r="D153" s="13">
        <v>203.91</v>
      </c>
      <c r="E153" s="13">
        <v>405.21</v>
      </c>
      <c r="F153" s="13">
        <v>0</v>
      </c>
      <c r="G153" s="13">
        <v>7.74</v>
      </c>
      <c r="H153" s="13">
        <v>7.0000000000000007E-2</v>
      </c>
      <c r="I153" s="13">
        <v>0</v>
      </c>
      <c r="J153" s="13">
        <v>7.81</v>
      </c>
      <c r="K153" s="13">
        <v>397.4</v>
      </c>
      <c r="M153" s="26"/>
      <c r="N153" s="26"/>
    </row>
    <row r="154" spans="1:14" x14ac:dyDescent="0.2">
      <c r="A154" s="2" t="s">
        <v>305</v>
      </c>
      <c r="B154" s="1" t="s">
        <v>306</v>
      </c>
      <c r="C154" s="13">
        <v>8075.69</v>
      </c>
      <c r="D154" s="13">
        <v>1343.85</v>
      </c>
      <c r="E154" s="13">
        <v>9419.5400000000009</v>
      </c>
      <c r="F154" s="13">
        <v>0</v>
      </c>
      <c r="G154" s="13">
        <v>1575.56</v>
      </c>
      <c r="H154" s="14">
        <v>-0.02</v>
      </c>
      <c r="I154" s="13">
        <v>0</v>
      </c>
      <c r="J154" s="13">
        <v>1575.54</v>
      </c>
      <c r="K154" s="13">
        <v>7844</v>
      </c>
      <c r="M154" s="26"/>
      <c r="N154" s="26"/>
    </row>
    <row r="155" spans="1:14" x14ac:dyDescent="0.2">
      <c r="A155" s="2" t="s">
        <v>307</v>
      </c>
      <c r="B155" s="1" t="s">
        <v>308</v>
      </c>
      <c r="C155" s="13">
        <v>5394.98</v>
      </c>
      <c r="D155" s="13">
        <v>6000</v>
      </c>
      <c r="E155" s="13">
        <v>11394.98</v>
      </c>
      <c r="F155" s="13">
        <v>797.86</v>
      </c>
      <c r="G155" s="13">
        <v>605.17999999999995</v>
      </c>
      <c r="H155" s="13">
        <v>0.14000000000000001</v>
      </c>
      <c r="I155" s="13">
        <v>0</v>
      </c>
      <c r="J155" s="13">
        <v>1403.18</v>
      </c>
      <c r="K155" s="13">
        <v>9991.7999999999993</v>
      </c>
      <c r="M155" s="26"/>
      <c r="N155" s="26"/>
    </row>
    <row r="156" spans="1:14" x14ac:dyDescent="0.2">
      <c r="A156" s="2" t="s">
        <v>309</v>
      </c>
      <c r="B156" s="1" t="s">
        <v>310</v>
      </c>
      <c r="C156" s="13">
        <v>0</v>
      </c>
      <c r="D156" s="13">
        <v>920.56</v>
      </c>
      <c r="E156" s="13">
        <v>920.56</v>
      </c>
      <c r="F156" s="13">
        <v>0</v>
      </c>
      <c r="G156" s="13">
        <v>0</v>
      </c>
      <c r="H156" s="14">
        <v>-0.04</v>
      </c>
      <c r="I156" s="13">
        <v>0</v>
      </c>
      <c r="J156" s="13">
        <v>-0.04</v>
      </c>
      <c r="K156" s="13">
        <v>920.6</v>
      </c>
      <c r="M156" s="26"/>
      <c r="N156" s="26"/>
    </row>
    <row r="157" spans="1:14" x14ac:dyDescent="0.2">
      <c r="A157" s="2" t="s">
        <v>311</v>
      </c>
      <c r="B157" s="1" t="s">
        <v>312</v>
      </c>
      <c r="C157" s="13">
        <v>6294.13</v>
      </c>
      <c r="D157" s="13">
        <v>1584</v>
      </c>
      <c r="E157" s="13">
        <v>7878.13</v>
      </c>
      <c r="F157" s="13">
        <v>0</v>
      </c>
      <c r="G157" s="13">
        <v>1121.6600000000001</v>
      </c>
      <c r="H157" s="13">
        <v>7.0000000000000007E-2</v>
      </c>
      <c r="I157" s="13">
        <v>0</v>
      </c>
      <c r="J157" s="13">
        <v>1121.73</v>
      </c>
      <c r="K157" s="13">
        <v>6756.4</v>
      </c>
      <c r="M157" s="26"/>
      <c r="N157" s="26"/>
    </row>
    <row r="158" spans="1:14" x14ac:dyDescent="0.2">
      <c r="A158" s="2" t="s">
        <v>313</v>
      </c>
      <c r="B158" s="1" t="s">
        <v>314</v>
      </c>
      <c r="C158" s="13">
        <v>0</v>
      </c>
      <c r="D158" s="13">
        <v>1019.18</v>
      </c>
      <c r="E158" s="13">
        <v>1019.18</v>
      </c>
      <c r="F158" s="13">
        <v>0</v>
      </c>
      <c r="G158" s="13">
        <v>0</v>
      </c>
      <c r="H158" s="14">
        <v>-0.02</v>
      </c>
      <c r="I158" s="13">
        <v>0</v>
      </c>
      <c r="J158" s="13">
        <v>-0.02</v>
      </c>
      <c r="K158" s="13">
        <v>1019.2</v>
      </c>
      <c r="M158" s="26"/>
      <c r="N158" s="26"/>
    </row>
    <row r="159" spans="1:14" x14ac:dyDescent="0.2">
      <c r="A159" s="2" t="s">
        <v>315</v>
      </c>
      <c r="B159" s="1" t="s">
        <v>316</v>
      </c>
      <c r="C159" s="13">
        <v>7653.04</v>
      </c>
      <c r="D159" s="13">
        <v>1045.03</v>
      </c>
      <c r="E159" s="13">
        <v>8698.07</v>
      </c>
      <c r="F159" s="13">
        <v>0</v>
      </c>
      <c r="G159" s="13">
        <v>1448.76</v>
      </c>
      <c r="H159" s="14">
        <v>-0.09</v>
      </c>
      <c r="I159" s="13">
        <v>0</v>
      </c>
      <c r="J159" s="13">
        <v>1448.67</v>
      </c>
      <c r="K159" s="13">
        <v>7249.4</v>
      </c>
      <c r="M159" s="26"/>
      <c r="N159" s="26"/>
    </row>
    <row r="160" spans="1:14" x14ac:dyDescent="0.2">
      <c r="A160" s="2" t="s">
        <v>317</v>
      </c>
      <c r="B160" s="1" t="s">
        <v>318</v>
      </c>
      <c r="C160" s="13">
        <v>1143.8699999999999</v>
      </c>
      <c r="D160" s="13">
        <v>2305.44</v>
      </c>
      <c r="E160" s="13">
        <v>3449.31</v>
      </c>
      <c r="F160" s="13">
        <v>4.43</v>
      </c>
      <c r="G160" s="13">
        <v>62.19</v>
      </c>
      <c r="H160" s="14">
        <v>-0.11</v>
      </c>
      <c r="I160" s="13">
        <v>0</v>
      </c>
      <c r="J160" s="13">
        <v>66.510000000000005</v>
      </c>
      <c r="K160" s="13">
        <v>3382.8</v>
      </c>
      <c r="M160" s="26"/>
      <c r="N160" s="26"/>
    </row>
    <row r="161" spans="1:14" x14ac:dyDescent="0.2">
      <c r="A161" s="2" t="s">
        <v>319</v>
      </c>
      <c r="B161" s="1" t="s">
        <v>320</v>
      </c>
      <c r="C161" s="13">
        <v>258.86</v>
      </c>
      <c r="D161" s="13">
        <v>4005</v>
      </c>
      <c r="E161" s="13">
        <v>4263.8599999999997</v>
      </c>
      <c r="F161" s="13">
        <v>278.45</v>
      </c>
      <c r="G161" s="13">
        <v>11.43</v>
      </c>
      <c r="H161" s="14">
        <v>-0.02</v>
      </c>
      <c r="I161" s="13">
        <v>0</v>
      </c>
      <c r="J161" s="13">
        <v>289.86</v>
      </c>
      <c r="K161" s="13">
        <v>3974</v>
      </c>
      <c r="M161" s="26"/>
      <c r="N161" s="26"/>
    </row>
    <row r="162" spans="1:14" x14ac:dyDescent="0.2">
      <c r="A162" s="2" t="s">
        <v>321</v>
      </c>
      <c r="B162" s="1" t="s">
        <v>322</v>
      </c>
      <c r="C162" s="13">
        <v>1331.68</v>
      </c>
      <c r="D162" s="13">
        <v>2395.85</v>
      </c>
      <c r="E162" s="13">
        <v>3727.53</v>
      </c>
      <c r="F162" s="13">
        <v>14.27</v>
      </c>
      <c r="G162" s="13">
        <v>74.209999999999994</v>
      </c>
      <c r="H162" s="13">
        <v>0.05</v>
      </c>
      <c r="I162" s="13">
        <v>0</v>
      </c>
      <c r="J162" s="13">
        <v>88.53</v>
      </c>
      <c r="K162" s="13">
        <v>3639</v>
      </c>
      <c r="M162" s="26"/>
      <c r="N162" s="26"/>
    </row>
    <row r="163" spans="1:14" x14ac:dyDescent="0.2">
      <c r="A163" s="2" t="s">
        <v>323</v>
      </c>
      <c r="B163" s="1" t="s">
        <v>324</v>
      </c>
      <c r="C163" s="13">
        <v>6381.67</v>
      </c>
      <c r="D163" s="13">
        <v>3000</v>
      </c>
      <c r="E163" s="13">
        <v>9381.67</v>
      </c>
      <c r="F163" s="13">
        <v>80</v>
      </c>
      <c r="G163" s="13">
        <v>815.94</v>
      </c>
      <c r="H163" s="14">
        <v>-7.0000000000000007E-2</v>
      </c>
      <c r="I163" s="13">
        <v>0</v>
      </c>
      <c r="J163" s="13">
        <v>895.87</v>
      </c>
      <c r="K163" s="13">
        <v>8485.7999999999993</v>
      </c>
      <c r="M163" s="26"/>
      <c r="N163" s="26"/>
    </row>
    <row r="164" spans="1:14" x14ac:dyDescent="0.2">
      <c r="A164" s="2" t="s">
        <v>325</v>
      </c>
      <c r="B164" s="1" t="s">
        <v>326</v>
      </c>
      <c r="C164" s="13">
        <v>10390.34</v>
      </c>
      <c r="D164" s="13">
        <v>2200.0500000000002</v>
      </c>
      <c r="E164" s="13">
        <v>12590.39</v>
      </c>
      <c r="F164" s="13">
        <v>0</v>
      </c>
      <c r="G164" s="13">
        <v>2269.9499999999998</v>
      </c>
      <c r="H164" s="14">
        <v>-0.16</v>
      </c>
      <c r="I164" s="13">
        <v>0</v>
      </c>
      <c r="J164" s="13">
        <v>2269.79</v>
      </c>
      <c r="K164" s="13">
        <v>10320.6</v>
      </c>
      <c r="M164" s="26"/>
      <c r="N164" s="26"/>
    </row>
    <row r="165" spans="1:14" x14ac:dyDescent="0.2">
      <c r="A165" s="2" t="s">
        <v>327</v>
      </c>
      <c r="B165" s="1" t="s">
        <v>328</v>
      </c>
      <c r="C165" s="13">
        <v>1140.42</v>
      </c>
      <c r="D165" s="13">
        <v>165.51</v>
      </c>
      <c r="E165" s="13">
        <v>1305.93</v>
      </c>
      <c r="F165" s="13">
        <v>0</v>
      </c>
      <c r="G165" s="13">
        <v>75.510000000000005</v>
      </c>
      <c r="H165" s="14">
        <v>-0.18</v>
      </c>
      <c r="I165" s="13">
        <v>0</v>
      </c>
      <c r="J165" s="13">
        <v>75.33</v>
      </c>
      <c r="K165" s="13">
        <v>1230.5999999999999</v>
      </c>
      <c r="M165" s="26"/>
      <c r="N165" s="26"/>
    </row>
    <row r="166" spans="1:14" x14ac:dyDescent="0.2">
      <c r="A166" s="2" t="s">
        <v>329</v>
      </c>
      <c r="B166" s="1" t="s">
        <v>330</v>
      </c>
      <c r="C166" s="13">
        <v>1295.1600000000001</v>
      </c>
      <c r="D166" s="13">
        <v>1695.85</v>
      </c>
      <c r="E166" s="13">
        <v>2991.01</v>
      </c>
      <c r="F166" s="13">
        <v>0</v>
      </c>
      <c r="G166" s="13">
        <v>92.34</v>
      </c>
      <c r="H166" s="13">
        <v>7.0000000000000007E-2</v>
      </c>
      <c r="I166" s="13">
        <v>0</v>
      </c>
      <c r="J166" s="13">
        <v>92.41</v>
      </c>
      <c r="K166" s="13">
        <v>2898.6</v>
      </c>
      <c r="M166" s="26"/>
      <c r="N166" s="26"/>
    </row>
    <row r="167" spans="1:14" x14ac:dyDescent="0.2">
      <c r="A167" s="2" t="s">
        <v>331</v>
      </c>
      <c r="B167" s="1" t="s">
        <v>332</v>
      </c>
      <c r="C167" s="13">
        <v>2260.2199999999998</v>
      </c>
      <c r="D167" s="13">
        <v>1999.95</v>
      </c>
      <c r="E167" s="13">
        <v>4260.17</v>
      </c>
      <c r="F167" s="13">
        <v>0</v>
      </c>
      <c r="G167" s="13">
        <v>231.2</v>
      </c>
      <c r="H167" s="13">
        <v>0.17</v>
      </c>
      <c r="I167" s="13">
        <v>0</v>
      </c>
      <c r="J167" s="13">
        <v>231.37</v>
      </c>
      <c r="K167" s="13">
        <v>4028.8</v>
      </c>
      <c r="M167" s="26"/>
      <c r="N167" s="26"/>
    </row>
    <row r="168" spans="1:14" x14ac:dyDescent="0.2">
      <c r="A168" s="2" t="s">
        <v>333</v>
      </c>
      <c r="B168" s="1" t="s">
        <v>334</v>
      </c>
      <c r="C168" s="13">
        <v>4093.5</v>
      </c>
      <c r="D168" s="13">
        <v>6000</v>
      </c>
      <c r="E168" s="13">
        <v>10093.5</v>
      </c>
      <c r="F168" s="13">
        <v>797.86</v>
      </c>
      <c r="G168" s="13">
        <v>364.05</v>
      </c>
      <c r="H168" s="14">
        <v>-0.01</v>
      </c>
      <c r="I168" s="13">
        <v>0</v>
      </c>
      <c r="J168" s="13">
        <v>1161.9000000000001</v>
      </c>
      <c r="K168" s="13">
        <v>8931.6</v>
      </c>
      <c r="M168" s="26"/>
      <c r="N168" s="26"/>
    </row>
    <row r="169" spans="1:14" x14ac:dyDescent="0.2">
      <c r="A169" s="2" t="s">
        <v>335</v>
      </c>
      <c r="B169" s="1" t="s">
        <v>336</v>
      </c>
      <c r="C169" s="13">
        <v>3788.67</v>
      </c>
      <c r="D169" s="13">
        <v>1535.2</v>
      </c>
      <c r="E169" s="13">
        <v>5323.87</v>
      </c>
      <c r="F169" s="13">
        <v>0</v>
      </c>
      <c r="G169" s="13">
        <v>553.9</v>
      </c>
      <c r="H169" s="14">
        <v>-0.03</v>
      </c>
      <c r="I169" s="13">
        <v>0</v>
      </c>
      <c r="J169" s="13">
        <v>553.87</v>
      </c>
      <c r="K169" s="13">
        <v>4770</v>
      </c>
      <c r="M169" s="26"/>
      <c r="N169" s="26"/>
    </row>
    <row r="170" spans="1:14" x14ac:dyDescent="0.2">
      <c r="A170" s="2" t="s">
        <v>337</v>
      </c>
      <c r="B170" s="1" t="s">
        <v>338</v>
      </c>
      <c r="C170" s="13">
        <v>6600.27</v>
      </c>
      <c r="D170" s="13">
        <v>3196.48</v>
      </c>
      <c r="E170" s="13">
        <v>9796.75</v>
      </c>
      <c r="F170" s="13">
        <v>101.38</v>
      </c>
      <c r="G170" s="13">
        <v>862.63</v>
      </c>
      <c r="H170" s="14">
        <v>-0.06</v>
      </c>
      <c r="I170" s="13">
        <v>0</v>
      </c>
      <c r="J170" s="13">
        <v>963.95</v>
      </c>
      <c r="K170" s="13">
        <v>8832.7999999999993</v>
      </c>
      <c r="M170" s="26"/>
      <c r="N170" s="26"/>
    </row>
    <row r="171" spans="1:14" x14ac:dyDescent="0.2">
      <c r="A171" s="2" t="s">
        <v>339</v>
      </c>
      <c r="B171" s="1" t="s">
        <v>340</v>
      </c>
      <c r="C171" s="13">
        <v>8046.65</v>
      </c>
      <c r="D171" s="13">
        <v>3500.1</v>
      </c>
      <c r="E171" s="13">
        <v>11546.75</v>
      </c>
      <c r="F171" s="13">
        <v>134.41</v>
      </c>
      <c r="G171" s="13">
        <v>1566.85</v>
      </c>
      <c r="H171" s="13">
        <v>0.09</v>
      </c>
      <c r="I171" s="13">
        <v>0</v>
      </c>
      <c r="J171" s="13">
        <v>1701.35</v>
      </c>
      <c r="K171" s="13">
        <v>9845.4</v>
      </c>
      <c r="M171" s="26"/>
      <c r="N171" s="26"/>
    </row>
    <row r="172" spans="1:14" x14ac:dyDescent="0.2">
      <c r="A172" s="2" t="s">
        <v>341</v>
      </c>
      <c r="B172" s="1" t="s">
        <v>342</v>
      </c>
      <c r="C172" s="13">
        <v>1005.21</v>
      </c>
      <c r="D172" s="13">
        <v>1252.58</v>
      </c>
      <c r="E172" s="13">
        <v>2257.79</v>
      </c>
      <c r="F172" s="13">
        <v>0</v>
      </c>
      <c r="G172" s="13">
        <v>60.79</v>
      </c>
      <c r="H172" s="13">
        <v>0</v>
      </c>
      <c r="I172" s="13">
        <v>0</v>
      </c>
      <c r="J172" s="13">
        <v>60.79</v>
      </c>
      <c r="K172" s="13">
        <v>2197</v>
      </c>
      <c r="M172" s="26"/>
      <c r="N172" s="26"/>
    </row>
    <row r="173" spans="1:14" x14ac:dyDescent="0.2">
      <c r="A173" s="2" t="s">
        <v>343</v>
      </c>
      <c r="B173" s="1" t="s">
        <v>344</v>
      </c>
      <c r="C173" s="13">
        <v>252.59</v>
      </c>
      <c r="D173" s="13">
        <v>225.75</v>
      </c>
      <c r="E173" s="13">
        <v>478.34</v>
      </c>
      <c r="F173" s="13">
        <v>0</v>
      </c>
      <c r="G173" s="13">
        <v>11.02</v>
      </c>
      <c r="H173" s="14">
        <v>-0.08</v>
      </c>
      <c r="I173" s="13">
        <v>0</v>
      </c>
      <c r="J173" s="13">
        <v>10.94</v>
      </c>
      <c r="K173" s="13">
        <v>467.4</v>
      </c>
      <c r="M173" s="26"/>
      <c r="N173" s="26"/>
    </row>
    <row r="174" spans="1:14" x14ac:dyDescent="0.2">
      <c r="A174" s="2" t="s">
        <v>345</v>
      </c>
      <c r="B174" s="1" t="s">
        <v>346</v>
      </c>
      <c r="C174" s="13">
        <v>3818.8</v>
      </c>
      <c r="D174" s="13">
        <v>1999.95</v>
      </c>
      <c r="E174" s="13">
        <v>5818.75</v>
      </c>
      <c r="F174" s="13">
        <v>0</v>
      </c>
      <c r="G174" s="13">
        <v>560.34</v>
      </c>
      <c r="H174" s="13">
        <v>0.01</v>
      </c>
      <c r="I174" s="13">
        <v>0</v>
      </c>
      <c r="J174" s="13">
        <v>560.35</v>
      </c>
      <c r="K174" s="13">
        <v>5258.4</v>
      </c>
      <c r="M174" s="26"/>
      <c r="N174" s="26"/>
    </row>
    <row r="175" spans="1:14" x14ac:dyDescent="0.2">
      <c r="A175" s="2" t="s">
        <v>347</v>
      </c>
      <c r="B175" s="1" t="s">
        <v>348</v>
      </c>
      <c r="C175" s="13">
        <v>8511.6299999999992</v>
      </c>
      <c r="D175" s="13">
        <v>1343.85</v>
      </c>
      <c r="E175" s="13">
        <v>9855.48</v>
      </c>
      <c r="F175" s="13">
        <v>0</v>
      </c>
      <c r="G175" s="13">
        <v>1706.34</v>
      </c>
      <c r="H175" s="14">
        <v>-0.06</v>
      </c>
      <c r="I175" s="13">
        <v>0</v>
      </c>
      <c r="J175" s="13">
        <v>1706.28</v>
      </c>
      <c r="K175" s="13">
        <v>8149.2</v>
      </c>
      <c r="M175" s="26"/>
      <c r="N175" s="26"/>
    </row>
    <row r="176" spans="1:14" x14ac:dyDescent="0.2">
      <c r="A176" s="2" t="s">
        <v>349</v>
      </c>
      <c r="B176" s="1" t="s">
        <v>350</v>
      </c>
      <c r="C176" s="13">
        <v>0</v>
      </c>
      <c r="D176" s="13">
        <v>7056</v>
      </c>
      <c r="E176" s="13">
        <v>7056</v>
      </c>
      <c r="F176" s="13">
        <v>1023.42</v>
      </c>
      <c r="G176" s="13">
        <v>0</v>
      </c>
      <c r="H176" s="14">
        <v>-0.02</v>
      </c>
      <c r="I176" s="13">
        <v>0</v>
      </c>
      <c r="J176" s="13">
        <v>1023.4</v>
      </c>
      <c r="K176" s="13">
        <v>6032.6</v>
      </c>
      <c r="M176" s="26"/>
      <c r="N176" s="26"/>
    </row>
    <row r="177" spans="1:14" x14ac:dyDescent="0.2">
      <c r="A177" s="2" t="s">
        <v>351</v>
      </c>
      <c r="B177" s="1" t="s">
        <v>352</v>
      </c>
      <c r="C177" s="13">
        <v>5492.57</v>
      </c>
      <c r="D177" s="13">
        <v>2499.15</v>
      </c>
      <c r="E177" s="13">
        <v>7991.72</v>
      </c>
      <c r="F177" s="13">
        <v>25.51</v>
      </c>
      <c r="G177" s="13">
        <v>933.13</v>
      </c>
      <c r="H177" s="14">
        <v>-0.12</v>
      </c>
      <c r="I177" s="13">
        <v>0</v>
      </c>
      <c r="J177" s="13">
        <v>958.52</v>
      </c>
      <c r="K177" s="13">
        <v>7033.2</v>
      </c>
      <c r="M177" s="26"/>
      <c r="N177" s="26"/>
    </row>
    <row r="178" spans="1:14" x14ac:dyDescent="0.2">
      <c r="A178" s="2" t="s">
        <v>353</v>
      </c>
      <c r="B178" s="1" t="s">
        <v>354</v>
      </c>
      <c r="C178" s="13">
        <v>1683.73</v>
      </c>
      <c r="D178" s="13">
        <v>263.31</v>
      </c>
      <c r="E178" s="13">
        <v>1947.04</v>
      </c>
      <c r="F178" s="13">
        <v>0</v>
      </c>
      <c r="G178" s="13">
        <v>134.62</v>
      </c>
      <c r="H178" s="13">
        <v>0.02</v>
      </c>
      <c r="I178" s="13">
        <v>0</v>
      </c>
      <c r="J178" s="13">
        <v>134.63999999999999</v>
      </c>
      <c r="K178" s="13">
        <v>1812.4</v>
      </c>
      <c r="M178" s="26"/>
      <c r="N178" s="26"/>
    </row>
    <row r="179" spans="1:14" x14ac:dyDescent="0.2">
      <c r="A179" s="2" t="s">
        <v>355</v>
      </c>
      <c r="B179" s="1" t="s">
        <v>356</v>
      </c>
      <c r="C179" s="13">
        <v>11973.06</v>
      </c>
      <c r="D179" s="13">
        <v>1584</v>
      </c>
      <c r="E179" s="13">
        <v>13557.06</v>
      </c>
      <c r="F179" s="13">
        <v>0</v>
      </c>
      <c r="G179" s="13">
        <v>2744.77</v>
      </c>
      <c r="H179" s="14">
        <v>-0.11</v>
      </c>
      <c r="I179" s="13">
        <v>0</v>
      </c>
      <c r="J179" s="13">
        <v>2744.66</v>
      </c>
      <c r="K179" s="13">
        <v>10812.4</v>
      </c>
      <c r="M179" s="26"/>
      <c r="N179" s="26"/>
    </row>
    <row r="180" spans="1:14" x14ac:dyDescent="0.2">
      <c r="A180" s="2" t="s">
        <v>357</v>
      </c>
      <c r="B180" s="1" t="s">
        <v>358</v>
      </c>
      <c r="C180" s="13">
        <v>59717.440000000002</v>
      </c>
      <c r="D180" s="13">
        <v>20000.099999999999</v>
      </c>
      <c r="E180" s="13">
        <v>79717.539999999994</v>
      </c>
      <c r="F180" s="13">
        <v>5320.62</v>
      </c>
      <c r="G180" s="13">
        <v>17049.400000000001</v>
      </c>
      <c r="H180" s="14">
        <v>-0.08</v>
      </c>
      <c r="I180" s="13">
        <v>0</v>
      </c>
      <c r="J180" s="13">
        <v>22369.94</v>
      </c>
      <c r="K180" s="13">
        <v>57347.6</v>
      </c>
      <c r="M180" s="26"/>
      <c r="N180" s="26"/>
    </row>
    <row r="181" spans="1:14" x14ac:dyDescent="0.2">
      <c r="A181" s="2" t="s">
        <v>359</v>
      </c>
      <c r="B181" s="1" t="s">
        <v>360</v>
      </c>
      <c r="C181" s="13">
        <v>0</v>
      </c>
      <c r="D181" s="13">
        <v>169.23</v>
      </c>
      <c r="E181" s="13">
        <v>169.23</v>
      </c>
      <c r="F181" s="13">
        <v>0</v>
      </c>
      <c r="G181" s="13">
        <v>0</v>
      </c>
      <c r="H181" s="13">
        <v>0.03</v>
      </c>
      <c r="I181" s="13">
        <v>0</v>
      </c>
      <c r="J181" s="13">
        <v>0.03</v>
      </c>
      <c r="K181" s="13">
        <v>169.2</v>
      </c>
      <c r="M181" s="26"/>
      <c r="N181" s="26"/>
    </row>
    <row r="182" spans="1:14" x14ac:dyDescent="0.2">
      <c r="A182" s="2" t="s">
        <v>361</v>
      </c>
      <c r="B182" s="1" t="s">
        <v>362</v>
      </c>
      <c r="C182" s="13">
        <v>0</v>
      </c>
      <c r="D182" s="13">
        <v>190.73</v>
      </c>
      <c r="E182" s="13">
        <v>190.73</v>
      </c>
      <c r="F182" s="13">
        <v>0</v>
      </c>
      <c r="G182" s="13">
        <v>0</v>
      </c>
      <c r="H182" s="14">
        <v>-7.0000000000000007E-2</v>
      </c>
      <c r="I182" s="13">
        <v>0</v>
      </c>
      <c r="J182" s="13">
        <v>-7.0000000000000007E-2</v>
      </c>
      <c r="K182" s="13">
        <v>190.8</v>
      </c>
      <c r="M182" s="26"/>
      <c r="N182" s="26"/>
    </row>
    <row r="183" spans="1:14" x14ac:dyDescent="0.2">
      <c r="A183" s="2" t="s">
        <v>363</v>
      </c>
      <c r="B183" s="1" t="s">
        <v>364</v>
      </c>
      <c r="C183" s="13">
        <v>870.97</v>
      </c>
      <c r="D183" s="13">
        <v>1479.45</v>
      </c>
      <c r="E183" s="13">
        <v>2350.42</v>
      </c>
      <c r="F183" s="13">
        <v>0</v>
      </c>
      <c r="G183" s="13">
        <v>44.72</v>
      </c>
      <c r="H183" s="14">
        <v>-0.1</v>
      </c>
      <c r="I183" s="13">
        <v>0</v>
      </c>
      <c r="J183" s="13">
        <v>44.62</v>
      </c>
      <c r="K183" s="13">
        <v>2305.8000000000002</v>
      </c>
      <c r="M183" s="26"/>
      <c r="N183" s="26"/>
    </row>
    <row r="184" spans="1:14" x14ac:dyDescent="0.2">
      <c r="A184" s="2" t="s">
        <v>365</v>
      </c>
      <c r="B184" s="1" t="s">
        <v>366</v>
      </c>
      <c r="C184" s="13">
        <v>31.57</v>
      </c>
      <c r="D184" s="13">
        <v>478.02</v>
      </c>
      <c r="E184" s="13">
        <v>509.59</v>
      </c>
      <c r="F184" s="13">
        <v>0</v>
      </c>
      <c r="G184" s="13">
        <v>0.61</v>
      </c>
      <c r="H184" s="14">
        <v>-0.02</v>
      </c>
      <c r="I184" s="13">
        <v>0</v>
      </c>
      <c r="J184" s="13">
        <v>0.59</v>
      </c>
      <c r="K184" s="13">
        <v>509</v>
      </c>
      <c r="M184" s="26"/>
      <c r="N184" s="26"/>
    </row>
    <row r="186" spans="1:14" s="7" customFormat="1" x14ac:dyDescent="0.2">
      <c r="A186" s="15"/>
      <c r="C186" s="7" t="s">
        <v>367</v>
      </c>
      <c r="D186" s="7" t="s">
        <v>367</v>
      </c>
      <c r="E186" s="7" t="s">
        <v>367</v>
      </c>
      <c r="F186" s="7" t="s">
        <v>367</v>
      </c>
      <c r="G186" s="7" t="s">
        <v>367</v>
      </c>
      <c r="H186" s="7" t="s">
        <v>367</v>
      </c>
      <c r="I186" s="7" t="s">
        <v>367</v>
      </c>
      <c r="J186" s="7" t="s">
        <v>367</v>
      </c>
      <c r="K186" s="7" t="s">
        <v>367</v>
      </c>
      <c r="N186" s="25" t="s">
        <v>367</v>
      </c>
    </row>
    <row r="187" spans="1:14" x14ac:dyDescent="0.2">
      <c r="A187" s="18" t="s">
        <v>368</v>
      </c>
      <c r="B187" s="1" t="s">
        <v>369</v>
      </c>
      <c r="C187" s="17">
        <v>632063.49</v>
      </c>
      <c r="D187" s="17">
        <v>428003.68</v>
      </c>
      <c r="E187" s="17">
        <v>1060067.17</v>
      </c>
      <c r="F187" s="17">
        <v>32142.75</v>
      </c>
      <c r="G187" s="17">
        <v>121756.64</v>
      </c>
      <c r="H187" s="19">
        <v>-0.41</v>
      </c>
      <c r="I187" s="17">
        <v>2624.39</v>
      </c>
      <c r="J187" s="17">
        <v>156523.37</v>
      </c>
      <c r="K187" s="17">
        <v>903543.8</v>
      </c>
      <c r="N187" s="26">
        <f>SUM(N11:N186)</f>
        <v>3427.2</v>
      </c>
    </row>
    <row r="189" spans="1:14" x14ac:dyDescent="0.2">
      <c r="C189" s="1" t="s">
        <v>369</v>
      </c>
      <c r="D189" s="1" t="s">
        <v>369</v>
      </c>
      <c r="E189" s="1" t="s">
        <v>369</v>
      </c>
      <c r="F189" s="1" t="s">
        <v>369</v>
      </c>
      <c r="G189" s="1" t="s">
        <v>369</v>
      </c>
      <c r="H189" s="1" t="s">
        <v>369</v>
      </c>
      <c r="I189" s="1" t="s">
        <v>369</v>
      </c>
      <c r="J189" s="1" t="s">
        <v>369</v>
      </c>
      <c r="K189" s="1" t="s">
        <v>369</v>
      </c>
    </row>
    <row r="190" spans="1:14" x14ac:dyDescent="0.2">
      <c r="A190" s="2" t="s">
        <v>369</v>
      </c>
      <c r="B190" s="1" t="s">
        <v>369</v>
      </c>
      <c r="C190" s="16"/>
      <c r="D190" s="16"/>
      <c r="E190" s="16"/>
      <c r="F190" s="16"/>
      <c r="G190" s="16"/>
      <c r="H190" s="16"/>
      <c r="I190" s="16"/>
      <c r="J190" s="16"/>
      <c r="K190" s="16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9" sqref="D9"/>
    </sheetView>
  </sheetViews>
  <sheetFormatPr baseColWidth="10" defaultRowHeight="15" x14ac:dyDescent="0.25"/>
  <cols>
    <col min="2" max="2" width="14.140625" customWidth="1"/>
    <col min="3" max="3" width="18.85546875" bestFit="1" customWidth="1"/>
    <col min="5" max="5" width="27.5703125" bestFit="1" customWidth="1"/>
  </cols>
  <sheetData>
    <row r="1" spans="1:5" x14ac:dyDescent="0.25">
      <c r="A1" s="28" t="s">
        <v>0</v>
      </c>
      <c r="B1" s="27"/>
      <c r="C1" s="27"/>
      <c r="D1" s="27"/>
      <c r="E1" s="27"/>
    </row>
    <row r="2" spans="1:5" x14ac:dyDescent="0.25">
      <c r="A2" s="29" t="s">
        <v>1</v>
      </c>
      <c r="B2" s="27"/>
      <c r="C2" s="27"/>
      <c r="D2" s="27"/>
      <c r="E2" s="27"/>
    </row>
    <row r="3" spans="1:5" ht="19.5" x14ac:dyDescent="0.3">
      <c r="A3" s="27" t="s">
        <v>2</v>
      </c>
      <c r="B3" s="27"/>
      <c r="C3" s="30"/>
      <c r="D3" s="27"/>
      <c r="E3" s="27"/>
    </row>
    <row r="4" spans="1:5" x14ac:dyDescent="0.25">
      <c r="A4" s="27" t="s">
        <v>372</v>
      </c>
      <c r="B4" s="27"/>
      <c r="C4" s="27"/>
      <c r="D4" s="27"/>
      <c r="E4" s="27"/>
    </row>
    <row r="6" spans="1:5" x14ac:dyDescent="0.25">
      <c r="A6" s="31"/>
      <c r="B6" s="31"/>
      <c r="C6" s="31"/>
      <c r="D6" s="31"/>
      <c r="E6" s="31"/>
    </row>
    <row r="7" spans="1:5" x14ac:dyDescent="0.25">
      <c r="A7" s="32"/>
      <c r="B7" s="32"/>
      <c r="C7" s="32"/>
      <c r="D7" s="32"/>
      <c r="E7" s="32"/>
    </row>
    <row r="8" spans="1:5" x14ac:dyDescent="0.25">
      <c r="A8" s="33" t="s">
        <v>373</v>
      </c>
      <c r="B8" s="33" t="s">
        <v>374</v>
      </c>
      <c r="C8" s="33" t="s">
        <v>375</v>
      </c>
      <c r="D8" s="34" t="s">
        <v>376</v>
      </c>
      <c r="E8" s="33" t="s">
        <v>377</v>
      </c>
    </row>
    <row r="9" spans="1:5" x14ac:dyDescent="0.25">
      <c r="A9" s="35" t="s">
        <v>247</v>
      </c>
      <c r="B9" s="35">
        <v>56708881702</v>
      </c>
      <c r="C9" s="35" t="s">
        <v>378</v>
      </c>
      <c r="D9" s="35">
        <f>+INGENIERIA!N125</f>
        <v>3427.2</v>
      </c>
      <c r="E9" s="35" t="s">
        <v>248</v>
      </c>
    </row>
    <row r="10" spans="1:5" x14ac:dyDescent="0.25">
      <c r="A10" s="36"/>
      <c r="B10" s="36" t="s">
        <v>379</v>
      </c>
      <c r="C10" s="36"/>
      <c r="D10" s="37">
        <f>+D9</f>
        <v>3427.2</v>
      </c>
      <c r="E10" s="36" t="s">
        <v>380</v>
      </c>
    </row>
    <row r="12" spans="1:5" x14ac:dyDescent="0.25">
      <c r="B12" s="59" t="s">
        <v>379</v>
      </c>
      <c r="C12" s="59"/>
      <c r="D12" s="60">
        <f>+D10</f>
        <v>3427.2</v>
      </c>
      <c r="E12" s="59" t="s">
        <v>380</v>
      </c>
    </row>
    <row r="13" spans="1:5" x14ac:dyDescent="0.25">
      <c r="B13" s="59"/>
      <c r="C13" s="59"/>
      <c r="D13" s="60">
        <f>+D12</f>
        <v>3427.2</v>
      </c>
      <c r="E13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2017-12-21T16:00:38Z</dcterms:created>
  <dcterms:modified xsi:type="dcterms:W3CDTF">2017-12-21T16:29:35Z</dcterms:modified>
</cp:coreProperties>
</file>