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480" windowHeight="8355" activeTab="1"/>
  </bookViews>
  <sheets>
    <sheet name="DIC 2017" sheetId="13" r:id="rId1"/>
    <sheet name="ENERO" sheetId="14" r:id="rId2"/>
  </sheets>
  <definedNames>
    <definedName name="_xlnm.Print_Area" localSheetId="0">'DIC 2017'!$A$1:$J$938</definedName>
    <definedName name="_xlnm.Print_Area" localSheetId="1">ENERO!$A$1:$J$861</definedName>
    <definedName name="_xlnm.Print_Titles" localSheetId="0">'DIC 2017'!$1:$2</definedName>
    <definedName name="_xlnm.Print_Titles" localSheetId="1">ENERO!$1:$2</definedName>
  </definedNames>
  <calcPr calcId="144525"/>
</workbook>
</file>

<file path=xl/calcChain.xml><?xml version="1.0" encoding="utf-8"?>
<calcChain xmlns="http://schemas.openxmlformats.org/spreadsheetml/2006/main">
  <c r="H368" i="14" l="1"/>
  <c r="J368" i="14"/>
  <c r="J859" i="14" l="1"/>
  <c r="H859" i="14"/>
  <c r="J778" i="14"/>
  <c r="H778" i="14"/>
  <c r="H753" i="14"/>
  <c r="H728" i="14"/>
  <c r="H539" i="14"/>
  <c r="J516" i="14"/>
  <c r="H516" i="14"/>
  <c r="J490" i="14"/>
  <c r="H490" i="14"/>
  <c r="J483" i="14"/>
  <c r="H483" i="14"/>
  <c r="J470" i="14"/>
  <c r="H470" i="14"/>
  <c r="J223" i="14"/>
  <c r="H174" i="14"/>
  <c r="J174" i="14"/>
  <c r="H349" i="14"/>
  <c r="J253" i="14"/>
  <c r="H253" i="14"/>
  <c r="H247" i="14"/>
  <c r="J186" i="14"/>
  <c r="H186" i="14"/>
  <c r="J163" i="14"/>
  <c r="H163" i="14"/>
  <c r="J141" i="14"/>
  <c r="J15" i="14"/>
  <c r="H15" i="14"/>
  <c r="I541" i="14"/>
  <c r="J539" i="14"/>
  <c r="J527" i="14"/>
  <c r="H527" i="14"/>
  <c r="J508" i="14"/>
  <c r="H508" i="14"/>
  <c r="J502" i="14"/>
  <c r="H502" i="14"/>
  <c r="J496" i="14"/>
  <c r="H496" i="14"/>
  <c r="J477" i="14"/>
  <c r="H477" i="14"/>
  <c r="J464" i="14"/>
  <c r="H464" i="14"/>
  <c r="J458" i="14"/>
  <c r="H458" i="14"/>
  <c r="J452" i="14"/>
  <c r="H452" i="14"/>
  <c r="J446" i="14"/>
  <c r="H446" i="14"/>
  <c r="J437" i="14"/>
  <c r="H437" i="14"/>
  <c r="J427" i="14"/>
  <c r="H427" i="14"/>
  <c r="I418" i="14"/>
  <c r="J416" i="14"/>
  <c r="H416" i="14"/>
  <c r="J409" i="14"/>
  <c r="H409" i="14"/>
  <c r="J389" i="14"/>
  <c r="H389" i="14"/>
  <c r="J374" i="14"/>
  <c r="H374" i="14"/>
  <c r="J360" i="14"/>
  <c r="H360" i="14"/>
  <c r="J349" i="14"/>
  <c r="J266" i="14"/>
  <c r="H266" i="14"/>
  <c r="J259" i="14"/>
  <c r="H259" i="14"/>
  <c r="J247" i="14"/>
  <c r="J237" i="14"/>
  <c r="H237" i="14"/>
  <c r="J231" i="14"/>
  <c r="H231" i="14"/>
  <c r="H223" i="14"/>
  <c r="J193" i="14"/>
  <c r="H193" i="14"/>
  <c r="J180" i="14"/>
  <c r="H180" i="14"/>
  <c r="H141" i="14"/>
  <c r="J9" i="14"/>
  <c r="H9" i="14"/>
  <c r="H755" i="14" l="1"/>
  <c r="H541" i="14"/>
  <c r="J541" i="14"/>
  <c r="H418" i="14"/>
  <c r="J418" i="14"/>
  <c r="J576" i="13"/>
  <c r="J567" i="13"/>
  <c r="H567" i="13"/>
  <c r="J560" i="13"/>
  <c r="H560" i="13"/>
  <c r="J543" i="13"/>
  <c r="H543" i="13"/>
  <c r="H526" i="13"/>
  <c r="J500" i="13"/>
  <c r="H500" i="13"/>
  <c r="J376" i="13"/>
  <c r="J137" i="13"/>
  <c r="H137" i="13"/>
  <c r="J489" i="13"/>
  <c r="H489" i="13"/>
  <c r="J331" i="13"/>
  <c r="J252" i="13"/>
  <c r="H252" i="13"/>
  <c r="J241" i="13"/>
  <c r="H241" i="13"/>
  <c r="J223" i="13"/>
  <c r="H223" i="13"/>
  <c r="J206" i="13"/>
  <c r="H206" i="13"/>
  <c r="J199" i="13"/>
  <c r="J171" i="13"/>
  <c r="H171" i="13"/>
  <c r="J19" i="13"/>
  <c r="H19" i="13"/>
  <c r="J936" i="13"/>
  <c r="H936" i="13"/>
  <c r="J815" i="13"/>
  <c r="H815" i="13"/>
  <c r="H785" i="13"/>
  <c r="H779" i="13"/>
  <c r="H787" i="13" s="1"/>
  <c r="I620" i="13"/>
  <c r="J618" i="13"/>
  <c r="H618" i="13"/>
  <c r="J607" i="13"/>
  <c r="H607" i="13"/>
  <c r="J598" i="13"/>
  <c r="H598" i="13"/>
  <c r="J582" i="13"/>
  <c r="H582" i="13"/>
  <c r="H576" i="13"/>
  <c r="J552" i="13"/>
  <c r="H552" i="13"/>
  <c r="J537" i="13"/>
  <c r="H537" i="13"/>
  <c r="J526" i="13"/>
  <c r="I491" i="13"/>
  <c r="J466" i="13"/>
  <c r="H466" i="13"/>
  <c r="J434" i="13"/>
  <c r="H434" i="13"/>
  <c r="J392" i="13"/>
  <c r="H392" i="13"/>
  <c r="H376" i="13"/>
  <c r="H331" i="13"/>
  <c r="J261" i="13"/>
  <c r="H261" i="13"/>
  <c r="J229" i="13"/>
  <c r="H229" i="13"/>
  <c r="J213" i="13"/>
  <c r="H213" i="13"/>
  <c r="H199" i="13"/>
  <c r="J177" i="13"/>
  <c r="H177" i="13"/>
  <c r="J9" i="13"/>
  <c r="H9" i="13"/>
  <c r="J620" i="13" l="1"/>
  <c r="H620" i="13"/>
  <c r="J491" i="13"/>
  <c r="H491" i="13"/>
</calcChain>
</file>

<file path=xl/comments1.xml><?xml version="1.0" encoding="utf-8"?>
<comments xmlns="http://schemas.openxmlformats.org/spreadsheetml/2006/main">
  <authors>
    <author>QMContabilidad6</author>
  </authors>
  <commentList>
    <comment ref="H787" authorId="0">
      <text>
        <r>
          <rPr>
            <b/>
            <sz val="9"/>
            <color indexed="81"/>
            <rFont val="Tahoma"/>
            <family val="2"/>
          </rPr>
          <t>SE PONE EN EL CUADRO VERDE DEL PT VTAS AN EN POSITIVO</t>
        </r>
      </text>
    </comment>
  </commentList>
</comments>
</file>

<file path=xl/comments2.xml><?xml version="1.0" encoding="utf-8"?>
<comments xmlns="http://schemas.openxmlformats.org/spreadsheetml/2006/main">
  <authors>
    <author>QMContabilidad6</author>
  </authors>
  <commentList>
    <comment ref="H755" authorId="0">
      <text>
        <r>
          <rPr>
            <b/>
            <sz val="9"/>
            <color indexed="81"/>
            <rFont val="Tahoma"/>
            <family val="2"/>
          </rPr>
          <t>SE PONE EN EL CUADRO VERDE DEL PT VTAS AN EN POSITIVO</t>
        </r>
      </text>
    </comment>
  </commentList>
</comments>
</file>

<file path=xl/sharedStrings.xml><?xml version="1.0" encoding="utf-8"?>
<sst xmlns="http://schemas.openxmlformats.org/spreadsheetml/2006/main" count="4418" uniqueCount="1704">
  <si>
    <t>-</t>
  </si>
  <si>
    <t>Cuenta : 400406</t>
  </si>
  <si>
    <t>Descripción : CRUZE</t>
  </si>
  <si>
    <t>VN</t>
  </si>
  <si>
    <t>Cuenta : 400410</t>
  </si>
  <si>
    <t>Cuenta : 400423</t>
  </si>
  <si>
    <t>Descripción : CHEVY PICK UP/ TORNADO</t>
  </si>
  <si>
    <t>Cuenta : 400425</t>
  </si>
  <si>
    <t>Cuenta : 400427</t>
  </si>
  <si>
    <t>Descripción : SILVERADO 2500</t>
  </si>
  <si>
    <t>Cuenta : 400433</t>
  </si>
  <si>
    <t>Descripción : SONORA /TAHOE</t>
  </si>
  <si>
    <t>Cuenta : 400434</t>
  </si>
  <si>
    <t>Descripción : SUBURBAN</t>
  </si>
  <si>
    <t>Cuenta : 400437</t>
  </si>
  <si>
    <t>Descripción : S 10</t>
  </si>
  <si>
    <t>ND</t>
  </si>
  <si>
    <t>DM</t>
  </si>
  <si>
    <t>Cuenta : 400438</t>
  </si>
  <si>
    <t>Descripción : EQUINOX</t>
  </si>
  <si>
    <t>Cuenta : 400440</t>
  </si>
  <si>
    <t>Descripción : AVEO</t>
  </si>
  <si>
    <t>Cuenta : 400444</t>
  </si>
  <si>
    <t>Descripción : SONIC</t>
  </si>
  <si>
    <t>Cuenta : 400484</t>
  </si>
  <si>
    <t>Descripción : SPARK</t>
  </si>
  <si>
    <t>Cuenta : 400491</t>
  </si>
  <si>
    <t>Descripción : TRAX</t>
  </si>
  <si>
    <t>Cuenta : 401423</t>
  </si>
  <si>
    <t>Cuenta : 401427</t>
  </si>
  <si>
    <t>Cuenta : 401434</t>
  </si>
  <si>
    <t>Cuenta : 401438</t>
  </si>
  <si>
    <t>Cuenta : 401440</t>
  </si>
  <si>
    <t>Cuenta : 401484</t>
  </si>
  <si>
    <t>Cuenta : 401491</t>
  </si>
  <si>
    <t>Cuenta : 402001</t>
  </si>
  <si>
    <t>Descripción : DESCUENTO SOBRE VENTAS</t>
  </si>
  <si>
    <t>VE</t>
  </si>
  <si>
    <t>RESUMEN FACTURACIóN</t>
  </si>
  <si>
    <t>NOTA DE CREDITO</t>
  </si>
  <si>
    <t>Cuenta : 402003</t>
  </si>
  <si>
    <t>Descripción : DESCUENTOS PROPIOS</t>
  </si>
  <si>
    <t>Cuenta : 403001</t>
  </si>
  <si>
    <t>Descripción : VENTA PRODUCTOS F&amp;I</t>
  </si>
  <si>
    <t>NOTA DE DEBITO</t>
  </si>
  <si>
    <t>Cuenta : 440001</t>
  </si>
  <si>
    <t>Descripción : VENTA AUTOS USADOS</t>
  </si>
  <si>
    <t>VU</t>
  </si>
  <si>
    <t>QUERÉTARO MOTORS SA</t>
  </si>
  <si>
    <t>VENTAS NUEVOS</t>
  </si>
  <si>
    <t>VENTAS INTERCAMBIOS</t>
  </si>
  <si>
    <t>SALDO DE APERTURA</t>
  </si>
  <si>
    <t>Cuenta : 400436</t>
  </si>
  <si>
    <t>Descripción : EXPRESS/CARGO VAN</t>
  </si>
  <si>
    <t>Cuenta : 401406</t>
  </si>
  <si>
    <t>Cuenta : 400420</t>
  </si>
  <si>
    <t>Descripción : TRAVERSE</t>
  </si>
  <si>
    <t>Cuenta : 400426</t>
  </si>
  <si>
    <t>Descripción : SILVERADO 1500</t>
  </si>
  <si>
    <t>Cuenta : 400454</t>
  </si>
  <si>
    <t>Descripción : CHEYENNE</t>
  </si>
  <si>
    <t>Cuenta : 401425</t>
  </si>
  <si>
    <t>Descripción : S10 COLORADO</t>
  </si>
  <si>
    <t>Cuenta : 401454</t>
  </si>
  <si>
    <t>3G1J85CC3HS584178</t>
  </si>
  <si>
    <t>VENTAS USADOS</t>
  </si>
  <si>
    <t>VENTAS F&amp;I</t>
  </si>
  <si>
    <t>DESCUENTOS</t>
  </si>
  <si>
    <t>Cuenta : 400428</t>
  </si>
  <si>
    <t>Descripción : SILVERADO 3500</t>
  </si>
  <si>
    <t>Cuenta : 400453</t>
  </si>
  <si>
    <t>Descripción : CAMARO</t>
  </si>
  <si>
    <t>Cuenta : 401416</t>
  </si>
  <si>
    <t>Descripción : BEAT</t>
  </si>
  <si>
    <t>TRASPASO FACTURACION</t>
  </si>
  <si>
    <t>Cuenta : 400416</t>
  </si>
  <si>
    <t>3G1TB5CF2HL244020</t>
  </si>
  <si>
    <t>Cuenta : 401433</t>
  </si>
  <si>
    <t>Descripción : TAHOE</t>
  </si>
  <si>
    <t>93C143VG9HC448124</t>
  </si>
  <si>
    <t>Cuenta : 401417</t>
  </si>
  <si>
    <t>Descripción : CAVALIER</t>
  </si>
  <si>
    <t>Cuenta : 400417</t>
  </si>
  <si>
    <t>LSGKB52H9JV020842</t>
  </si>
  <si>
    <t>1GNSC8KC4HR345715</t>
  </si>
  <si>
    <t>3G1TB5CF9JL121062</t>
  </si>
  <si>
    <t>3G1TB5CF3JL165381</t>
  </si>
  <si>
    <t>3G1TB5CF8JL120971</t>
  </si>
  <si>
    <t>3G1TB5CF9JL133292</t>
  </si>
  <si>
    <t>3G1TB5CF3JL132719</t>
  </si>
  <si>
    <t>3G1TB5CF7JL124557</t>
  </si>
  <si>
    <t>KL8CJ6CA5HC834091</t>
  </si>
  <si>
    <t>2387/WE</t>
  </si>
  <si>
    <t>MA6CB5CD9JT025949</t>
  </si>
  <si>
    <t>MA6CB6CD5JT000732</t>
  </si>
  <si>
    <t>MA6CB6CD7JT031075</t>
  </si>
  <si>
    <t>MA6CA5CD8JT032927</t>
  </si>
  <si>
    <t>MA6CB6CD7JT018584</t>
  </si>
  <si>
    <t>MA6CC5CD3JT034398</t>
  </si>
  <si>
    <t>LSGKB54H2JV021425</t>
  </si>
  <si>
    <t>1GCGT9EN2J1113409</t>
  </si>
  <si>
    <t>1GCNC9EH1HZ274105</t>
  </si>
  <si>
    <t>3G1TB5CF9JL125175</t>
  </si>
  <si>
    <t>3G1TB5CF2JL190420</t>
  </si>
  <si>
    <t>3G1J85CC6HS611423</t>
  </si>
  <si>
    <t>3G1J85DC7HS610666</t>
  </si>
  <si>
    <t>3G1J85CC4HS603773</t>
  </si>
  <si>
    <t>MA6CB6CD9JT031076</t>
  </si>
  <si>
    <t>MA6CB6CD8JT018268</t>
  </si>
  <si>
    <t>MA6CA6CD8JT022839</t>
  </si>
  <si>
    <t>MA6CA6CD6JT020233</t>
  </si>
  <si>
    <t>MA6CA6CD8JT026308</t>
  </si>
  <si>
    <t>MA6CA5CD1JT026693</t>
  </si>
  <si>
    <t>MA6CC5CD8JT038799</t>
  </si>
  <si>
    <t>MA6CB5CD6JT047620</t>
  </si>
  <si>
    <t>MA6CB6CD2JT010098</t>
  </si>
  <si>
    <t>MA6CB5CD9JT040239</t>
  </si>
  <si>
    <t>MA6CC5CD6JT037456</t>
  </si>
  <si>
    <t>MA6CC5CD7JT039801</t>
  </si>
  <si>
    <t>MA6CB5CD6JT047441</t>
  </si>
  <si>
    <t>1GNER8KW1JJ149497</t>
  </si>
  <si>
    <t>93CCL80C8JB143898</t>
  </si>
  <si>
    <t>1GNSK8KC4JR115522</t>
  </si>
  <si>
    <t>1673-NCRE</t>
  </si>
  <si>
    <t>3GNAX9EV3JS541179</t>
  </si>
  <si>
    <t>3GNAX9EV2JS502308</t>
  </si>
  <si>
    <t>3G1TB5CF3JL199949</t>
  </si>
  <si>
    <t>3G1TB5CFXJL199530</t>
  </si>
  <si>
    <t>3G1TB5CF6JL220308</t>
  </si>
  <si>
    <t>3G1TB5CF6JL220485</t>
  </si>
  <si>
    <t>3G1TB5CF7JL217899</t>
  </si>
  <si>
    <t>3G1J85CC3HS615056</t>
  </si>
  <si>
    <t>3G1J85CC8HS620575</t>
  </si>
  <si>
    <t>3GCUK9EJ5JG160115</t>
  </si>
  <si>
    <t>KL8CM6CA0JC404062</t>
  </si>
  <si>
    <t>KL8CM6CAXJC417207</t>
  </si>
  <si>
    <t>3GNCJ7EE4JL154178</t>
  </si>
  <si>
    <t>1GNSC7KC5HR143623</t>
  </si>
  <si>
    <t>1687-NCRE</t>
  </si>
  <si>
    <t>1724-NCRE</t>
  </si>
  <si>
    <t>Auxiliar Ventas Diciembre 2017</t>
  </si>
  <si>
    <t>3G1B85DM6JS520296</t>
  </si>
  <si>
    <t>10637/WV</t>
  </si>
  <si>
    <t>Descripción :MALIBU</t>
  </si>
  <si>
    <t>1G1Z95SX1HF115227</t>
  </si>
  <si>
    <t>10586/WV</t>
  </si>
  <si>
    <t>4425/XV</t>
  </si>
  <si>
    <t>1G1Z95SX5HF115005</t>
  </si>
  <si>
    <t>10631/WV</t>
  </si>
  <si>
    <t>4431/XV</t>
  </si>
  <si>
    <t>10655/WV</t>
  </si>
  <si>
    <t>10562/WV</t>
  </si>
  <si>
    <t>4401/XV</t>
  </si>
  <si>
    <t>10567/WV</t>
  </si>
  <si>
    <t>4405/XV</t>
  </si>
  <si>
    <t>10568/WV</t>
  </si>
  <si>
    <t>4411/XV</t>
  </si>
  <si>
    <t>MA6CB6CD5JT018583</t>
  </si>
  <si>
    <t>10579/WV</t>
  </si>
  <si>
    <t>MA6CA5CD3JT039333</t>
  </si>
  <si>
    <t>10587/WV</t>
  </si>
  <si>
    <t>MA6CB6CD1JT033906</t>
  </si>
  <si>
    <t>10588/WV</t>
  </si>
  <si>
    <t>MA6CA6CD4JT026306</t>
  </si>
  <si>
    <t>10589/WV</t>
  </si>
  <si>
    <t>MA6CA6CD2JT009116</t>
  </si>
  <si>
    <t>10590/WV</t>
  </si>
  <si>
    <t>MA6CB6CD2JT022557</t>
  </si>
  <si>
    <t>10597/WV</t>
  </si>
  <si>
    <t>4417/XV</t>
  </si>
  <si>
    <t>4418/XV</t>
  </si>
  <si>
    <t>10601/WV</t>
  </si>
  <si>
    <t>10602/WV</t>
  </si>
  <si>
    <t>MA6CC5CDXJT033250</t>
  </si>
  <si>
    <t>10604/WV</t>
  </si>
  <si>
    <t>1787-NCRE</t>
  </si>
  <si>
    <t>2835-NWD</t>
  </si>
  <si>
    <t>MA6CC5CDXJT029120</t>
  </si>
  <si>
    <t>10605/WV</t>
  </si>
  <si>
    <t>MA6CA6CD5JT016299</t>
  </si>
  <si>
    <t>10610/WV</t>
  </si>
  <si>
    <t>10612/WV</t>
  </si>
  <si>
    <t>10613/WV</t>
  </si>
  <si>
    <t>4420/XV</t>
  </si>
  <si>
    <t>10614/WV</t>
  </si>
  <si>
    <t>MA6CB6CD0JT021892</t>
  </si>
  <si>
    <t>10618/WV</t>
  </si>
  <si>
    <t>4422/XV</t>
  </si>
  <si>
    <t>MA6CC5CD3JT039679</t>
  </si>
  <si>
    <t>10622/WV</t>
  </si>
  <si>
    <t>4423/XV</t>
  </si>
  <si>
    <t>MA6CC5CD6JT045024</t>
  </si>
  <si>
    <t>10628/WV</t>
  </si>
  <si>
    <t>MA6CB6CD3JT033907</t>
  </si>
  <si>
    <t>10630/WV</t>
  </si>
  <si>
    <t>4426/XV</t>
  </si>
  <si>
    <t>4427/XV</t>
  </si>
  <si>
    <t>10632/WV</t>
  </si>
  <si>
    <t>MA6CC5CD5JT045659</t>
  </si>
  <si>
    <t>10647/WV</t>
  </si>
  <si>
    <t>MA6CC6CD2JT026153</t>
  </si>
  <si>
    <t>10653/WV</t>
  </si>
  <si>
    <t>MA6CC5CD9JT039461</t>
  </si>
  <si>
    <t>10654/WV</t>
  </si>
  <si>
    <t>4432/XV</t>
  </si>
  <si>
    <t>4433/XV</t>
  </si>
  <si>
    <t>4435/XV</t>
  </si>
  <si>
    <t>10657/WV</t>
  </si>
  <si>
    <t>10667/WV</t>
  </si>
  <si>
    <t>10665/WV</t>
  </si>
  <si>
    <t>4449/XV</t>
  </si>
  <si>
    <t>10682/WV</t>
  </si>
  <si>
    <t>MA6CB5CDXJT025846</t>
  </si>
  <si>
    <t>10700/WV</t>
  </si>
  <si>
    <t>MA6CB6CD9JT035211</t>
  </si>
  <si>
    <t>10701/WV</t>
  </si>
  <si>
    <t>4452/XV</t>
  </si>
  <si>
    <t>10702/WV</t>
  </si>
  <si>
    <t>MA6CB6CD1JT021738</t>
  </si>
  <si>
    <t>10705/WV</t>
  </si>
  <si>
    <t>MA6CC5CD9JT030629</t>
  </si>
  <si>
    <t>10706/WV</t>
  </si>
  <si>
    <t>MA6CB6CD0JT019298</t>
  </si>
  <si>
    <t>10710/WV</t>
  </si>
  <si>
    <t>MA6CA5CD0JT047776</t>
  </si>
  <si>
    <t>10713/WV</t>
  </si>
  <si>
    <t>MA6CB5CD5JT047303</t>
  </si>
  <si>
    <t>10715/WV</t>
  </si>
  <si>
    <t>4456/XV</t>
  </si>
  <si>
    <t>10717/WV</t>
  </si>
  <si>
    <t>4458/XV</t>
  </si>
  <si>
    <t>4460/XV</t>
  </si>
  <si>
    <t>10720/WV</t>
  </si>
  <si>
    <t>4466/XV</t>
  </si>
  <si>
    <t>10733/WV</t>
  </si>
  <si>
    <t>4467/XV</t>
  </si>
  <si>
    <t>10734/WV</t>
  </si>
  <si>
    <t>MA6CA5CD7JT035074</t>
  </si>
  <si>
    <t>10736/WV</t>
  </si>
  <si>
    <t>MA6CB5CD4JT049320</t>
  </si>
  <si>
    <t>10749/WV</t>
  </si>
  <si>
    <t>MA6CC5CD5JT051302</t>
  </si>
  <si>
    <t>10750/WV</t>
  </si>
  <si>
    <t>MA6CC5CD7JT051267</t>
  </si>
  <si>
    <t>10751/WV</t>
  </si>
  <si>
    <t>MA6CC5CDXJT038724</t>
  </si>
  <si>
    <t>10753/WV</t>
  </si>
  <si>
    <t>MA6CC5CD7JT051303</t>
  </si>
  <si>
    <t>10757/WV</t>
  </si>
  <si>
    <t>4476/XV</t>
  </si>
  <si>
    <t>4479/XV</t>
  </si>
  <si>
    <t>10765/WV</t>
  </si>
  <si>
    <t>4480/XV</t>
  </si>
  <si>
    <t>4482/XV</t>
  </si>
  <si>
    <t>MA6CB5CD9JT047031</t>
  </si>
  <si>
    <t>10774/WV</t>
  </si>
  <si>
    <t>MA6CB6CD6JT021976</t>
  </si>
  <si>
    <t>10776/WV</t>
  </si>
  <si>
    <t>MA6CB5CD6JT049822</t>
  </si>
  <si>
    <t>10778/WV</t>
  </si>
  <si>
    <t>4487/XV</t>
  </si>
  <si>
    <t>10779/WV</t>
  </si>
  <si>
    <t>MA6CC5CD2JT049054</t>
  </si>
  <si>
    <t>10781/WV</t>
  </si>
  <si>
    <t>MA6CB5CD4JT049821</t>
  </si>
  <si>
    <t>10782/WV</t>
  </si>
  <si>
    <t>MA6CB6CD0JT035209</t>
  </si>
  <si>
    <t>10783/WV</t>
  </si>
  <si>
    <t>MA6CC5CD5JT048836</t>
  </si>
  <si>
    <t>10785/WV</t>
  </si>
  <si>
    <t>MA6CB6CD6JT005289</t>
  </si>
  <si>
    <t>10786/WV</t>
  </si>
  <si>
    <t>MA6CA6CDXJT022809</t>
  </si>
  <si>
    <t>10787/WV</t>
  </si>
  <si>
    <t>MA6CB6CD3JT018582</t>
  </si>
  <si>
    <t>10790/WV</t>
  </si>
  <si>
    <t>MA6CB5CD3JT046392</t>
  </si>
  <si>
    <t>10791/WV</t>
  </si>
  <si>
    <t>4492/XV</t>
  </si>
  <si>
    <t>MA6CC5CD0JT046699</t>
  </si>
  <si>
    <t>10792/WV</t>
  </si>
  <si>
    <t>10795/WV</t>
  </si>
  <si>
    <t>MA6CA6CD6JT009054</t>
  </si>
  <si>
    <t>10797/WV</t>
  </si>
  <si>
    <t>MA6CB6CD9JT035208</t>
  </si>
  <si>
    <t>10799/WV</t>
  </si>
  <si>
    <t>4496/XV</t>
  </si>
  <si>
    <t>MA6CC5CD4JT051260</t>
  </si>
  <si>
    <t>10801/WV</t>
  </si>
  <si>
    <t>MA6CB5CD1JT049095</t>
  </si>
  <si>
    <t>10804/WV</t>
  </si>
  <si>
    <t>4498/XV</t>
  </si>
  <si>
    <t>10805/WV</t>
  </si>
  <si>
    <t>4501/XV</t>
  </si>
  <si>
    <t>10809/WV</t>
  </si>
  <si>
    <t>4502/XV</t>
  </si>
  <si>
    <t>4510/XV</t>
  </si>
  <si>
    <t>2893-NWD</t>
  </si>
  <si>
    <t>MA6CB6CD7JT035210</t>
  </si>
  <si>
    <t>10819/WV</t>
  </si>
  <si>
    <t>MA6CC5CD7JT054377</t>
  </si>
  <si>
    <t>10820/WV</t>
  </si>
  <si>
    <t>MA6CB6CD5JT020611</t>
  </si>
  <si>
    <t>10832/WV</t>
  </si>
  <si>
    <t>10834/WV</t>
  </si>
  <si>
    <t>4513/XV</t>
  </si>
  <si>
    <t>10838/WV</t>
  </si>
  <si>
    <t>MA6CC5CD3JT048804</t>
  </si>
  <si>
    <t>10843/WV</t>
  </si>
  <si>
    <t>MA6CA6CD0JT051557</t>
  </si>
  <si>
    <t>10844/WV</t>
  </si>
  <si>
    <t>MA6CA6CD1JT051552</t>
  </si>
  <si>
    <t>10845/WV</t>
  </si>
  <si>
    <t>LSGKB52HXJV038136</t>
  </si>
  <si>
    <t>10565/WV</t>
  </si>
  <si>
    <t>LSGKB52H0JV027310</t>
  </si>
  <si>
    <t>10577/WV</t>
  </si>
  <si>
    <t>LSGKB52H1JV026649</t>
  </si>
  <si>
    <t>10598/WV</t>
  </si>
  <si>
    <t>4421/XV</t>
  </si>
  <si>
    <t>LSGKB54H2JV030366</t>
  </si>
  <si>
    <t>10616/WV</t>
  </si>
  <si>
    <t>LSGKB52H4JV038679</t>
  </si>
  <si>
    <t>10627/WV</t>
  </si>
  <si>
    <t>4429/XV</t>
  </si>
  <si>
    <t>10646/WV</t>
  </si>
  <si>
    <t>LSGKB54H9JV021485</t>
  </si>
  <si>
    <t>10652/WV</t>
  </si>
  <si>
    <t>4438/XV</t>
  </si>
  <si>
    <t>10658/WV</t>
  </si>
  <si>
    <t>LSGKB52H0JV020812</t>
  </si>
  <si>
    <t>10662/WV</t>
  </si>
  <si>
    <t>LSGKB52H1JV021855</t>
  </si>
  <si>
    <t>10671/WV</t>
  </si>
  <si>
    <t>4447/XV</t>
  </si>
  <si>
    <t>10677/WV</t>
  </si>
  <si>
    <t>LSGKB52H6JV026615</t>
  </si>
  <si>
    <t>10704/WV</t>
  </si>
  <si>
    <t>LSGKB54H4JV020843</t>
  </si>
  <si>
    <t>10711/WV</t>
  </si>
  <si>
    <t>LSGKB52H2JV038549</t>
  </si>
  <si>
    <t>10741/WV</t>
  </si>
  <si>
    <t>LSGKB52H1JV038560</t>
  </si>
  <si>
    <t>10744/WV</t>
  </si>
  <si>
    <t>4473/XV</t>
  </si>
  <si>
    <t>10746/WV</t>
  </si>
  <si>
    <t>4483/XV</t>
  </si>
  <si>
    <t>10772/WV</t>
  </si>
  <si>
    <t>LSGKB54H2JV020341</t>
  </si>
  <si>
    <t>10773/WV</t>
  </si>
  <si>
    <t>4485/XV</t>
  </si>
  <si>
    <t>10777/WV</t>
  </si>
  <si>
    <t>4489/XV</t>
  </si>
  <si>
    <t>4495/XV</t>
  </si>
  <si>
    <t>10842/WV</t>
  </si>
  <si>
    <t>4491/XV</t>
  </si>
  <si>
    <t>93CCL80CXJB140064</t>
  </si>
  <si>
    <t>10762/WV</t>
  </si>
  <si>
    <t>4477/XV</t>
  </si>
  <si>
    <t>10763/WV</t>
  </si>
  <si>
    <t>93CCM80C3JB140209</t>
  </si>
  <si>
    <t>10803/WV</t>
  </si>
  <si>
    <t>4505/XV</t>
  </si>
  <si>
    <t>4506/XV</t>
  </si>
  <si>
    <t>10811/WV</t>
  </si>
  <si>
    <t>93CCL80C0JB139862</t>
  </si>
  <si>
    <t>10812/WV</t>
  </si>
  <si>
    <t>4507/XV</t>
  </si>
  <si>
    <t>10813/WV</t>
  </si>
  <si>
    <t>4508/XV</t>
  </si>
  <si>
    <t>10814/WV</t>
  </si>
  <si>
    <t>93CCL80C4JB141243</t>
  </si>
  <si>
    <t>10830/WV</t>
  </si>
  <si>
    <t>4515/XV</t>
  </si>
  <si>
    <t>10836/WV</t>
  </si>
  <si>
    <t>4516/XV</t>
  </si>
  <si>
    <t>10837/WV</t>
  </si>
  <si>
    <t>1888-NCRE</t>
  </si>
  <si>
    <t>3GCPC9EC2JG153036</t>
  </si>
  <si>
    <t>10620/WV</t>
  </si>
  <si>
    <t>4503/XV</t>
  </si>
  <si>
    <t>3GB3C9CG5JG232399</t>
  </si>
  <si>
    <t>10739/WV</t>
  </si>
  <si>
    <t>4469/XV</t>
  </si>
  <si>
    <t>10740/WV</t>
  </si>
  <si>
    <t>4472/XV</t>
  </si>
  <si>
    <t>3GB3C9CG8JG273383</t>
  </si>
  <si>
    <t>10748/WV</t>
  </si>
  <si>
    <t>1GNSK7KCXJR147126</t>
  </si>
  <si>
    <t>10698/WV</t>
  </si>
  <si>
    <t>1GNSK8KC5JR161621</t>
  </si>
  <si>
    <t>10570/WV</t>
  </si>
  <si>
    <t>1GNSK8KC8HR147707</t>
  </si>
  <si>
    <t>10583/WV</t>
  </si>
  <si>
    <t>1864-NCRE</t>
  </si>
  <si>
    <t>1GNSC8KC9HR290999</t>
  </si>
  <si>
    <t>10707/WV</t>
  </si>
  <si>
    <t>4455/XV</t>
  </si>
  <si>
    <t>10722/WV</t>
  </si>
  <si>
    <t>4406/XV</t>
  </si>
  <si>
    <t>10573/WV</t>
  </si>
  <si>
    <t>4409/XV</t>
  </si>
  <si>
    <t>10575/WV</t>
  </si>
  <si>
    <t>4413/XV</t>
  </si>
  <si>
    <t>10581/WV</t>
  </si>
  <si>
    <t>4410/XV</t>
  </si>
  <si>
    <t>3GNAX9EV9JS539372</t>
  </si>
  <si>
    <t>10576/WV</t>
  </si>
  <si>
    <t>3GNAX9EV8JS513765</t>
  </si>
  <si>
    <t>10697/WV</t>
  </si>
  <si>
    <t>4504/XV</t>
  </si>
  <si>
    <t>4407/XV</t>
  </si>
  <si>
    <t>3G1TA5CF7JL177116</t>
  </si>
  <si>
    <t>10572/WV</t>
  </si>
  <si>
    <t>10585/WV</t>
  </si>
  <si>
    <t>4415/XV</t>
  </si>
  <si>
    <t>10591/WV</t>
  </si>
  <si>
    <t>3G1TA5CF2JL173328</t>
  </si>
  <si>
    <t>10593/WV</t>
  </si>
  <si>
    <t>3G1TB5CF2JL191678</t>
  </si>
  <si>
    <t>10603/WV</t>
  </si>
  <si>
    <t>3G1TA5CF2JL179520</t>
  </si>
  <si>
    <t>10619/WV</t>
  </si>
  <si>
    <t>3G1TB5CF1JL218241</t>
  </si>
  <si>
    <t>10621/WV</t>
  </si>
  <si>
    <t>3G1TB5CFXJL211708</t>
  </si>
  <si>
    <t>10629/WV</t>
  </si>
  <si>
    <t>4428/XV</t>
  </si>
  <si>
    <t>4434/XV</t>
  </si>
  <si>
    <t>4436/XV</t>
  </si>
  <si>
    <t>4437/XV</t>
  </si>
  <si>
    <t>1836-NCRE</t>
  </si>
  <si>
    <t>10661/WV</t>
  </si>
  <si>
    <t>10666/WV</t>
  </si>
  <si>
    <t>4442/XV</t>
  </si>
  <si>
    <t>4443/XV</t>
  </si>
  <si>
    <t>10670/WV</t>
  </si>
  <si>
    <t>4444/XV</t>
  </si>
  <si>
    <t>3G1TB5CF0JL147758</t>
  </si>
  <si>
    <t>10674/WV</t>
  </si>
  <si>
    <t>1854-NCRE</t>
  </si>
  <si>
    <t>10678/WV</t>
  </si>
  <si>
    <t>10679/WV</t>
  </si>
  <si>
    <t>10680/WV</t>
  </si>
  <si>
    <t>10687/WV</t>
  </si>
  <si>
    <t>3G1TA5CF8JL190117</t>
  </si>
  <si>
    <t>10691/WV</t>
  </si>
  <si>
    <t>3G1TA5CF2JL175676</t>
  </si>
  <si>
    <t>10695/WV</t>
  </si>
  <si>
    <t>3G1TA5CF1JL177001</t>
  </si>
  <si>
    <t>10696/WV</t>
  </si>
  <si>
    <t>4453/XV</t>
  </si>
  <si>
    <t>10703/WV</t>
  </si>
  <si>
    <t>3G1TB5CF8JL236140</t>
  </si>
  <si>
    <t>10742/WV</t>
  </si>
  <si>
    <t>3G1TA5CF9JL185900</t>
  </si>
  <si>
    <t>10758/WV</t>
  </si>
  <si>
    <t>3G1TB5CF7JL240342</t>
  </si>
  <si>
    <t>10761/WV</t>
  </si>
  <si>
    <t>4478/XV</t>
  </si>
  <si>
    <t>4481/XV</t>
  </si>
  <si>
    <t>10771/WV</t>
  </si>
  <si>
    <t>3G1TA5CF1JL188273</t>
  </si>
  <si>
    <t>10780/WV</t>
  </si>
  <si>
    <t>4488/XV</t>
  </si>
  <si>
    <t>10784/WV</t>
  </si>
  <si>
    <t>1909-NCRE</t>
  </si>
  <si>
    <t>LSGHD52H2JD014892</t>
  </si>
  <si>
    <t>10793/WV</t>
  </si>
  <si>
    <t>4493/XV</t>
  </si>
  <si>
    <t>3G1TA5CFXJL167132</t>
  </si>
  <si>
    <t>10794/WV</t>
  </si>
  <si>
    <t>10796/WV</t>
  </si>
  <si>
    <t>4494/XV</t>
  </si>
  <si>
    <t>10798/WV</t>
  </si>
  <si>
    <t>10802/WV</t>
  </si>
  <si>
    <t>4497/XV</t>
  </si>
  <si>
    <t>4499/XV</t>
  </si>
  <si>
    <t>4509/XV</t>
  </si>
  <si>
    <t>1928-NCRE</t>
  </si>
  <si>
    <t>LSGHD52H5JD019570</t>
  </si>
  <si>
    <t>10821/WV</t>
  </si>
  <si>
    <t>4511/XV</t>
  </si>
  <si>
    <t>10822/WV</t>
  </si>
  <si>
    <t>3G1TA5CF7JL185880</t>
  </si>
  <si>
    <t>10824/WV</t>
  </si>
  <si>
    <t>3G1TB5CF0JL232700</t>
  </si>
  <si>
    <t>10829/WV</t>
  </si>
  <si>
    <t>3G1TA5CF8JL187945</t>
  </si>
  <si>
    <t>10833/WV</t>
  </si>
  <si>
    <t>4514/XV</t>
  </si>
  <si>
    <t>3G1TC5CFXJL193871</t>
  </si>
  <si>
    <t>10835/WV</t>
  </si>
  <si>
    <t>4402/XV</t>
  </si>
  <si>
    <t>3G1J85CC5HS620646</t>
  </si>
  <si>
    <t>10563/WV</t>
  </si>
  <si>
    <t>4403/XV</t>
  </si>
  <si>
    <t>10564/WV</t>
  </si>
  <si>
    <t>3G1J85CC8HS620236</t>
  </si>
  <si>
    <t>10617/WV</t>
  </si>
  <si>
    <t>1843-NCRE</t>
  </si>
  <si>
    <t>3G1J85CC9HS609407</t>
  </si>
  <si>
    <t>10672/WV</t>
  </si>
  <si>
    <t>4445/XV</t>
  </si>
  <si>
    <t>10673/WV</t>
  </si>
  <si>
    <t>10675/WV</t>
  </si>
  <si>
    <t>4446/XV</t>
  </si>
  <si>
    <t>10676/WV</t>
  </si>
  <si>
    <t>4448/XV</t>
  </si>
  <si>
    <t>1856-NCRE</t>
  </si>
  <si>
    <t>10684/WV</t>
  </si>
  <si>
    <t>10693/WV</t>
  </si>
  <si>
    <t>4454/XV</t>
  </si>
  <si>
    <t>10714/WV</t>
  </si>
  <si>
    <t>4457/XV</t>
  </si>
  <si>
    <t>10716/WV</t>
  </si>
  <si>
    <t>1853-NCRE</t>
  </si>
  <si>
    <t>1876-NCRE</t>
  </si>
  <si>
    <t>10727/WV</t>
  </si>
  <si>
    <t>4462/XV</t>
  </si>
  <si>
    <t>10729/WV</t>
  </si>
  <si>
    <t>4465/XV</t>
  </si>
  <si>
    <t>4470/XV</t>
  </si>
  <si>
    <t>10755/WV</t>
  </si>
  <si>
    <t>3G1J85DCXHS612461</t>
  </si>
  <si>
    <t>10789/WV</t>
  </si>
  <si>
    <t>4490/XV</t>
  </si>
  <si>
    <t>10800/WV</t>
  </si>
  <si>
    <t>4500/XV</t>
  </si>
  <si>
    <t>10808/WV</t>
  </si>
  <si>
    <t>3G1J85CC4HS613655</t>
  </si>
  <si>
    <t>10810/WV</t>
  </si>
  <si>
    <t>4512/XV</t>
  </si>
  <si>
    <t>10823/WV</t>
  </si>
  <si>
    <t>4408/XV</t>
  </si>
  <si>
    <t>10584/WV</t>
  </si>
  <si>
    <t>3GCUK9EJ4JG134105</t>
  </si>
  <si>
    <t>10595/WV</t>
  </si>
  <si>
    <t>3GCUK9EJ6JG181037</t>
  </si>
  <si>
    <t>10596/WV</t>
  </si>
  <si>
    <t>4416/XV</t>
  </si>
  <si>
    <t>10599/WV</t>
  </si>
  <si>
    <t>4419/XV</t>
  </si>
  <si>
    <t>10607/WV</t>
  </si>
  <si>
    <t>3GCUK9EJ4JG200846</t>
  </si>
  <si>
    <t>10624/WV</t>
  </si>
  <si>
    <t>4424/XV</t>
  </si>
  <si>
    <t>10626/WV</t>
  </si>
  <si>
    <t>4404/XV</t>
  </si>
  <si>
    <t>KL8CM6CAXJC403968</t>
  </si>
  <si>
    <t>10566/WV</t>
  </si>
  <si>
    <t>KL8CM6CA9JC421720</t>
  </si>
  <si>
    <t>10578/WV</t>
  </si>
  <si>
    <t>4412/XV</t>
  </si>
  <si>
    <t>10580/WV</t>
  </si>
  <si>
    <t>10600/WV</t>
  </si>
  <si>
    <t>10611/WV</t>
  </si>
  <si>
    <t>KL8CJ6CA4JC401416</t>
  </si>
  <si>
    <t>10649/WV</t>
  </si>
  <si>
    <t>4430/XV</t>
  </si>
  <si>
    <t>10650/WV</t>
  </si>
  <si>
    <t>KL8CM6CAXJC418826</t>
  </si>
  <si>
    <t>10651/WV</t>
  </si>
  <si>
    <t>4441/XV</t>
  </si>
  <si>
    <t>10663/WV</t>
  </si>
  <si>
    <t>KL8CJ6CAXJC402117</t>
  </si>
  <si>
    <t>10664/WV</t>
  </si>
  <si>
    <t>4450/XV</t>
  </si>
  <si>
    <t>10692/WV</t>
  </si>
  <si>
    <t>4451/XV</t>
  </si>
  <si>
    <t>10694/WV</t>
  </si>
  <si>
    <t>KL8CM6CA1JC412218</t>
  </si>
  <si>
    <t>10699/WV</t>
  </si>
  <si>
    <t>KL8CJ6CA4JC430303</t>
  </si>
  <si>
    <t>10712/WV</t>
  </si>
  <si>
    <t>KL8CJ6CA1JC432610</t>
  </si>
  <si>
    <t>10718/WV</t>
  </si>
  <si>
    <t>4459/XV</t>
  </si>
  <si>
    <t>10719/WV</t>
  </si>
  <si>
    <t>KL8CJ6CA6JC401904</t>
  </si>
  <si>
    <t>10730/WV</t>
  </si>
  <si>
    <t>4464/XV</t>
  </si>
  <si>
    <t>10732/WV</t>
  </si>
  <si>
    <t>1884-NCRE</t>
  </si>
  <si>
    <t>1885-NCRE</t>
  </si>
  <si>
    <t>1886-NCRE</t>
  </si>
  <si>
    <t>2848-NWD</t>
  </si>
  <si>
    <t>2849-NWD</t>
  </si>
  <si>
    <t>2850-NWD</t>
  </si>
  <si>
    <t>KL8CJ6CA5JC424249</t>
  </si>
  <si>
    <t>10759/WV</t>
  </si>
  <si>
    <t>4484/XV</t>
  </si>
  <si>
    <t>10775/WV</t>
  </si>
  <si>
    <t>1925-NCRE</t>
  </si>
  <si>
    <t>KL8CJ6CA0JC401610</t>
  </si>
  <si>
    <t>10839/WV</t>
  </si>
  <si>
    <t>4414/XV</t>
  </si>
  <si>
    <t>3GNCJ7EE8JL232042</t>
  </si>
  <si>
    <t>10582/WV</t>
  </si>
  <si>
    <t>3GNCJ7EEXJL225187</t>
  </si>
  <si>
    <t>10656/WV</t>
  </si>
  <si>
    <t>4439/XV</t>
  </si>
  <si>
    <t>10659/WV</t>
  </si>
  <si>
    <t>3GNCJ7CE4HL289948</t>
  </si>
  <si>
    <t>10724/WV</t>
  </si>
  <si>
    <t>4463/XV</t>
  </si>
  <si>
    <t>10735/WV</t>
  </si>
  <si>
    <t>1883-NCRE</t>
  </si>
  <si>
    <t>3GNDJ7CE2JL187039</t>
  </si>
  <si>
    <t>10737/WV</t>
  </si>
  <si>
    <t>4468/XV</t>
  </si>
  <si>
    <t>10738/WV</t>
  </si>
  <si>
    <t>3GNCJ7EE4JL210619</t>
  </si>
  <si>
    <t>10743/WV</t>
  </si>
  <si>
    <t>4471/XV</t>
  </si>
  <si>
    <t>10747/WV</t>
  </si>
  <si>
    <t>4474/XV</t>
  </si>
  <si>
    <t>3GNCJ7CE1JL213299</t>
  </si>
  <si>
    <t>10752/WV</t>
  </si>
  <si>
    <t>4475/XV</t>
  </si>
  <si>
    <t>10754/WV</t>
  </si>
  <si>
    <t>3GNDJ7CE9JL189774</t>
  </si>
  <si>
    <t>10760/WV</t>
  </si>
  <si>
    <t>3GNCJ7CE0JL242583</t>
  </si>
  <si>
    <t>10764/WV</t>
  </si>
  <si>
    <t>4486/XV</t>
  </si>
  <si>
    <t>10788/WV</t>
  </si>
  <si>
    <t>3GNCJ7CE2JL223291</t>
  </si>
  <si>
    <t>10806/WV</t>
  </si>
  <si>
    <t>3GNCJ7CEXJL193182</t>
  </si>
  <si>
    <t>10825/WV</t>
  </si>
  <si>
    <t>Cuenta : 400684</t>
  </si>
  <si>
    <t>1829-NCRE</t>
  </si>
  <si>
    <t>1830-NCRE</t>
  </si>
  <si>
    <t>1831-NCRE</t>
  </si>
  <si>
    <t>1877-NCRE</t>
  </si>
  <si>
    <t>1878-NCRE</t>
  </si>
  <si>
    <t>1879-NCRE</t>
  </si>
  <si>
    <t>1911-NCRE</t>
  </si>
  <si>
    <t>1916-NCRE</t>
  </si>
  <si>
    <t>1917-NCRE</t>
  </si>
  <si>
    <t>*</t>
  </si>
  <si>
    <t>3G1B85DM6JS516488</t>
  </si>
  <si>
    <t>10633/WV</t>
  </si>
  <si>
    <t>3G1B85DM3JS519283</t>
  </si>
  <si>
    <t>10635/WV</t>
  </si>
  <si>
    <t>MA6CB5CD2JT040437</t>
  </si>
  <si>
    <t>10560/WV</t>
  </si>
  <si>
    <t>MA6CA5CD3JT039915</t>
  </si>
  <si>
    <t>10571/WV</t>
  </si>
  <si>
    <t>10606/WV</t>
  </si>
  <si>
    <t>MA6CA6CD3JT021131</t>
  </si>
  <si>
    <t>10623/WV</t>
  </si>
  <si>
    <t>10634/WV</t>
  </si>
  <si>
    <t>MA6CB6CD9JT009997</t>
  </si>
  <si>
    <t>10643/WV</t>
  </si>
  <si>
    <t>MA6CB6CD6JT022383</t>
  </si>
  <si>
    <t>10669/WV</t>
  </si>
  <si>
    <t>10681/WV</t>
  </si>
  <si>
    <t>MA6CB5CD2JT052197</t>
  </si>
  <si>
    <t>10685/WV</t>
  </si>
  <si>
    <t>MA6CB6CD0JT020371</t>
  </si>
  <si>
    <t>10688/WV</t>
  </si>
  <si>
    <t>MA6CA6CD9JT020615</t>
  </si>
  <si>
    <t>10709/WV</t>
  </si>
  <si>
    <t>MA6CB6CDXJT027733</t>
  </si>
  <si>
    <t>10723/WV</t>
  </si>
  <si>
    <t>MA6CB5CD9JT052178</t>
  </si>
  <si>
    <t>10725/WV</t>
  </si>
  <si>
    <t>MA6CB5CDXJT049824</t>
  </si>
  <si>
    <t>10731/WV</t>
  </si>
  <si>
    <t>MA6CB5CD8JT049823</t>
  </si>
  <si>
    <t>10756/WV</t>
  </si>
  <si>
    <t>10766/WV</t>
  </si>
  <si>
    <t>MA6CC6CD0JT027060</t>
  </si>
  <si>
    <t>10807/WV</t>
  </si>
  <si>
    <t>MA6CB5CD9JT049331</t>
  </si>
  <si>
    <t>10816/WV</t>
  </si>
  <si>
    <t>MA6CB6CD7JT035207</t>
  </si>
  <si>
    <t>10817/WV</t>
  </si>
  <si>
    <t>10818/WV</t>
  </si>
  <si>
    <t>MA6CB6CD7JT020514</t>
  </si>
  <si>
    <t>10840/WV</t>
  </si>
  <si>
    <t>LSGKB52H0JV038470</t>
  </si>
  <si>
    <t>10625/WV</t>
  </si>
  <si>
    <t>LSGKB54H7JV027348</t>
  </si>
  <si>
    <t>10726/WV</t>
  </si>
  <si>
    <t>4461/XV</t>
  </si>
  <si>
    <t>10728/WV</t>
  </si>
  <si>
    <t>LSGKB52HXJV038895</t>
  </si>
  <si>
    <t>10828/WV</t>
  </si>
  <si>
    <t>LSGKB52H2JV027390</t>
  </si>
  <si>
    <t>10841/WV</t>
  </si>
  <si>
    <t>Cuenta : 401420</t>
  </si>
  <si>
    <t>1GNER8KW1JJ148608</t>
  </si>
  <si>
    <t>10686/WV</t>
  </si>
  <si>
    <t>93CCL80C8JB132772</t>
  </si>
  <si>
    <t>10608/WV</t>
  </si>
  <si>
    <t>93CCL80C7JB133749</t>
  </si>
  <si>
    <t>10770/WV</t>
  </si>
  <si>
    <t>93CCL80CXJB135043</t>
  </si>
  <si>
    <t>10815/WV</t>
  </si>
  <si>
    <t>93CCL80C3JB132212</t>
  </si>
  <si>
    <t>10831/WV</t>
  </si>
  <si>
    <t>1GCGS9EA5J1121245</t>
  </si>
  <si>
    <t>10638/WV</t>
  </si>
  <si>
    <t>1GCGT9EN0J1122481</t>
  </si>
  <si>
    <t>10689/WV</t>
  </si>
  <si>
    <t>10745/WV</t>
  </si>
  <si>
    <t>10561/WV</t>
  </si>
  <si>
    <t>1GCRC9EC2JZ147388</t>
  </si>
  <si>
    <t>10690/WV</t>
  </si>
  <si>
    <t>10574/WV</t>
  </si>
  <si>
    <t>10641/WV</t>
  </si>
  <si>
    <t>1GNSC8EC1JR157350</t>
  </si>
  <si>
    <t>10721/WV</t>
  </si>
  <si>
    <t>1GNSC8KC7HR336331</t>
  </si>
  <si>
    <t>10767/WV</t>
  </si>
  <si>
    <t>3GNAX9EV0JS513792</t>
  </si>
  <si>
    <t>10827/WV</t>
  </si>
  <si>
    <t>3G1TC5CF2JL225096</t>
  </si>
  <si>
    <t>10609/WV</t>
  </si>
  <si>
    <t>3G1TB5CF4JL217410</t>
  </si>
  <si>
    <t>10636/WV</t>
  </si>
  <si>
    <t>3G1TB5CF4JL239844</t>
  </si>
  <si>
    <t>10645/WV</t>
  </si>
  <si>
    <t>3G1TB5CF0JL238464</t>
  </si>
  <si>
    <t>10648/WV</t>
  </si>
  <si>
    <t>10660/WV</t>
  </si>
  <si>
    <t>4440/XV</t>
  </si>
  <si>
    <t>3G1TB5CFXJL237063</t>
  </si>
  <si>
    <t>10668/WV</t>
  </si>
  <si>
    <t>3G1TB5CF9JL239449</t>
  </si>
  <si>
    <t>10683/WV</t>
  </si>
  <si>
    <t>3G1TA5CF0JL109448</t>
  </si>
  <si>
    <t>10708/WV</t>
  </si>
  <si>
    <t>3G1TA5CF6JL185367</t>
  </si>
  <si>
    <t>10768/WV</t>
  </si>
  <si>
    <t>3G1TB5CF6JL240249</t>
  </si>
  <si>
    <t>10826/WV</t>
  </si>
  <si>
    <t>KL8CJ6CA5JC404485</t>
  </si>
  <si>
    <t>10592/WV</t>
  </si>
  <si>
    <t>10594/WV</t>
  </si>
  <si>
    <t>KL8CM6CA2JC424989</t>
  </si>
  <si>
    <t>10644/WV</t>
  </si>
  <si>
    <t>KL8CJ6CA7JC402401</t>
  </si>
  <si>
    <t>10769/WV</t>
  </si>
  <si>
    <t>3GNCJ7EE6JL170902</t>
  </si>
  <si>
    <t>10559/WV</t>
  </si>
  <si>
    <t>3GNCJ7EE4JL227808</t>
  </si>
  <si>
    <t>10569/WV</t>
  </si>
  <si>
    <t>3GNCJ7EE0JL231239</t>
  </si>
  <si>
    <t>10615/WV</t>
  </si>
  <si>
    <t>3GNDJ7CE8JL193203</t>
  </si>
  <si>
    <t>10639/WV</t>
  </si>
  <si>
    <t>3GNCJ7EE3JL230912</t>
  </si>
  <si>
    <t>10640/WV</t>
  </si>
  <si>
    <t>3GNDJ7CE1JL186349</t>
  </si>
  <si>
    <t>10642/WV</t>
  </si>
  <si>
    <t>1764-NCRE</t>
  </si>
  <si>
    <t>1765-NCRE</t>
  </si>
  <si>
    <t>1766-NCRE</t>
  </si>
  <si>
    <t>1767-NCRE</t>
  </si>
  <si>
    <t>1768-NCRE</t>
  </si>
  <si>
    <t>1769-NCRE</t>
  </si>
  <si>
    <t>1770-NCRE</t>
  </si>
  <si>
    <t>1771-NCRE</t>
  </si>
  <si>
    <t>1772-NCRE</t>
  </si>
  <si>
    <t>1773-NCRE</t>
  </si>
  <si>
    <t>1774-NCRE</t>
  </si>
  <si>
    <t>1776-NCRE</t>
  </si>
  <si>
    <t>1777-NCRE</t>
  </si>
  <si>
    <t>1778-NCRE</t>
  </si>
  <si>
    <t>1779-NCRE</t>
  </si>
  <si>
    <t>1780-NCRE</t>
  </si>
  <si>
    <t>1781-NCRE</t>
  </si>
  <si>
    <t>1782-NCRE</t>
  </si>
  <si>
    <t>1783-NCRE</t>
  </si>
  <si>
    <t>1784-NCRE</t>
  </si>
  <si>
    <t>1785-NCRE</t>
  </si>
  <si>
    <t>1789-NCRE</t>
  </si>
  <si>
    <t>1790-NCRE</t>
  </si>
  <si>
    <t>1791-NCRE</t>
  </si>
  <si>
    <t>1792-NCRE</t>
  </si>
  <si>
    <t>1793-NCRE</t>
  </si>
  <si>
    <t>1794-NCRE</t>
  </si>
  <si>
    <t>1795-NCRE</t>
  </si>
  <si>
    <t>1796-NCRE</t>
  </si>
  <si>
    <t>1797-NCRE</t>
  </si>
  <si>
    <t>1799-NCRE</t>
  </si>
  <si>
    <t>1800-NCRE</t>
  </si>
  <si>
    <t>1802-NCRE</t>
  </si>
  <si>
    <t>1803-NCRE</t>
  </si>
  <si>
    <t>1804-NCRE</t>
  </si>
  <si>
    <t>1805-NCRE</t>
  </si>
  <si>
    <t>1806-NCRE</t>
  </si>
  <si>
    <t>1807-NCRE</t>
  </si>
  <si>
    <t>1808-NCRE</t>
  </si>
  <si>
    <t>1809-NCRE</t>
  </si>
  <si>
    <t>1810-NCRE</t>
  </si>
  <si>
    <t>1811-NCRE</t>
  </si>
  <si>
    <t>1816-NCRE</t>
  </si>
  <si>
    <t>1817-NCRE</t>
  </si>
  <si>
    <t>1818-NCRE</t>
  </si>
  <si>
    <t>1820-NCRE</t>
  </si>
  <si>
    <t>1821-NCRE</t>
  </si>
  <si>
    <t>1822-NCRE</t>
  </si>
  <si>
    <t>1823-NCRE</t>
  </si>
  <si>
    <t>1824-NCRE</t>
  </si>
  <si>
    <t>1826-NCRE</t>
  </si>
  <si>
    <t>1827-NCRE</t>
  </si>
  <si>
    <t>1828-NCRE</t>
  </si>
  <si>
    <t>1832-NCRE</t>
  </si>
  <si>
    <t>1834-NCRE</t>
  </si>
  <si>
    <t>1833-NCRE</t>
  </si>
  <si>
    <t>1835-NCRE</t>
  </si>
  <si>
    <t>1839-NCRE</t>
  </si>
  <si>
    <t>1840-NCRE</t>
  </si>
  <si>
    <t>1841-NCRE</t>
  </si>
  <si>
    <t>1842-NCRE</t>
  </si>
  <si>
    <t>1844-NCRE</t>
  </si>
  <si>
    <t>1846-NCRE</t>
  </si>
  <si>
    <t>1847-NCRE</t>
  </si>
  <si>
    <t>1848-NCRE</t>
  </si>
  <si>
    <t>1850-NCRE</t>
  </si>
  <si>
    <t>1851-NCRE</t>
  </si>
  <si>
    <t>1852-NCRE</t>
  </si>
  <si>
    <t>1855-NCRE</t>
  </si>
  <si>
    <t>1857-NCRE</t>
  </si>
  <si>
    <t>1860-NCRE</t>
  </si>
  <si>
    <t>1861-NCRE</t>
  </si>
  <si>
    <t>1862-NCRE</t>
  </si>
  <si>
    <t>1863-NCRE</t>
  </si>
  <si>
    <t>1865-NCRE</t>
  </si>
  <si>
    <t>1866-NCRE</t>
  </si>
  <si>
    <t>1867-NCRE</t>
  </si>
  <si>
    <t>1868-NCRE</t>
  </si>
  <si>
    <t>1869-NCRE</t>
  </si>
  <si>
    <t>1870-NCRE</t>
  </si>
  <si>
    <t>1871-NCRE</t>
  </si>
  <si>
    <t>1872-NCRE</t>
  </si>
  <si>
    <t>1873-NCRE</t>
  </si>
  <si>
    <t>1874-NCRE</t>
  </si>
  <si>
    <t>1875-NCRE</t>
  </si>
  <si>
    <t>1849-NCRE</t>
  </si>
  <si>
    <t>1880-NCRE</t>
  </si>
  <si>
    <t>1881-NCRE</t>
  </si>
  <si>
    <t>1882-NCRE</t>
  </si>
  <si>
    <t>1887-NCRE</t>
  </si>
  <si>
    <t>1889-NCRE</t>
  </si>
  <si>
    <t>1890-NCRE</t>
  </si>
  <si>
    <t>1891-NCRE</t>
  </si>
  <si>
    <t>1892-NCRE</t>
  </si>
  <si>
    <t>1893-NCRE</t>
  </si>
  <si>
    <t>1894-NCRE</t>
  </si>
  <si>
    <t>1895-NCRE</t>
  </si>
  <si>
    <t>1897-NCRE</t>
  </si>
  <si>
    <t>1898-NCRE</t>
  </si>
  <si>
    <t>1899-NCRE</t>
  </si>
  <si>
    <t>1900-NCRE</t>
  </si>
  <si>
    <t>1901-NCRE</t>
  </si>
  <si>
    <t>1902-NCRE</t>
  </si>
  <si>
    <t>1903-NCRE</t>
  </si>
  <si>
    <t>1905-NCRE</t>
  </si>
  <si>
    <t>1906-NCRE</t>
  </si>
  <si>
    <t>1907-NCRE</t>
  </si>
  <si>
    <t>1908-NCRE</t>
  </si>
  <si>
    <t>1910-NCRE</t>
  </si>
  <si>
    <t>1912-NCRE</t>
  </si>
  <si>
    <t>1913-NCRE</t>
  </si>
  <si>
    <t>1914-NCRE</t>
  </si>
  <si>
    <t>1915-NCRE</t>
  </si>
  <si>
    <t>1918-NCRE</t>
  </si>
  <si>
    <t>1919-NCRE</t>
  </si>
  <si>
    <t>1920-NCRE</t>
  </si>
  <si>
    <t>1921-NCRE</t>
  </si>
  <si>
    <t>1922-NCRE</t>
  </si>
  <si>
    <t>1923-NCRE</t>
  </si>
  <si>
    <t>1924-NCRE</t>
  </si>
  <si>
    <t>1926-NCRE</t>
  </si>
  <si>
    <t>1927-NCRE</t>
  </si>
  <si>
    <t>1934-NCRE</t>
  </si>
  <si>
    <t>1936-NCRE</t>
  </si>
  <si>
    <t>1937-NCRE</t>
  </si>
  <si>
    <t>1938-NCRE</t>
  </si>
  <si>
    <t>1939-NCRE</t>
  </si>
  <si>
    <t>1941-NCRE</t>
  </si>
  <si>
    <t>1942-NCRE</t>
  </si>
  <si>
    <t>1943-NCRE</t>
  </si>
  <si>
    <t>1964-NCRE</t>
  </si>
  <si>
    <t>1859-NCRE</t>
  </si>
  <si>
    <t>2501/WE</t>
  </si>
  <si>
    <t>2820/XE</t>
  </si>
  <si>
    <t>2502/WE</t>
  </si>
  <si>
    <t>2503/WE</t>
  </si>
  <si>
    <t>2504/WE</t>
  </si>
  <si>
    <t>1801-NCRE</t>
  </si>
  <si>
    <t>2505/WE</t>
  </si>
  <si>
    <t>2821/XE</t>
  </si>
  <si>
    <t>2506/WE</t>
  </si>
  <si>
    <t>2840-NWD</t>
  </si>
  <si>
    <t>2841-NWD</t>
  </si>
  <si>
    <t>2843-NWD</t>
  </si>
  <si>
    <t>2851-NWD</t>
  </si>
  <si>
    <t>2862-NWD</t>
  </si>
  <si>
    <t>2894-NWD</t>
  </si>
  <si>
    <t>1555/WO</t>
  </si>
  <si>
    <t>1556/WO</t>
  </si>
  <si>
    <t>722/XO</t>
  </si>
  <si>
    <t>1557/WO</t>
  </si>
  <si>
    <t>723/XO</t>
  </si>
  <si>
    <t>1558/WO</t>
  </si>
  <si>
    <t>724/XO</t>
  </si>
  <si>
    <t>1559/WO</t>
  </si>
  <si>
    <t>725/XO</t>
  </si>
  <si>
    <t>1560/WO</t>
  </si>
  <si>
    <t>726/XO</t>
  </si>
  <si>
    <t>1561/WO</t>
  </si>
  <si>
    <t>1562/WO</t>
  </si>
  <si>
    <t>1563/WO</t>
  </si>
  <si>
    <t>727/XO</t>
  </si>
  <si>
    <t>1564/WO</t>
  </si>
  <si>
    <t>1565/WO</t>
  </si>
  <si>
    <t>728/XO</t>
  </si>
  <si>
    <t>1566/WO</t>
  </si>
  <si>
    <t>729/XO</t>
  </si>
  <si>
    <t>1567/WO</t>
  </si>
  <si>
    <t>1568/WO</t>
  </si>
  <si>
    <t>730/XO</t>
  </si>
  <si>
    <t>1569/WO</t>
  </si>
  <si>
    <t>1570/WO</t>
  </si>
  <si>
    <t>1571/WO</t>
  </si>
  <si>
    <t>731/XO</t>
  </si>
  <si>
    <t>732/XO</t>
  </si>
  <si>
    <t>1572/WO</t>
  </si>
  <si>
    <t>1573/WO</t>
  </si>
  <si>
    <t>1574/WO</t>
  </si>
  <si>
    <t>1575/WO</t>
  </si>
  <si>
    <t>733/XO</t>
  </si>
  <si>
    <t>1576/WO</t>
  </si>
  <si>
    <t>1577/WO</t>
  </si>
  <si>
    <t>1578/WO</t>
  </si>
  <si>
    <t>734/XO</t>
  </si>
  <si>
    <t>1579/WO</t>
  </si>
  <si>
    <t>735/XO</t>
  </si>
  <si>
    <t>1580/WO</t>
  </si>
  <si>
    <t>736/XO</t>
  </si>
  <si>
    <t>737/XO</t>
  </si>
  <si>
    <t>1581/WO</t>
  </si>
  <si>
    <t>1582/WO</t>
  </si>
  <si>
    <t>738/XO</t>
  </si>
  <si>
    <t>1583/WO</t>
  </si>
  <si>
    <t>739/XO</t>
  </si>
  <si>
    <t>1584/WO</t>
  </si>
  <si>
    <t>740/XO</t>
  </si>
  <si>
    <t>1585/WO</t>
  </si>
  <si>
    <t>1586/WO</t>
  </si>
  <si>
    <t>741/XO</t>
  </si>
  <si>
    <t>1587/WO</t>
  </si>
  <si>
    <t>1588/WO</t>
  </si>
  <si>
    <t>742/XO</t>
  </si>
  <si>
    <t>743/XO</t>
  </si>
  <si>
    <t>1589/WO</t>
  </si>
  <si>
    <t>1590/WO</t>
  </si>
  <si>
    <t>744/XO</t>
  </si>
  <si>
    <t>1591/WO</t>
  </si>
  <si>
    <t>1592/WO</t>
  </si>
  <si>
    <t>745/XO</t>
  </si>
  <si>
    <t>1593/WO</t>
  </si>
  <si>
    <t>746/XO</t>
  </si>
  <si>
    <t>1594/WO</t>
  </si>
  <si>
    <t>1595/WO</t>
  </si>
  <si>
    <t>747/XO</t>
  </si>
  <si>
    <t>1596/WO</t>
  </si>
  <si>
    <t>748/XO</t>
  </si>
  <si>
    <t>1597/WO</t>
  </si>
  <si>
    <t>1598/WO</t>
  </si>
  <si>
    <t>749/XO</t>
  </si>
  <si>
    <t>1599/WO</t>
  </si>
  <si>
    <t>750/XO</t>
  </si>
  <si>
    <t>1600/WO</t>
  </si>
  <si>
    <t>751/XO</t>
  </si>
  <si>
    <t>1601/WO</t>
  </si>
  <si>
    <t>1602/WO</t>
  </si>
  <si>
    <t>752/XO</t>
  </si>
  <si>
    <t>1603/WO</t>
  </si>
  <si>
    <t>753/XO</t>
  </si>
  <si>
    <t>1604/WO</t>
  </si>
  <si>
    <t>754/XO</t>
  </si>
  <si>
    <t>1605/WO</t>
  </si>
  <si>
    <t>755/XO</t>
  </si>
  <si>
    <t>1606/WO</t>
  </si>
  <si>
    <t>756/XO</t>
  </si>
  <si>
    <t>1607/WO</t>
  </si>
  <si>
    <t>757/XO</t>
  </si>
  <si>
    <t>1608/WO</t>
  </si>
  <si>
    <t>758/XO</t>
  </si>
  <si>
    <t>1609/WO</t>
  </si>
  <si>
    <t>1610/WO</t>
  </si>
  <si>
    <t>759/XO</t>
  </si>
  <si>
    <t>1611/WO</t>
  </si>
  <si>
    <t>1612/WO</t>
  </si>
  <si>
    <t>1613/WO</t>
  </si>
  <si>
    <t>1614/WO</t>
  </si>
  <si>
    <t>760/XO</t>
  </si>
  <si>
    <t>1615/WO</t>
  </si>
  <si>
    <t>1616/WO</t>
  </si>
  <si>
    <t>1617/WO</t>
  </si>
  <si>
    <t>1618/WO</t>
  </si>
  <si>
    <t>761/XO</t>
  </si>
  <si>
    <t>1619/WO</t>
  </si>
  <si>
    <t>1620/WO</t>
  </si>
  <si>
    <t>1621/WO</t>
  </si>
  <si>
    <t>762/XO</t>
  </si>
  <si>
    <t>1A4GJ45R58B266568</t>
  </si>
  <si>
    <t>1965-NCRE</t>
  </si>
  <si>
    <t>763/XO</t>
  </si>
  <si>
    <t>10933/WV</t>
  </si>
  <si>
    <t>4518/XV</t>
  </si>
  <si>
    <t>MA6CA6CD5JT051554</t>
  </si>
  <si>
    <t>10846/WV</t>
  </si>
  <si>
    <t>MA6CB6CD0JT037526</t>
  </si>
  <si>
    <t>10849/WV</t>
  </si>
  <si>
    <t>2926-NWD</t>
  </si>
  <si>
    <t>2928-NWD</t>
  </si>
  <si>
    <t>1973-NCRE</t>
  </si>
  <si>
    <t>2929-NWD</t>
  </si>
  <si>
    <t>MA6CA6CD9JT004639</t>
  </si>
  <si>
    <t>10853/WV</t>
  </si>
  <si>
    <t>MA6CC5CD7JT038874</t>
  </si>
  <si>
    <t>10857/WV</t>
  </si>
  <si>
    <t>4523/XV</t>
  </si>
  <si>
    <t>10867/WV</t>
  </si>
  <si>
    <t>10869/WV</t>
  </si>
  <si>
    <t>4528/XV</t>
  </si>
  <si>
    <t>10870/WV</t>
  </si>
  <si>
    <t>10871/WV</t>
  </si>
  <si>
    <t>MA6CB5CD0JT053543</t>
  </si>
  <si>
    <t>10872/WV</t>
  </si>
  <si>
    <t>4529/XV</t>
  </si>
  <si>
    <t>10873/WV</t>
  </si>
  <si>
    <t>4530/XV</t>
  </si>
  <si>
    <t>10876/WV</t>
  </si>
  <si>
    <t>MA6CC5CD9JT034003</t>
  </si>
  <si>
    <t>10881/WV</t>
  </si>
  <si>
    <t>MA6CB6CD4JT038453</t>
  </si>
  <si>
    <t>10882/WV</t>
  </si>
  <si>
    <t>MA6CA6CDXJT026312</t>
  </si>
  <si>
    <t>10883/WV</t>
  </si>
  <si>
    <t>4536/XV</t>
  </si>
  <si>
    <t>10886/WV</t>
  </si>
  <si>
    <t>2932-NWD</t>
  </si>
  <si>
    <t>2000-NCRE</t>
  </si>
  <si>
    <t>10899/WV</t>
  </si>
  <si>
    <t>2933-NWD</t>
  </si>
  <si>
    <t>2013-NCRE</t>
  </si>
  <si>
    <t>MA6CB6CD9JT037525</t>
  </si>
  <si>
    <t>10900/WV</t>
  </si>
  <si>
    <t>10901/WV</t>
  </si>
  <si>
    <t>MA6CB6CD8JT017220</t>
  </si>
  <si>
    <t>10902/WV</t>
  </si>
  <si>
    <t>4539/XV</t>
  </si>
  <si>
    <t>MA6CB6CD7JT019895</t>
  </si>
  <si>
    <t>10905/WV</t>
  </si>
  <si>
    <t>10906/WV</t>
  </si>
  <si>
    <t>MA6CB6CDXJT010012</t>
  </si>
  <si>
    <t>10908/WV</t>
  </si>
  <si>
    <t>4540/XV</t>
  </si>
  <si>
    <t>4541/XV</t>
  </si>
  <si>
    <t>10909/WV</t>
  </si>
  <si>
    <t>MA6CA5CD8JT028389</t>
  </si>
  <si>
    <t>10910/WV</t>
  </si>
  <si>
    <t>10912/WV</t>
  </si>
  <si>
    <t>4543/XV</t>
  </si>
  <si>
    <t>10914/WV</t>
  </si>
  <si>
    <t>4544/XV</t>
  </si>
  <si>
    <t>MA6CC6CD3JT026405</t>
  </si>
  <si>
    <t>10915/WV</t>
  </si>
  <si>
    <t>10916/WV</t>
  </si>
  <si>
    <t>4545/XV</t>
  </si>
  <si>
    <t>MA6CB6CD8JT021431</t>
  </si>
  <si>
    <t>10917/WV</t>
  </si>
  <si>
    <t>4546/XV</t>
  </si>
  <si>
    <t>MA6CA6CD1JT017160</t>
  </si>
  <si>
    <t>10919/WV</t>
  </si>
  <si>
    <t>10920/WV</t>
  </si>
  <si>
    <t>MA6CA5CDXJT033593</t>
  </si>
  <si>
    <t>10921/WV</t>
  </si>
  <si>
    <t>4547/XV</t>
  </si>
  <si>
    <t>10922/WV</t>
  </si>
  <si>
    <t>MA6CB6CD1JT003093</t>
  </si>
  <si>
    <t>10925/WV</t>
  </si>
  <si>
    <t>MA6CA6CDXJT015343</t>
  </si>
  <si>
    <t>10926/WV</t>
  </si>
  <si>
    <t>4549/XV</t>
  </si>
  <si>
    <t>4548/XV</t>
  </si>
  <si>
    <t>MA6CA6CD8JT015342</t>
  </si>
  <si>
    <t>10927/WV</t>
  </si>
  <si>
    <t>4550/XV</t>
  </si>
  <si>
    <t>10928/WV</t>
  </si>
  <si>
    <t>4551/XV</t>
  </si>
  <si>
    <t>10929/WV</t>
  </si>
  <si>
    <t>10930/WV</t>
  </si>
  <si>
    <t>MA6CA6CD5JT028596</t>
  </si>
  <si>
    <t>10931/WV</t>
  </si>
  <si>
    <t>4554/XV</t>
  </si>
  <si>
    <t>10938/WV</t>
  </si>
  <si>
    <t>2943-NWD</t>
  </si>
  <si>
    <t>2045-NCRE</t>
  </si>
  <si>
    <t>2046-NCRE</t>
  </si>
  <si>
    <t>2047-NCRE</t>
  </si>
  <si>
    <t>2048-NCRE</t>
  </si>
  <si>
    <t>2049-NCRE</t>
  </si>
  <si>
    <t>4559/XV</t>
  </si>
  <si>
    <t>10952/WV</t>
  </si>
  <si>
    <t>4561/XV</t>
  </si>
  <si>
    <t>10956/WV</t>
  </si>
  <si>
    <t>4565/XV</t>
  </si>
  <si>
    <t>10962/WV</t>
  </si>
  <si>
    <t>MA6CA6CD2JT022030</t>
  </si>
  <si>
    <t>10964/WV</t>
  </si>
  <si>
    <t>4568/XV</t>
  </si>
  <si>
    <t>2073-NCRE</t>
  </si>
  <si>
    <t>MA6CB6CD6JT004935</t>
  </si>
  <si>
    <t>10970/WV</t>
  </si>
  <si>
    <t>4574/XV</t>
  </si>
  <si>
    <t>10975/WV</t>
  </si>
  <si>
    <t>10977/WV</t>
  </si>
  <si>
    <t>4575/XV</t>
  </si>
  <si>
    <t>10981/WV</t>
  </si>
  <si>
    <t>MA6CA6CD2JT022173</t>
  </si>
  <si>
    <t>10989/WV</t>
  </si>
  <si>
    <t>MA6CB6CD1JT021755</t>
  </si>
  <si>
    <t>10990/WV</t>
  </si>
  <si>
    <t>MA6CC5CDXJT057595</t>
  </si>
  <si>
    <t>10994/WV</t>
  </si>
  <si>
    <t>MA6CC6CD5JT032285</t>
  </si>
  <si>
    <t>10995/WV</t>
  </si>
  <si>
    <t>MA6CB6CD5JT010385</t>
  </si>
  <si>
    <t>10997/WV</t>
  </si>
  <si>
    <t>4580/XV</t>
  </si>
  <si>
    <t>2963-NWD</t>
  </si>
  <si>
    <t>2100-NCRE</t>
  </si>
  <si>
    <t>4583/XV</t>
  </si>
  <si>
    <t>11002/WV</t>
  </si>
  <si>
    <t>4584/XV</t>
  </si>
  <si>
    <t>11003/WV</t>
  </si>
  <si>
    <t>4585/XV</t>
  </si>
  <si>
    <t>11005/WV</t>
  </si>
  <si>
    <t>4586/XV</t>
  </si>
  <si>
    <t>4587/XV</t>
  </si>
  <si>
    <t>11007/WV</t>
  </si>
  <si>
    <t>11008/WV</t>
  </si>
  <si>
    <t>MA6CA5CD2JT046404</t>
  </si>
  <si>
    <t>11012/WV</t>
  </si>
  <si>
    <t>4591/XV</t>
  </si>
  <si>
    <t>11014/WV</t>
  </si>
  <si>
    <t>MA6CC5CD2JT038992</t>
  </si>
  <si>
    <t>11024/WV</t>
  </si>
  <si>
    <t>4595/XV</t>
  </si>
  <si>
    <t>11026/WV</t>
  </si>
  <si>
    <t>4596/XV</t>
  </si>
  <si>
    <t>11027/WV</t>
  </si>
  <si>
    <t>MA6CB6CD0JT022380</t>
  </si>
  <si>
    <t>11030/WV</t>
  </si>
  <si>
    <t>11035/WV</t>
  </si>
  <si>
    <t>MA6CB6CD7JT030735</t>
  </si>
  <si>
    <t>11037/WV</t>
  </si>
  <si>
    <t>MA6CB6CD1JT022095</t>
  </si>
  <si>
    <t>11044/WV</t>
  </si>
  <si>
    <t>LSGKB52H3JV021033</t>
  </si>
  <si>
    <t>10858/WV</t>
  </si>
  <si>
    <t>LSGKB52H4JV027472</t>
  </si>
  <si>
    <t>10904/WV</t>
  </si>
  <si>
    <t>4552/XV</t>
  </si>
  <si>
    <t>LSGKB52H8JV037924</t>
  </si>
  <si>
    <t>10932/WV</t>
  </si>
  <si>
    <t>4553/XV</t>
  </si>
  <si>
    <t>LSGKB52H1JV038994</t>
  </si>
  <si>
    <t>10936/WV</t>
  </si>
  <si>
    <t>10937/WV</t>
  </si>
  <si>
    <t>LSGKB54H8JV025737</t>
  </si>
  <si>
    <t>10941/WV</t>
  </si>
  <si>
    <t>LSGKB52H1JV038719</t>
  </si>
  <si>
    <t>10960/WV</t>
  </si>
  <si>
    <t>4566/XV</t>
  </si>
  <si>
    <t>10963/WV</t>
  </si>
  <si>
    <t>LSGKB52HXJV027945</t>
  </si>
  <si>
    <t>10984/WV</t>
  </si>
  <si>
    <t>4576/XV</t>
  </si>
  <si>
    <t>LSGKB52H4JV038178</t>
  </si>
  <si>
    <t>10992/WV</t>
  </si>
  <si>
    <t>4579/XV</t>
  </si>
  <si>
    <t>10993/WV</t>
  </si>
  <si>
    <t>LSGKB52H4JV038892</t>
  </si>
  <si>
    <t>11049/WV</t>
  </si>
  <si>
    <t>10852/WV</t>
  </si>
  <si>
    <t>1GNER8KW6JJ163847</t>
  </si>
  <si>
    <t>11006/WV</t>
  </si>
  <si>
    <t>4589/XV</t>
  </si>
  <si>
    <t>11010/WV</t>
  </si>
  <si>
    <t>4590/XV</t>
  </si>
  <si>
    <t>11013/WV</t>
  </si>
  <si>
    <t>93CCL80C8JB160801</t>
  </si>
  <si>
    <t>11029/WV</t>
  </si>
  <si>
    <t>1GCGT9EN5J1112058</t>
  </si>
  <si>
    <t>10974/WV</t>
  </si>
  <si>
    <t>1980-NCRE</t>
  </si>
  <si>
    <t>10855/WV</t>
  </si>
  <si>
    <t>4527/XV</t>
  </si>
  <si>
    <t>10875/WV</t>
  </si>
  <si>
    <t>4555/XV</t>
  </si>
  <si>
    <t>10944/WV</t>
  </si>
  <si>
    <t>1GCRC9EC6JZ178675</t>
  </si>
  <si>
    <t>10948/WV</t>
  </si>
  <si>
    <t>4558/XV</t>
  </si>
  <si>
    <t>10950/WV</t>
  </si>
  <si>
    <t>4573/XV</t>
  </si>
  <si>
    <t>10971/WV</t>
  </si>
  <si>
    <t>1GCRC9EC0JZ172550</t>
  </si>
  <si>
    <t>10996/WV</t>
  </si>
  <si>
    <t>4581/XV</t>
  </si>
  <si>
    <t>11000/WV</t>
  </si>
  <si>
    <t>4582/XV</t>
  </si>
  <si>
    <t>11001/WV</t>
  </si>
  <si>
    <t>4599/XV</t>
  </si>
  <si>
    <t>11045/WV</t>
  </si>
  <si>
    <t>1GCRC9ECXJZ195608</t>
  </si>
  <si>
    <t>11047/WV</t>
  </si>
  <si>
    <t>4601/XV</t>
  </si>
  <si>
    <t>11051/WV</t>
  </si>
  <si>
    <t>4602/XV</t>
  </si>
  <si>
    <t>11052/WV</t>
  </si>
  <si>
    <t>4603/XV</t>
  </si>
  <si>
    <t>11053/WV</t>
  </si>
  <si>
    <t>4604/XV</t>
  </si>
  <si>
    <t>10862/WV</t>
  </si>
  <si>
    <t>4577/XV</t>
  </si>
  <si>
    <t>10998/WV</t>
  </si>
  <si>
    <t>4533/XV</t>
  </si>
  <si>
    <t>10898/WV</t>
  </si>
  <si>
    <t>4563/XV</t>
  </si>
  <si>
    <t>10957/WV</t>
  </si>
  <si>
    <t>4594/XV</t>
  </si>
  <si>
    <t>1GAZG9FG3J1162611</t>
  </si>
  <si>
    <t>10967/WV</t>
  </si>
  <si>
    <t>10856/WV</t>
  </si>
  <si>
    <t>3GNAX9EV4JS532975</t>
  </si>
  <si>
    <t>11028/WV</t>
  </si>
  <si>
    <t>1969-NCRE</t>
  </si>
  <si>
    <t>1971-NCRE</t>
  </si>
  <si>
    <t>10850/WV</t>
  </si>
  <si>
    <t>1972-NCRE</t>
  </si>
  <si>
    <t>10851/WV</t>
  </si>
  <si>
    <t>3G1TB5CF4JL177054</t>
  </si>
  <si>
    <t>10854/WV</t>
  </si>
  <si>
    <t>10860/WV</t>
  </si>
  <si>
    <t>4520/XV</t>
  </si>
  <si>
    <t>4521/XV</t>
  </si>
  <si>
    <t>10861/WV</t>
  </si>
  <si>
    <t>4522/XV</t>
  </si>
  <si>
    <t>10863/WV</t>
  </si>
  <si>
    <t>LSGHD54H4JD026409</t>
  </si>
  <si>
    <t>10865/WV</t>
  </si>
  <si>
    <t>4524/XV</t>
  </si>
  <si>
    <t>10866/WV</t>
  </si>
  <si>
    <t>4525/XV</t>
  </si>
  <si>
    <t>10868/WV</t>
  </si>
  <si>
    <t>4526/XV</t>
  </si>
  <si>
    <t>3G1TA5CF4JL188719</t>
  </si>
  <si>
    <t>10874/WV</t>
  </si>
  <si>
    <t>10878/WV</t>
  </si>
  <si>
    <t>3G1TB5CF0JL232602</t>
  </si>
  <si>
    <t>10885/WV</t>
  </si>
  <si>
    <t>LSGHD52H7JD034636</t>
  </si>
  <si>
    <t>10889/WV</t>
  </si>
  <si>
    <t>10890/WV</t>
  </si>
  <si>
    <t>4537/XV</t>
  </si>
  <si>
    <t>10891/WV</t>
  </si>
  <si>
    <t>LSGHD52H3JD019583</t>
  </si>
  <si>
    <t>10894/WV</t>
  </si>
  <si>
    <t>4538/XV</t>
  </si>
  <si>
    <t>10897/WV</t>
  </si>
  <si>
    <t>3G1TA5CF0JL197241</t>
  </si>
  <si>
    <t>10903/WV</t>
  </si>
  <si>
    <t>4542/XV</t>
  </si>
  <si>
    <t>10913/WV</t>
  </si>
  <si>
    <t>3G1TB5CF5JL241778</t>
  </si>
  <si>
    <t>10923/WV</t>
  </si>
  <si>
    <t>LSGHD52H3JD019728</t>
  </si>
  <si>
    <t>10924/WV</t>
  </si>
  <si>
    <t>2040-NCRE</t>
  </si>
  <si>
    <t>2938-NWD</t>
  </si>
  <si>
    <t>10939/WV</t>
  </si>
  <si>
    <t>10940/WV</t>
  </si>
  <si>
    <t>LSGHD52H3JD021883</t>
  </si>
  <si>
    <t>10949/WV</t>
  </si>
  <si>
    <t>LSGHD52H7JD019490</t>
  </si>
  <si>
    <t>10951/WV</t>
  </si>
  <si>
    <t>LSGHD52HXJD022397</t>
  </si>
  <si>
    <t>10955/WV</t>
  </si>
  <si>
    <t>3G1TB5CF0JL237816</t>
  </si>
  <si>
    <t>10958/WV</t>
  </si>
  <si>
    <t>3G1TB5CFXJL203480</t>
  </si>
  <si>
    <t>10961/WV</t>
  </si>
  <si>
    <t>4570/XV</t>
  </si>
  <si>
    <t>10968/WV</t>
  </si>
  <si>
    <t>4571/XV</t>
  </si>
  <si>
    <t>10969/WV</t>
  </si>
  <si>
    <t>LSGHD52H7JD035320</t>
  </si>
  <si>
    <t>10972/WV</t>
  </si>
  <si>
    <t>2079-NCRE</t>
  </si>
  <si>
    <t>2949-NWD</t>
  </si>
  <si>
    <t>LSGHD52H9JD019670</t>
  </si>
  <si>
    <t>10978/WV</t>
  </si>
  <si>
    <t>LSGHD52H1JD019419</t>
  </si>
  <si>
    <t>10982/WV</t>
  </si>
  <si>
    <t>LSGHD54H3JD034324</t>
  </si>
  <si>
    <t>10983/WV</t>
  </si>
  <si>
    <t>LSGHD54H2JD019510</t>
  </si>
  <si>
    <t>10999/WV</t>
  </si>
  <si>
    <t>3G1TA5CF7JL188598</t>
  </si>
  <si>
    <t>11004/WV</t>
  </si>
  <si>
    <t>LSGHD52H6JD019304</t>
  </si>
  <si>
    <t>11009/WV</t>
  </si>
  <si>
    <t>4588/XV</t>
  </si>
  <si>
    <t>LSGHD54H6JD033653</t>
  </si>
  <si>
    <t>11011/WV</t>
  </si>
  <si>
    <t>LSGHD52HXJD014428</t>
  </si>
  <si>
    <t>11017/WV</t>
  </si>
  <si>
    <t>LSGHD52HXJD035389</t>
  </si>
  <si>
    <t>11018/WV</t>
  </si>
  <si>
    <t>LSGHD52H4JD014828</t>
  </si>
  <si>
    <t>11019/WV</t>
  </si>
  <si>
    <t>4593/XV</t>
  </si>
  <si>
    <t>LSGHD52H2JD034527</t>
  </si>
  <si>
    <t>11020/WV</t>
  </si>
  <si>
    <t>3G1TA5CF3JL184967</t>
  </si>
  <si>
    <t>11021/WV</t>
  </si>
  <si>
    <t>11031/WV</t>
  </si>
  <si>
    <t>4597/XV</t>
  </si>
  <si>
    <t>11036/WV</t>
  </si>
  <si>
    <t>4598/XV</t>
  </si>
  <si>
    <t>11039/WV</t>
  </si>
  <si>
    <t>LSGHD52H6JD014216</t>
  </si>
  <si>
    <t>11040/WV</t>
  </si>
  <si>
    <t>3G1TA5CFXJL193584</t>
  </si>
  <si>
    <t>11041/WV</t>
  </si>
  <si>
    <t>11042/WV</t>
  </si>
  <si>
    <t>LSGHD52H8JD023564</t>
  </si>
  <si>
    <t>11043/WV</t>
  </si>
  <si>
    <t>4600/XV</t>
  </si>
  <si>
    <t>11046/WV</t>
  </si>
  <si>
    <t>LSGHD52HXJD019645</t>
  </si>
  <si>
    <t>11048/WV</t>
  </si>
  <si>
    <t>4534/XV</t>
  </si>
  <si>
    <t>10880/WV</t>
  </si>
  <si>
    <t>4535/XV</t>
  </si>
  <si>
    <t>3G1J85CC8HS619586</t>
  </si>
  <si>
    <t>10884/WV</t>
  </si>
  <si>
    <t>10888/WV</t>
  </si>
  <si>
    <t>4592/XV</t>
  </si>
  <si>
    <t>1G1F91RS1J0142524</t>
  </si>
  <si>
    <t>10907/WV</t>
  </si>
  <si>
    <t>4578/XV</t>
  </si>
  <si>
    <t>4517/XV</t>
  </si>
  <si>
    <t>4519/XV</t>
  </si>
  <si>
    <t>KL8CJ6CA2JC423298</t>
  </si>
  <si>
    <t>10859/WV</t>
  </si>
  <si>
    <t>KL8CM6CA8JC416833</t>
  </si>
  <si>
    <t>10879/WV</t>
  </si>
  <si>
    <t>4572/XV</t>
  </si>
  <si>
    <t>2948-NWD</t>
  </si>
  <si>
    <t>2078-NCRE</t>
  </si>
  <si>
    <t>10985/WV</t>
  </si>
  <si>
    <t>2961-NWD</t>
  </si>
  <si>
    <t>KL8CJ6CA2JC424421</t>
  </si>
  <si>
    <t>11025/WV</t>
  </si>
  <si>
    <t>KL8CM6CA9JC403878</t>
  </si>
  <si>
    <t>11032/WV</t>
  </si>
  <si>
    <t>4531/XV</t>
  </si>
  <si>
    <t>3GNCJ7CE3JL228872</t>
  </si>
  <si>
    <t>10877/WV</t>
  </si>
  <si>
    <t>4556/XV</t>
  </si>
  <si>
    <t>3GNDJ7CE5JL172311</t>
  </si>
  <si>
    <t>10953/WV</t>
  </si>
  <si>
    <t>3GNDJ7CE7JL238373</t>
  </si>
  <si>
    <t>10954/WV</t>
  </si>
  <si>
    <t>4562/XV</t>
  </si>
  <si>
    <t>4564/XV</t>
  </si>
  <si>
    <t>10959/WV</t>
  </si>
  <si>
    <t>4567/XV</t>
  </si>
  <si>
    <t>4569/XV</t>
  </si>
  <si>
    <t>3GNCJ7EE4JL265703</t>
  </si>
  <si>
    <t>10965/WV</t>
  </si>
  <si>
    <t>10966/WV</t>
  </si>
  <si>
    <t>10976/WV</t>
  </si>
  <si>
    <t>3GNCJ7EE4JL271758</t>
  </si>
  <si>
    <t>11022/WV</t>
  </si>
  <si>
    <t>3GNCJ7EE7JL227740</t>
  </si>
  <si>
    <t>11023/WV</t>
  </si>
  <si>
    <t>2092-NCRE</t>
  </si>
  <si>
    <t>10934/WV</t>
  </si>
  <si>
    <t>MA6CA6CD8JT020508</t>
  </si>
  <si>
    <t>10935/WV</t>
  </si>
  <si>
    <t>MA6CA6CD7JT028597</t>
  </si>
  <si>
    <t>10942/WV</t>
  </si>
  <si>
    <t>MA6CA5CD3JT046766</t>
  </si>
  <si>
    <t>10987/WV</t>
  </si>
  <si>
    <t>MA6CA6CD7JT022556</t>
  </si>
  <si>
    <t>11050/WV</t>
  </si>
  <si>
    <t>LSGKB52H0JV038887</t>
  </si>
  <si>
    <t>10895/WV</t>
  </si>
  <si>
    <t>LSGKB52H3JV026572</t>
  </si>
  <si>
    <t>11015/WV</t>
  </si>
  <si>
    <t>LSGKB52H0JV021376</t>
  </si>
  <si>
    <t>11033/WV</t>
  </si>
  <si>
    <t>LSGKB52H4JV038858</t>
  </si>
  <si>
    <t>11034/WV</t>
  </si>
  <si>
    <t>1GNER8KW9JJ163163</t>
  </si>
  <si>
    <t>10847/WV</t>
  </si>
  <si>
    <t>93CCL80C1HB162934</t>
  </si>
  <si>
    <t>10986/WV</t>
  </si>
  <si>
    <t>1GCGT9EN9H1315240</t>
  </si>
  <si>
    <t>10988/WV</t>
  </si>
  <si>
    <t>Cuenta : 401426</t>
  </si>
  <si>
    <t>1GCNC9EH7HZ276389</t>
  </si>
  <si>
    <t>10973/WV</t>
  </si>
  <si>
    <t>3GB3C9CG3JG274781</t>
  </si>
  <si>
    <t>10943/WV</t>
  </si>
  <si>
    <t>Cuenta : 401428</t>
  </si>
  <si>
    <t>4532/XV</t>
  </si>
  <si>
    <t>10893/WV</t>
  </si>
  <si>
    <t>10946/WV</t>
  </si>
  <si>
    <t>4557/XV</t>
  </si>
  <si>
    <t>10947/WV</t>
  </si>
  <si>
    <t>KL8CM6CA2JC403009</t>
  </si>
  <si>
    <t>10848/WV</t>
  </si>
  <si>
    <t>KL8CM6CA7JC415737</t>
  </si>
  <si>
    <t>10864/WV</t>
  </si>
  <si>
    <t>KL8CM6CA0JC424358</t>
  </si>
  <si>
    <t>10896/WV</t>
  </si>
  <si>
    <t>KL8CM6CA9JC425444</t>
  </si>
  <si>
    <t>10911/WV</t>
  </si>
  <si>
    <t>KL8CM6CA3JC416755</t>
  </si>
  <si>
    <t>10918/WV</t>
  </si>
  <si>
    <t>KL8CJ6CA3JC402069</t>
  </si>
  <si>
    <t>10979/WV</t>
  </si>
  <si>
    <t>3GNCJ7CE7JL229491</t>
  </si>
  <si>
    <t>10887/WV</t>
  </si>
  <si>
    <t>3GNCJ7CE3JL221016</t>
  </si>
  <si>
    <t>10892/WV</t>
  </si>
  <si>
    <t>10945/WV</t>
  </si>
  <si>
    <t>3GNCJ7EE1JL252729</t>
  </si>
  <si>
    <t>10980/WV</t>
  </si>
  <si>
    <t>3GNDJ7CE3JL236006</t>
  </si>
  <si>
    <t>10991/WV</t>
  </si>
  <si>
    <t>3GNDJ7CE1JL171348</t>
  </si>
  <si>
    <t>11016/WV</t>
  </si>
  <si>
    <t>3GNCJ7CE2JL218009</t>
  </si>
  <si>
    <t>11038/WV</t>
  </si>
  <si>
    <t>1967-NCRE</t>
  </si>
  <si>
    <t>1968-NCRE</t>
  </si>
  <si>
    <t>1970-NCRE</t>
  </si>
  <si>
    <t>1974-NCRE</t>
  </si>
  <si>
    <t>1979-NCRE</t>
  </si>
  <si>
    <t>1981-NCRE</t>
  </si>
  <si>
    <t>1982-NCRE</t>
  </si>
  <si>
    <t>1983-NCRE</t>
  </si>
  <si>
    <t>1984-NCRE</t>
  </si>
  <si>
    <t>1986-NCRE</t>
  </si>
  <si>
    <t>1987-NCRE</t>
  </si>
  <si>
    <t>1988-NCRE</t>
  </si>
  <si>
    <t>1989-NCRE</t>
  </si>
  <si>
    <t>1991-NCRE</t>
  </si>
  <si>
    <t>1992-NCRE</t>
  </si>
  <si>
    <t>1993-NCRE</t>
  </si>
  <si>
    <t>1994-NCRE</t>
  </si>
  <si>
    <t>1995-NCRE</t>
  </si>
  <si>
    <t>1996-NCRE</t>
  </si>
  <si>
    <t>1998-NCRE</t>
  </si>
  <si>
    <t>1999-NCRE</t>
  </si>
  <si>
    <t>2001-NCRE</t>
  </si>
  <si>
    <t>2002-NCRE</t>
  </si>
  <si>
    <t>2003-NCRE</t>
  </si>
  <si>
    <t>2004-NCRE</t>
  </si>
  <si>
    <t>2005-NCRE</t>
  </si>
  <si>
    <t>2006-NCRE</t>
  </si>
  <si>
    <t>2007-NCRE</t>
  </si>
  <si>
    <t>2009-NCRE</t>
  </si>
  <si>
    <t>2010-NCRE</t>
  </si>
  <si>
    <t>2011-NCRE</t>
  </si>
  <si>
    <t>2012-NCRE</t>
  </si>
  <si>
    <t>2014-NCRE</t>
  </si>
  <si>
    <t>2015-NCRE</t>
  </si>
  <si>
    <t>2017-NCRE</t>
  </si>
  <si>
    <t>2018-NCRE</t>
  </si>
  <si>
    <t>2019-NCRE</t>
  </si>
  <si>
    <t>2020-NCRE</t>
  </si>
  <si>
    <t>2021-NCRE</t>
  </si>
  <si>
    <t>2022-NCRE</t>
  </si>
  <si>
    <t>2023-NCRE</t>
  </si>
  <si>
    <t>2024-NCRE</t>
  </si>
  <si>
    <t>2025-NCRE</t>
  </si>
  <si>
    <t>2027-NCRE</t>
  </si>
  <si>
    <t>2028-NCRE</t>
  </si>
  <si>
    <t>2029-NCRE</t>
  </si>
  <si>
    <t>2030-NCRE</t>
  </si>
  <si>
    <t>2031-NCRE</t>
  </si>
  <si>
    <t>2032-NCRE</t>
  </si>
  <si>
    <t>2033-NCRE</t>
  </si>
  <si>
    <t>2034-NCRE</t>
  </si>
  <si>
    <t>2036-NCRE</t>
  </si>
  <si>
    <t>2037-NCRE</t>
  </si>
  <si>
    <t>2038-NCRE</t>
  </si>
  <si>
    <t>2039-NCRE</t>
  </si>
  <si>
    <t>2041-NCRE</t>
  </si>
  <si>
    <t>2042-NCRE</t>
  </si>
  <si>
    <t>2043-NCRE</t>
  </si>
  <si>
    <t>2044-NCRE</t>
  </si>
  <si>
    <t>2050-NCRE</t>
  </si>
  <si>
    <t>2051-NCRE</t>
  </si>
  <si>
    <t>2052-NCRE</t>
  </si>
  <si>
    <t>2054-NCRE</t>
  </si>
  <si>
    <t>2055-NCRE</t>
  </si>
  <si>
    <t>2056-NCRE</t>
  </si>
  <si>
    <t>2058-NCRE</t>
  </si>
  <si>
    <t>2059-NCRE</t>
  </si>
  <si>
    <t>2064-NCRE</t>
  </si>
  <si>
    <t>2065-NCRE</t>
  </si>
  <si>
    <t>2066-NCRE</t>
  </si>
  <si>
    <t>2067-NCRE</t>
  </si>
  <si>
    <t>2946-NWD</t>
  </si>
  <si>
    <t>2069-NCRE</t>
  </si>
  <si>
    <t>2070-NCRE</t>
  </si>
  <si>
    <t>2071-NCRE</t>
  </si>
  <si>
    <t>2072-NCRE</t>
  </si>
  <si>
    <t>2074-NCRE</t>
  </si>
  <si>
    <t>2075-NCRE</t>
  </si>
  <si>
    <t>2076-NCRE</t>
  </si>
  <si>
    <t>2077-NCRE</t>
  </si>
  <si>
    <t>2081-NCRE</t>
  </si>
  <si>
    <t>2082-NCRE</t>
  </si>
  <si>
    <t>2083-NCRE</t>
  </si>
  <si>
    <t>2085-NCRE</t>
  </si>
  <si>
    <t>2087-NCRE</t>
  </si>
  <si>
    <t>2089-NCRE</t>
  </si>
  <si>
    <t>2090-NCRE</t>
  </si>
  <si>
    <t>2957-NWD</t>
  </si>
  <si>
    <t>2958-NWD</t>
  </si>
  <si>
    <t>2962-NWD</t>
  </si>
  <si>
    <t>2093-NCRE</t>
  </si>
  <si>
    <t>2094-NCRE</t>
  </si>
  <si>
    <t>2095-NCRE</t>
  </si>
  <si>
    <t>2096-NCRE</t>
  </si>
  <si>
    <t>2097-NCRE</t>
  </si>
  <si>
    <t>2101-NCRE</t>
  </si>
  <si>
    <t>2102-NCRE</t>
  </si>
  <si>
    <t>2103-NCRE</t>
  </si>
  <si>
    <t>2104-NCRE</t>
  </si>
  <si>
    <t>2105-NCRE</t>
  </si>
  <si>
    <t>2107-NCRE</t>
  </si>
  <si>
    <t>2108-NCRE</t>
  </si>
  <si>
    <t>2109-NCRE</t>
  </si>
  <si>
    <t>2110-NCRE</t>
  </si>
  <si>
    <t>2111-NCRE</t>
  </si>
  <si>
    <t>2112-NCRE</t>
  </si>
  <si>
    <t>2114-NCRE</t>
  </si>
  <si>
    <t>2115-NCRE</t>
  </si>
  <si>
    <t>2116-NCRE</t>
  </si>
  <si>
    <t>2117-NCRE</t>
  </si>
  <si>
    <t>2118-NCRE</t>
  </si>
  <si>
    <t>2119-NCRE</t>
  </si>
  <si>
    <t>2120-NCRE</t>
  </si>
  <si>
    <t>2121-NCRE</t>
  </si>
  <si>
    <t>2122-NCRE</t>
  </si>
  <si>
    <t>2124-NCRE</t>
  </si>
  <si>
    <t>2125-NCRE</t>
  </si>
  <si>
    <t>2126-NCRE</t>
  </si>
  <si>
    <t>2127-NCRE</t>
  </si>
  <si>
    <t>2128-NCRE</t>
  </si>
  <si>
    <t>2129-NCRE</t>
  </si>
  <si>
    <t>2130-NCRE</t>
  </si>
  <si>
    <t>2131-NCRE</t>
  </si>
  <si>
    <t>2132-NCRE</t>
  </si>
  <si>
    <t>2133-NCRE</t>
  </si>
  <si>
    <t>2134-NCRE</t>
  </si>
  <si>
    <t>2135-NCRE</t>
  </si>
  <si>
    <t>2136-NCRE</t>
  </si>
  <si>
    <t>2137-NCRE</t>
  </si>
  <si>
    <t>2138-NCRE</t>
  </si>
  <si>
    <t>2139-NCRE</t>
  </si>
  <si>
    <t>2140-NCRE</t>
  </si>
  <si>
    <t>2141-NCRE</t>
  </si>
  <si>
    <t>2143-NCRE</t>
  </si>
  <si>
    <t>2144-NCRE</t>
  </si>
  <si>
    <t>2145-NCRE</t>
  </si>
  <si>
    <t>1976-NCRE</t>
  </si>
  <si>
    <t>1977-NCRE</t>
  </si>
  <si>
    <t>1978-NCRE</t>
  </si>
  <si>
    <t>PE</t>
  </si>
  <si>
    <t>NOTA DEVOLUCIóN VTA.</t>
  </si>
  <si>
    <t>1260-NDIZ</t>
  </si>
  <si>
    <t>1261-NDIZ</t>
  </si>
  <si>
    <t>1262-NDIZ</t>
  </si>
  <si>
    <t>2060-NCRE</t>
  </si>
  <si>
    <t>2061-NCRE</t>
  </si>
  <si>
    <t>2062-NCRE</t>
  </si>
  <si>
    <t>2063-NCRE</t>
  </si>
  <si>
    <t>1326-NDIZ</t>
  </si>
  <si>
    <t>1327-NDIZ</t>
  </si>
  <si>
    <t>1328-NDIZ</t>
  </si>
  <si>
    <t>1329-NDIZ</t>
  </si>
  <si>
    <t>2091-NCRE</t>
  </si>
  <si>
    <t>1349-NDIZ</t>
  </si>
  <si>
    <t>2098-NCRE</t>
  </si>
  <si>
    <t>2099-NCRE</t>
  </si>
  <si>
    <t>1354-NDIZ</t>
  </si>
  <si>
    <t>1355-NDIZ</t>
  </si>
  <si>
    <t>2936-NWD</t>
  </si>
  <si>
    <t>2937-NWD</t>
  </si>
  <si>
    <t>2939-NWD</t>
  </si>
  <si>
    <t>2950-NWD</t>
  </si>
  <si>
    <t>2951-NWD</t>
  </si>
  <si>
    <t>2959-NWD</t>
  </si>
  <si>
    <t>2973-NWD</t>
  </si>
  <si>
    <t>2992-NWD</t>
  </si>
  <si>
    <t>3007-NWD</t>
  </si>
  <si>
    <t>3023-NWD</t>
  </si>
  <si>
    <t>1622/WO</t>
  </si>
  <si>
    <t>1623/WO</t>
  </si>
  <si>
    <t>764/XO</t>
  </si>
  <si>
    <t>765/XO</t>
  </si>
  <si>
    <t>1624/WO</t>
  </si>
  <si>
    <t>1625/WO</t>
  </si>
  <si>
    <t>1626/WO</t>
  </si>
  <si>
    <t>1627/WO</t>
  </si>
  <si>
    <t>1628/WO</t>
  </si>
  <si>
    <t>766/XO</t>
  </si>
  <si>
    <t>1629/WO</t>
  </si>
  <si>
    <t>767/XO</t>
  </si>
  <si>
    <t>768/XO</t>
  </si>
  <si>
    <t>1630/WO</t>
  </si>
  <si>
    <t>769/XO</t>
  </si>
  <si>
    <t>1631/WO</t>
  </si>
  <si>
    <t>1632/WO</t>
  </si>
  <si>
    <t>770/XO</t>
  </si>
  <si>
    <t>1633/WO</t>
  </si>
  <si>
    <t>1634/WO</t>
  </si>
  <si>
    <t>1635/WO</t>
  </si>
  <si>
    <t>1636/WO</t>
  </si>
  <si>
    <t>1637/WO</t>
  </si>
  <si>
    <t>771/XO</t>
  </si>
  <si>
    <t>1638/WO</t>
  </si>
  <si>
    <t>1639/WO</t>
  </si>
  <si>
    <t>1640/WO</t>
  </si>
  <si>
    <t>772/XO</t>
  </si>
  <si>
    <t>1641/WO</t>
  </si>
  <si>
    <t>773/XO</t>
  </si>
  <si>
    <t>1642/WO</t>
  </si>
  <si>
    <t>1643/WO</t>
  </si>
  <si>
    <t>1644/WO</t>
  </si>
  <si>
    <t>774/XO</t>
  </si>
  <si>
    <t>1645/WO</t>
  </si>
  <si>
    <t>1646/WO</t>
  </si>
  <si>
    <t>1647/WO</t>
  </si>
  <si>
    <t>775/XO</t>
  </si>
  <si>
    <t>1648/WO</t>
  </si>
  <si>
    <t>1649/WO</t>
  </si>
  <si>
    <t>1650/WO</t>
  </si>
  <si>
    <t>1651/WO</t>
  </si>
  <si>
    <t>776/XO</t>
  </si>
  <si>
    <t>1652/WO</t>
  </si>
  <si>
    <t>777/XO</t>
  </si>
  <si>
    <t>1653/WO</t>
  </si>
  <si>
    <t>778/XO</t>
  </si>
  <si>
    <t>1654/WO</t>
  </si>
  <si>
    <t>1655/WO</t>
  </si>
  <si>
    <t>1656/WO</t>
  </si>
  <si>
    <t>1657/WO</t>
  </si>
  <si>
    <t>1658/WO</t>
  </si>
  <si>
    <t>1659/WO</t>
  </si>
  <si>
    <t>1660/WO</t>
  </si>
  <si>
    <t>779/XO</t>
  </si>
  <si>
    <t>1661/WO</t>
  </si>
  <si>
    <t>780/XO</t>
  </si>
  <si>
    <t>1662/WO</t>
  </si>
  <si>
    <t>1663/WO</t>
  </si>
  <si>
    <t>1664/WO</t>
  </si>
  <si>
    <t>1665/WO</t>
  </si>
  <si>
    <t>1666/WO</t>
  </si>
  <si>
    <t>1667/WO</t>
  </si>
  <si>
    <t>1668/WO</t>
  </si>
  <si>
    <t>781/XO</t>
  </si>
  <si>
    <t>782/XO</t>
  </si>
  <si>
    <t>1669/WO</t>
  </si>
  <si>
    <t>1670/WO</t>
  </si>
  <si>
    <t>783/XO</t>
  </si>
  <si>
    <t>1671/WO</t>
  </si>
  <si>
    <t>1672/WO</t>
  </si>
  <si>
    <t>784/XO</t>
  </si>
  <si>
    <t>1673/WO</t>
  </si>
  <si>
    <t>1674/WO</t>
  </si>
  <si>
    <t>Auxiliar Ventas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</si>
</sst>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2"/>
    </font>
    <font>
      <b/>
      <sz val="13"/>
      <name val="Times New Roman"/>
      <family val="2"/>
    </font>
    <font>
      <b/>
      <sz val="10"/>
      <name val="Arial Black"/>
      <family val="2"/>
    </font>
    <font>
      <b/>
      <sz val="15"/>
      <color indexed="54"/>
      <name val="Calibri"/>
      <family val="2"/>
    </font>
    <font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sz val="10"/>
      <color theme="1"/>
      <name val="Arial Black"/>
      <family val="2"/>
    </font>
    <font>
      <b/>
      <sz val="10"/>
      <color theme="0"/>
      <name val="Arial Black"/>
      <family val="2"/>
    </font>
    <font>
      <sz val="10"/>
      <color theme="1"/>
      <name val="Times New Roman"/>
      <family val="2"/>
    </font>
    <font>
      <sz val="10"/>
      <color theme="0"/>
      <name val="Arial Black"/>
      <family val="2"/>
    </font>
    <font>
      <sz val="10"/>
      <color theme="0"/>
      <name val="Times New Roman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49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5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10" fillId="0" borderId="0"/>
  </cellStyleXfs>
  <cellXfs count="33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43" fontId="2" fillId="0" borderId="1" xfId="1" applyFont="1" applyFill="1" applyBorder="1" applyAlignment="1" applyProtection="1">
      <alignment vertical="top"/>
    </xf>
    <xf numFmtId="43" fontId="2" fillId="0" borderId="1" xfId="1" applyFont="1" applyFill="1" applyBorder="1" applyAlignment="1" applyProtection="1">
      <alignment horizontal="right" vertical="top"/>
    </xf>
    <xf numFmtId="0" fontId="2" fillId="0" borderId="1" xfId="18" applyNumberFormat="1" applyFont="1" applyFill="1" applyBorder="1" applyAlignment="1" applyProtection="1">
      <alignment vertical="top"/>
    </xf>
    <xf numFmtId="0" fontId="2" fillId="0" borderId="1" xfId="18" applyNumberFormat="1" applyFont="1" applyFill="1" applyBorder="1" applyAlignment="1" applyProtection="1">
      <alignment horizontal="left" vertical="top"/>
    </xf>
    <xf numFmtId="14" fontId="2" fillId="0" borderId="1" xfId="18" applyNumberFormat="1" applyFont="1" applyFill="1" applyBorder="1" applyAlignment="1" applyProtection="1">
      <alignment horizontal="left" vertical="top"/>
    </xf>
    <xf numFmtId="1" fontId="2" fillId="0" borderId="1" xfId="18" applyNumberFormat="1" applyFont="1" applyFill="1" applyBorder="1" applyAlignment="1" applyProtection="1">
      <alignment horizontal="center" vertical="top"/>
    </xf>
    <xf numFmtId="43" fontId="9" fillId="0" borderId="1" xfId="1" applyFont="1" applyFill="1" applyBorder="1" applyAlignment="1" applyProtection="1">
      <alignment horizontal="right" vertical="top"/>
    </xf>
    <xf numFmtId="1" fontId="6" fillId="0" borderId="1" xfId="2" applyNumberFormat="1" applyFont="1" applyFill="1" applyBorder="1" applyAlignment="1" applyProtection="1">
      <alignment horizontal="center" vertical="top"/>
    </xf>
    <xf numFmtId="0" fontId="11" fillId="0" borderId="1" xfId="18" applyNumberFormat="1" applyFont="1" applyFill="1" applyBorder="1" applyAlignment="1" applyProtection="1">
      <alignment vertical="top"/>
    </xf>
    <xf numFmtId="0" fontId="11" fillId="0" borderId="1" xfId="18" applyNumberFormat="1" applyFont="1" applyFill="1" applyBorder="1" applyAlignment="1" applyProtection="1">
      <alignment horizontal="center" vertical="top"/>
    </xf>
    <xf numFmtId="0" fontId="11" fillId="0" borderId="1" xfId="18" applyNumberFormat="1" applyFont="1" applyFill="1" applyBorder="1" applyAlignment="1" applyProtection="1">
      <alignment horizontal="left" vertical="top"/>
    </xf>
    <xf numFmtId="43" fontId="12" fillId="2" borderId="1" xfId="1" applyFont="1" applyFill="1" applyBorder="1" applyAlignment="1" applyProtection="1">
      <alignment horizontal="right" vertical="center"/>
    </xf>
    <xf numFmtId="0" fontId="12" fillId="2" borderId="1" xfId="1" applyNumberFormat="1" applyFont="1" applyFill="1" applyBorder="1" applyAlignment="1" applyProtection="1">
      <alignment horizontal="center" vertical="center"/>
    </xf>
    <xf numFmtId="1" fontId="12" fillId="2" borderId="1" xfId="1" applyNumberFormat="1" applyFont="1" applyFill="1" applyBorder="1" applyAlignment="1" applyProtection="1">
      <alignment horizontal="center" vertical="center"/>
    </xf>
    <xf numFmtId="43" fontId="6" fillId="0" borderId="1" xfId="1" applyFont="1" applyFill="1" applyBorder="1" applyAlignment="1" applyProtection="1">
      <alignment horizontal="right" vertical="top"/>
    </xf>
    <xf numFmtId="0" fontId="13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left"/>
    </xf>
    <xf numFmtId="43" fontId="13" fillId="0" borderId="1" xfId="1" applyFont="1" applyBorder="1"/>
    <xf numFmtId="1" fontId="13" fillId="0" borderId="1" xfId="0" applyNumberFormat="1" applyFont="1" applyBorder="1" applyAlignment="1">
      <alignment horizontal="center"/>
    </xf>
    <xf numFmtId="43" fontId="14" fillId="2" borderId="1" xfId="1" applyFont="1" applyFill="1" applyBorder="1" applyAlignment="1">
      <alignment vertical="center"/>
    </xf>
    <xf numFmtId="43" fontId="15" fillId="2" borderId="1" xfId="1" applyFont="1" applyFill="1" applyBorder="1" applyAlignment="1">
      <alignment vertical="center"/>
    </xf>
    <xf numFmtId="1" fontId="12" fillId="2" borderId="1" xfId="2" applyNumberFormat="1" applyFont="1" applyFill="1" applyBorder="1" applyAlignment="1" applyProtection="1">
      <alignment horizontal="center" vertical="center"/>
    </xf>
    <xf numFmtId="43" fontId="14" fillId="2" borderId="1" xfId="1" applyFont="1" applyFill="1" applyBorder="1" applyAlignment="1" applyProtection="1">
      <alignment horizontal="right" vertical="center"/>
    </xf>
    <xf numFmtId="43" fontId="16" fillId="2" borderId="1" xfId="1" applyFont="1" applyFill="1" applyBorder="1" applyAlignment="1" applyProtection="1">
      <alignment horizontal="right" vertical="center"/>
    </xf>
    <xf numFmtId="43" fontId="13" fillId="0" borderId="1" xfId="0" applyNumberFormat="1" applyFont="1" applyBorder="1"/>
    <xf numFmtId="43" fontId="2" fillId="3" borderId="1" xfId="1" applyFont="1" applyFill="1" applyBorder="1" applyAlignment="1" applyProtection="1">
      <alignment horizontal="right" vertical="top"/>
    </xf>
    <xf numFmtId="14" fontId="12" fillId="2" borderId="2" xfId="2" applyNumberFormat="1" applyFont="1" applyFill="1" applyBorder="1" applyAlignment="1" applyProtection="1">
      <alignment horizontal="center" vertical="center"/>
    </xf>
    <xf numFmtId="14" fontId="12" fillId="2" borderId="3" xfId="2" applyNumberFormat="1" applyFont="1" applyFill="1" applyBorder="1" applyAlignment="1" applyProtection="1">
      <alignment horizontal="center" vertical="center"/>
    </xf>
    <xf numFmtId="14" fontId="12" fillId="2" borderId="4" xfId="2" applyNumberFormat="1" applyFont="1" applyFill="1" applyBorder="1" applyAlignment="1" applyProtection="1">
      <alignment horizontal="center" vertical="center"/>
    </xf>
  </cellXfs>
  <cellStyles count="25">
    <cellStyle name="Encabezado 1" xfId="4"/>
    <cellStyle name="Excel Built-in Normal" xfId="5"/>
    <cellStyle name="Millares" xfId="1" builtinId="3"/>
    <cellStyle name="Millares 2" xfId="14"/>
    <cellStyle name="Millares 3" xfId="15"/>
    <cellStyle name="Millares 4" xfId="7"/>
    <cellStyle name="Millares 5" xfId="6"/>
    <cellStyle name="Moneda [0] 2" xfId="14"/>
    <cellStyle name="Moneda [0] 3" xfId="15"/>
    <cellStyle name="Moneda 2" xfId="14"/>
    <cellStyle name="Moneda 3" xfId="15"/>
    <cellStyle name="Normal" xfId="0" builtinId="0"/>
    <cellStyle name="Normal 2" xfId="2"/>
    <cellStyle name="Normal 2 2" xfId="9"/>
    <cellStyle name="Normal 2 3" xfId="10"/>
    <cellStyle name="Normal 2 4" xfId="11"/>
    <cellStyle name="Normal 2 5" xfId="8"/>
    <cellStyle name="Normal 3" xfId="12"/>
    <cellStyle name="Normal 4" xfId="13"/>
    <cellStyle name="Normal 5" xfId="3"/>
    <cellStyle name="Normal 6" xfId="17"/>
    <cellStyle name="Normal 7" xfId="18"/>
    <cellStyle name="Porcentaje 2" xfId="14"/>
    <cellStyle name="Porcentaje 3" xfId="15"/>
    <cellStyle name="Porcentual_FEB" xfId="16"/>
  </cellStyles>
  <dxfs count="0"/>
  <tableStyles count="0" defaultTableStyle="TableStyleMedium2" defaultPivotStyle="PivotStyleLight16"/>
  <colors>
    <mruColors>
      <color rgb="FF660066"/>
      <color rgb="FFCC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36"/>
  <sheetViews>
    <sheetView zoomScale="85" zoomScaleNormal="85" workbookViewId="0">
      <pane ySplit="2" topLeftCell="A3" activePane="bottomLeft" state="frozen"/>
      <selection pane="bottomLeft" activeCell="E206" sqref="E206"/>
    </sheetView>
  </sheetViews>
  <sheetFormatPr baseColWidth="10" defaultRowHeight="15" outlineLevelRow="1" x14ac:dyDescent="0.3"/>
  <cols>
    <col min="1" max="1" width="1.7109375" style="19" customWidth="1"/>
    <col min="2" max="2" width="11.42578125" style="18"/>
    <col min="3" max="3" width="4.42578125" style="20" bestFit="1" customWidth="1"/>
    <col min="4" max="4" width="3.85546875" style="20" bestFit="1" customWidth="1"/>
    <col min="5" max="5" width="23.7109375" style="18" bestFit="1" customWidth="1"/>
    <col min="6" max="6" width="11.42578125" style="18" customWidth="1"/>
    <col min="7" max="7" width="11.7109375" style="21" customWidth="1"/>
    <col min="8" max="8" width="20.28515625" style="21" bestFit="1" customWidth="1"/>
    <col min="9" max="9" width="13.85546875" style="21" hidden="1" customWidth="1"/>
    <col min="10" max="10" width="11.5703125" style="22" bestFit="1" customWidth="1"/>
    <col min="11" max="11" width="11.42578125" style="18"/>
    <col min="12" max="12" width="14.140625" style="18" bestFit="1" customWidth="1"/>
    <col min="13" max="16384" width="11.42578125" style="18"/>
  </cols>
  <sheetData>
    <row r="1" spans="1:10" ht="16.5" x14ac:dyDescent="0.25">
      <c r="A1" s="2" t="s">
        <v>48</v>
      </c>
    </row>
    <row r="2" spans="1:10" ht="14.25" x14ac:dyDescent="0.2">
      <c r="A2" s="1" t="s">
        <v>140</v>
      </c>
    </row>
    <row r="4" spans="1:10" x14ac:dyDescent="0.2">
      <c r="A4" s="11" t="s">
        <v>1</v>
      </c>
      <c r="B4" s="5"/>
      <c r="C4" s="6"/>
      <c r="D4" s="6"/>
      <c r="E4" s="5"/>
      <c r="F4" s="5"/>
      <c r="G4" s="3"/>
      <c r="H4" s="3"/>
      <c r="I4" s="3"/>
      <c r="J4" s="8"/>
    </row>
    <row r="5" spans="1:10" x14ac:dyDescent="0.2">
      <c r="A5" s="12" t="s">
        <v>0</v>
      </c>
      <c r="B5" s="5" t="s">
        <v>2</v>
      </c>
      <c r="C5" s="6"/>
      <c r="D5" s="6"/>
      <c r="E5" s="5"/>
      <c r="F5" s="5"/>
      <c r="G5" s="3"/>
      <c r="H5" s="3"/>
      <c r="I5" s="3"/>
      <c r="J5" s="8"/>
    </row>
    <row r="6" spans="1:10" hidden="1" outlineLevel="1" x14ac:dyDescent="0.2">
      <c r="A6" s="13"/>
      <c r="B6" s="6"/>
      <c r="C6" s="6"/>
      <c r="D6" s="6"/>
      <c r="E6" s="6" t="s">
        <v>51</v>
      </c>
      <c r="F6" s="6"/>
      <c r="G6" s="4">
        <v>0</v>
      </c>
      <c r="H6" s="4">
        <v>0</v>
      </c>
      <c r="I6" s="4">
        <v>-4151726.5</v>
      </c>
      <c r="J6" s="8"/>
    </row>
    <row r="7" spans="1:10" hidden="1" outlineLevel="1" x14ac:dyDescent="0.2">
      <c r="A7" s="13"/>
      <c r="B7" s="7">
        <v>43083</v>
      </c>
      <c r="C7" s="6">
        <v>107</v>
      </c>
      <c r="D7" s="6" t="s">
        <v>3</v>
      </c>
      <c r="E7" s="6" t="s">
        <v>141</v>
      </c>
      <c r="F7" s="6" t="s">
        <v>142</v>
      </c>
      <c r="G7" s="4">
        <v>0</v>
      </c>
      <c r="H7" s="4">
        <v>259956.1</v>
      </c>
      <c r="I7" s="4"/>
      <c r="J7" s="8"/>
    </row>
    <row r="8" spans="1:10" collapsed="1" x14ac:dyDescent="0.2">
      <c r="A8" s="13"/>
      <c r="B8" s="7"/>
      <c r="C8" s="6"/>
      <c r="D8" s="6"/>
      <c r="E8" s="6"/>
      <c r="F8" s="6"/>
      <c r="G8" s="4"/>
      <c r="H8" s="4"/>
      <c r="I8" s="4"/>
      <c r="J8" s="8"/>
    </row>
    <row r="9" spans="1:10" x14ac:dyDescent="0.2">
      <c r="A9" s="13"/>
      <c r="B9" s="7"/>
      <c r="C9" s="6"/>
      <c r="D9" s="6"/>
      <c r="E9" s="6"/>
      <c r="F9" s="6"/>
      <c r="G9" s="4"/>
      <c r="H9" s="9">
        <f>SUM(H6:H8)</f>
        <v>259956.1</v>
      </c>
      <c r="I9" s="9"/>
      <c r="J9" s="10">
        <f>COUNTIF(H7,"&gt;1")-COUNTIF(H7,"&lt;1")</f>
        <v>1</v>
      </c>
    </row>
    <row r="10" spans="1:10" x14ac:dyDescent="0.2">
      <c r="A10" s="11" t="s">
        <v>4</v>
      </c>
      <c r="B10" s="5"/>
      <c r="C10" s="6"/>
      <c r="D10" s="6"/>
      <c r="E10" s="5"/>
      <c r="F10" s="5"/>
      <c r="G10" s="3"/>
      <c r="H10" s="3"/>
      <c r="I10" s="3"/>
      <c r="J10" s="8"/>
    </row>
    <row r="11" spans="1:10" x14ac:dyDescent="0.2">
      <c r="A11" s="12" t="s">
        <v>0</v>
      </c>
      <c r="B11" s="5" t="s">
        <v>143</v>
      </c>
      <c r="C11" s="6"/>
      <c r="D11" s="6"/>
      <c r="E11" s="5"/>
      <c r="F11" s="5"/>
      <c r="G11" s="3"/>
      <c r="H11" s="3"/>
      <c r="I11" s="3"/>
      <c r="J11" s="8"/>
    </row>
    <row r="12" spans="1:10" hidden="1" outlineLevel="1" x14ac:dyDescent="0.2">
      <c r="A12" s="13"/>
      <c r="B12" s="6"/>
      <c r="C12" s="6"/>
      <c r="D12" s="6"/>
      <c r="E12" s="6" t="s">
        <v>51</v>
      </c>
      <c r="F12" s="6"/>
      <c r="G12" s="4">
        <v>0</v>
      </c>
      <c r="H12" s="4">
        <v>0</v>
      </c>
      <c r="I12" s="4">
        <v>-4151726.5</v>
      </c>
      <c r="J12" s="8"/>
    </row>
    <row r="13" spans="1:10" hidden="1" outlineLevel="1" x14ac:dyDescent="0.2">
      <c r="A13" s="13"/>
      <c r="B13" s="7">
        <v>43074</v>
      </c>
      <c r="C13" s="6">
        <v>42</v>
      </c>
      <c r="D13" s="6" t="s">
        <v>3</v>
      </c>
      <c r="E13" s="6" t="s">
        <v>144</v>
      </c>
      <c r="F13" s="6" t="s">
        <v>145</v>
      </c>
      <c r="G13" s="4">
        <v>0</v>
      </c>
      <c r="H13" s="4">
        <v>361271.52</v>
      </c>
      <c r="I13" s="4"/>
      <c r="J13" s="8"/>
    </row>
    <row r="14" spans="1:10" hidden="1" outlineLevel="1" x14ac:dyDescent="0.2">
      <c r="A14" s="13"/>
      <c r="B14" s="7">
        <v>43082</v>
      </c>
      <c r="C14" s="6">
        <v>96</v>
      </c>
      <c r="D14" s="6" t="s">
        <v>3</v>
      </c>
      <c r="E14" s="6" t="s">
        <v>144</v>
      </c>
      <c r="F14" s="6" t="s">
        <v>146</v>
      </c>
      <c r="G14" s="4">
        <v>0</v>
      </c>
      <c r="H14" s="4">
        <v>-361271.52</v>
      </c>
      <c r="I14" s="4"/>
      <c r="J14" s="8"/>
    </row>
    <row r="15" spans="1:10" hidden="1" outlineLevel="1" x14ac:dyDescent="0.2">
      <c r="A15" s="13"/>
      <c r="B15" s="7">
        <v>43082</v>
      </c>
      <c r="C15" s="6">
        <v>97</v>
      </c>
      <c r="D15" s="6" t="s">
        <v>3</v>
      </c>
      <c r="E15" s="6" t="s">
        <v>147</v>
      </c>
      <c r="F15" s="6" t="s">
        <v>148</v>
      </c>
      <c r="G15" s="4">
        <v>0</v>
      </c>
      <c r="H15" s="4">
        <v>361271.52</v>
      </c>
      <c r="I15" s="4"/>
      <c r="J15" s="8"/>
    </row>
    <row r="16" spans="1:10" hidden="1" outlineLevel="1" x14ac:dyDescent="0.2">
      <c r="A16" s="13"/>
      <c r="B16" s="7">
        <v>43084</v>
      </c>
      <c r="C16" s="6">
        <v>127</v>
      </c>
      <c r="D16" s="6" t="s">
        <v>3</v>
      </c>
      <c r="E16" s="6" t="s">
        <v>147</v>
      </c>
      <c r="F16" s="6" t="s">
        <v>149</v>
      </c>
      <c r="G16" s="4">
        <v>0</v>
      </c>
      <c r="H16" s="4">
        <v>-361271.52</v>
      </c>
      <c r="I16" s="4"/>
      <c r="J16" s="8"/>
    </row>
    <row r="17" spans="1:10" hidden="1" outlineLevel="1" x14ac:dyDescent="0.2">
      <c r="A17" s="13"/>
      <c r="B17" s="7">
        <v>43084</v>
      </c>
      <c r="C17" s="6">
        <v>128</v>
      </c>
      <c r="D17" s="6" t="s">
        <v>3</v>
      </c>
      <c r="E17" s="6" t="s">
        <v>147</v>
      </c>
      <c r="F17" s="6" t="s">
        <v>150</v>
      </c>
      <c r="G17" s="4">
        <v>0</v>
      </c>
      <c r="H17" s="4">
        <v>361271.52</v>
      </c>
      <c r="I17" s="4"/>
      <c r="J17" s="8"/>
    </row>
    <row r="18" spans="1:10" collapsed="1" x14ac:dyDescent="0.2">
      <c r="A18" s="13"/>
      <c r="B18" s="7"/>
      <c r="C18" s="6"/>
      <c r="D18" s="6"/>
      <c r="E18" s="6"/>
      <c r="F18" s="6"/>
      <c r="G18" s="4"/>
      <c r="H18" s="4"/>
      <c r="I18" s="4"/>
      <c r="J18" s="8"/>
    </row>
    <row r="19" spans="1:10" x14ac:dyDescent="0.2">
      <c r="A19" s="13"/>
      <c r="B19" s="7"/>
      <c r="C19" s="6"/>
      <c r="D19" s="6"/>
      <c r="E19" s="6"/>
      <c r="F19" s="6"/>
      <c r="G19" s="4"/>
      <c r="H19" s="9">
        <f>SUM(H12:H18)</f>
        <v>361271.52</v>
      </c>
      <c r="I19" s="9"/>
      <c r="J19" s="10">
        <f>COUNTIF(H13:H17,"&gt;1")-COUNTIF(H13:H17,"&lt;1")</f>
        <v>1</v>
      </c>
    </row>
    <row r="20" spans="1:10" x14ac:dyDescent="0.2">
      <c r="A20" s="11" t="s">
        <v>75</v>
      </c>
      <c r="B20" s="5"/>
      <c r="C20" s="6"/>
      <c r="D20" s="6"/>
      <c r="E20" s="6"/>
      <c r="F20" s="6"/>
      <c r="G20" s="4"/>
      <c r="H20" s="9"/>
      <c r="I20" s="9"/>
      <c r="J20" s="10"/>
    </row>
    <row r="21" spans="1:10" x14ac:dyDescent="0.2">
      <c r="A21" s="12" t="s">
        <v>0</v>
      </c>
      <c r="B21" s="5" t="s">
        <v>73</v>
      </c>
      <c r="C21" s="6"/>
      <c r="D21" s="6"/>
      <c r="E21" s="6"/>
      <c r="F21" s="6"/>
      <c r="G21" s="4"/>
      <c r="H21" s="9"/>
      <c r="I21" s="9"/>
      <c r="J21" s="10"/>
    </row>
    <row r="22" spans="1:10" hidden="1" outlineLevel="1" x14ac:dyDescent="0.2">
      <c r="A22" s="13"/>
      <c r="B22" s="7"/>
      <c r="C22" s="6"/>
      <c r="D22" s="6"/>
      <c r="E22" s="6" t="s">
        <v>51</v>
      </c>
      <c r="F22" s="6"/>
      <c r="G22" s="4">
        <v>0</v>
      </c>
      <c r="H22" s="4">
        <v>0</v>
      </c>
      <c r="I22" s="9"/>
      <c r="J22" s="10"/>
    </row>
    <row r="23" spans="1:10" hidden="1" outlineLevel="1" x14ac:dyDescent="0.2">
      <c r="A23" s="13"/>
      <c r="B23" s="7">
        <v>43070</v>
      </c>
      <c r="C23" s="6">
        <v>1</v>
      </c>
      <c r="D23" s="6" t="s">
        <v>3</v>
      </c>
      <c r="E23" s="6" t="s">
        <v>117</v>
      </c>
      <c r="F23" s="6" t="s">
        <v>151</v>
      </c>
      <c r="G23" s="4">
        <v>0</v>
      </c>
      <c r="H23" s="29">
        <v>171379.31</v>
      </c>
      <c r="I23" s="9"/>
      <c r="J23" s="10"/>
    </row>
    <row r="24" spans="1:10" hidden="1" outlineLevel="1" x14ac:dyDescent="0.2">
      <c r="A24" s="13"/>
      <c r="B24" s="7">
        <v>43070</v>
      </c>
      <c r="C24" s="6">
        <v>6</v>
      </c>
      <c r="D24" s="6" t="s">
        <v>3</v>
      </c>
      <c r="E24" s="6" t="s">
        <v>117</v>
      </c>
      <c r="F24" s="6" t="s">
        <v>152</v>
      </c>
      <c r="G24" s="4">
        <v>0</v>
      </c>
      <c r="H24" s="29">
        <v>-166206.9</v>
      </c>
      <c r="I24" s="9"/>
      <c r="J24" s="10"/>
    </row>
    <row r="25" spans="1:10" hidden="1" outlineLevel="1" x14ac:dyDescent="0.2">
      <c r="A25" s="13"/>
      <c r="B25" s="7">
        <v>43071</v>
      </c>
      <c r="C25" s="6">
        <v>13</v>
      </c>
      <c r="D25" s="6" t="s">
        <v>3</v>
      </c>
      <c r="E25" s="6" t="s">
        <v>107</v>
      </c>
      <c r="F25" s="6" t="s">
        <v>153</v>
      </c>
      <c r="G25" s="4">
        <v>0</v>
      </c>
      <c r="H25" s="29">
        <v>139137.93</v>
      </c>
      <c r="I25" s="9"/>
      <c r="J25" s="10"/>
    </row>
    <row r="26" spans="1:10" hidden="1" outlineLevel="1" x14ac:dyDescent="0.2">
      <c r="A26" s="13"/>
      <c r="B26" s="7">
        <v>43073</v>
      </c>
      <c r="C26" s="6">
        <v>14</v>
      </c>
      <c r="D26" s="6" t="s">
        <v>3</v>
      </c>
      <c r="E26" s="6" t="s">
        <v>115</v>
      </c>
      <c r="F26" s="6" t="s">
        <v>154</v>
      </c>
      <c r="G26" s="4">
        <v>0</v>
      </c>
      <c r="H26" s="29">
        <v>-139137.93</v>
      </c>
      <c r="I26" s="9"/>
      <c r="J26" s="10"/>
    </row>
    <row r="27" spans="1:10" hidden="1" outlineLevel="1" x14ac:dyDescent="0.2">
      <c r="A27" s="13"/>
      <c r="B27" s="7">
        <v>43073</v>
      </c>
      <c r="C27" s="6">
        <v>15</v>
      </c>
      <c r="D27" s="6" t="s">
        <v>3</v>
      </c>
      <c r="E27" s="6" t="s">
        <v>115</v>
      </c>
      <c r="F27" s="6" t="s">
        <v>155</v>
      </c>
      <c r="G27" s="4">
        <v>0</v>
      </c>
      <c r="H27" s="29">
        <v>139137.93</v>
      </c>
      <c r="I27" s="9"/>
      <c r="J27" s="10"/>
    </row>
    <row r="28" spans="1:10" hidden="1" outlineLevel="1" x14ac:dyDescent="0.2">
      <c r="A28" s="13"/>
      <c r="B28" s="7">
        <v>43074</v>
      </c>
      <c r="C28" s="6">
        <v>31</v>
      </c>
      <c r="D28" s="6" t="s">
        <v>3</v>
      </c>
      <c r="E28" s="6" t="s">
        <v>107</v>
      </c>
      <c r="F28" s="6" t="s">
        <v>156</v>
      </c>
      <c r="G28" s="4">
        <v>0</v>
      </c>
      <c r="H28" s="29">
        <v>-139137.93</v>
      </c>
      <c r="I28" s="9"/>
      <c r="J28" s="10"/>
    </row>
    <row r="29" spans="1:10" hidden="1" outlineLevel="1" x14ac:dyDescent="0.2">
      <c r="A29" s="13"/>
      <c r="B29" s="7">
        <v>43074</v>
      </c>
      <c r="C29" s="6">
        <v>32</v>
      </c>
      <c r="D29" s="6" t="s">
        <v>3</v>
      </c>
      <c r="E29" s="6" t="s">
        <v>157</v>
      </c>
      <c r="F29" s="6" t="s">
        <v>158</v>
      </c>
      <c r="G29" s="4">
        <v>0</v>
      </c>
      <c r="H29" s="4">
        <v>139137.93</v>
      </c>
      <c r="I29" s="9"/>
      <c r="J29" s="10"/>
    </row>
    <row r="30" spans="1:10" hidden="1" outlineLevel="1" x14ac:dyDescent="0.2">
      <c r="A30" s="13"/>
      <c r="B30" s="7">
        <v>43074</v>
      </c>
      <c r="C30" s="6">
        <v>43</v>
      </c>
      <c r="D30" s="6" t="s">
        <v>3</v>
      </c>
      <c r="E30" s="6" t="s">
        <v>159</v>
      </c>
      <c r="F30" s="6" t="s">
        <v>160</v>
      </c>
      <c r="G30" s="4">
        <v>0</v>
      </c>
      <c r="H30" s="4">
        <v>134396.54999999999</v>
      </c>
      <c r="I30" s="9"/>
      <c r="J30" s="10"/>
    </row>
    <row r="31" spans="1:10" hidden="1" outlineLevel="1" x14ac:dyDescent="0.2">
      <c r="A31" s="13"/>
      <c r="B31" s="7">
        <v>43074</v>
      </c>
      <c r="C31" s="6">
        <v>44</v>
      </c>
      <c r="D31" s="6" t="s">
        <v>3</v>
      </c>
      <c r="E31" s="6" t="s">
        <v>161</v>
      </c>
      <c r="F31" s="6" t="s">
        <v>162</v>
      </c>
      <c r="G31" s="4">
        <v>0</v>
      </c>
      <c r="H31" s="4">
        <v>139137.93</v>
      </c>
      <c r="I31" s="9"/>
      <c r="J31" s="10"/>
    </row>
    <row r="32" spans="1:10" hidden="1" outlineLevel="1" x14ac:dyDescent="0.2">
      <c r="A32" s="13"/>
      <c r="B32" s="7">
        <v>43074</v>
      </c>
      <c r="C32" s="6">
        <v>45</v>
      </c>
      <c r="D32" s="6" t="s">
        <v>3</v>
      </c>
      <c r="E32" s="6" t="s">
        <v>163</v>
      </c>
      <c r="F32" s="6" t="s">
        <v>164</v>
      </c>
      <c r="G32" s="4">
        <v>0</v>
      </c>
      <c r="H32" s="4">
        <v>120603.45</v>
      </c>
      <c r="I32" s="9"/>
      <c r="J32" s="10"/>
    </row>
    <row r="33" spans="1:10" hidden="1" outlineLevel="1" x14ac:dyDescent="0.2">
      <c r="A33" s="13"/>
      <c r="B33" s="7">
        <v>43074</v>
      </c>
      <c r="C33" s="6">
        <v>46</v>
      </c>
      <c r="D33" s="6" t="s">
        <v>3</v>
      </c>
      <c r="E33" s="6" t="s">
        <v>165</v>
      </c>
      <c r="F33" s="6" t="s">
        <v>166</v>
      </c>
      <c r="G33" s="4">
        <v>0</v>
      </c>
      <c r="H33" s="4">
        <v>120603.45</v>
      </c>
      <c r="I33" s="9"/>
      <c r="J33" s="10"/>
    </row>
    <row r="34" spans="1:10" hidden="1" outlineLevel="1" x14ac:dyDescent="0.2">
      <c r="A34" s="13"/>
      <c r="B34" s="7">
        <v>43075</v>
      </c>
      <c r="C34" s="6">
        <v>54</v>
      </c>
      <c r="D34" s="6" t="s">
        <v>3</v>
      </c>
      <c r="E34" s="6" t="s">
        <v>167</v>
      </c>
      <c r="F34" s="6" t="s">
        <v>168</v>
      </c>
      <c r="G34" s="4">
        <v>0</v>
      </c>
      <c r="H34" s="29">
        <v>139137.93</v>
      </c>
      <c r="I34" s="9"/>
      <c r="J34" s="10"/>
    </row>
    <row r="35" spans="1:10" hidden="1" outlineLevel="1" x14ac:dyDescent="0.2">
      <c r="A35" s="13"/>
      <c r="B35" s="7">
        <v>43075</v>
      </c>
      <c r="C35" s="6">
        <v>59</v>
      </c>
      <c r="D35" s="6" t="s">
        <v>3</v>
      </c>
      <c r="E35" s="6" t="s">
        <v>114</v>
      </c>
      <c r="F35" s="6" t="s">
        <v>169</v>
      </c>
      <c r="G35" s="4">
        <v>0</v>
      </c>
      <c r="H35" s="29">
        <v>-143448.28</v>
      </c>
      <c r="I35" s="9"/>
      <c r="J35" s="10"/>
    </row>
    <row r="36" spans="1:10" hidden="1" outlineLevel="1" x14ac:dyDescent="0.2">
      <c r="A36" s="13"/>
      <c r="B36" s="7">
        <v>43075</v>
      </c>
      <c r="C36" s="6">
        <v>60</v>
      </c>
      <c r="D36" s="6" t="s">
        <v>3</v>
      </c>
      <c r="E36" s="6" t="s">
        <v>116</v>
      </c>
      <c r="F36" s="6" t="s">
        <v>170</v>
      </c>
      <c r="G36" s="4">
        <v>0</v>
      </c>
      <c r="H36" s="29">
        <v>-143448.28</v>
      </c>
      <c r="I36" s="9"/>
      <c r="J36" s="10"/>
    </row>
    <row r="37" spans="1:10" hidden="1" outlineLevel="1" x14ac:dyDescent="0.2">
      <c r="A37" s="13"/>
      <c r="B37" s="7">
        <v>43075</v>
      </c>
      <c r="C37" s="6">
        <v>61</v>
      </c>
      <c r="D37" s="6" t="s">
        <v>3</v>
      </c>
      <c r="E37" s="6" t="s">
        <v>114</v>
      </c>
      <c r="F37" s="6" t="s">
        <v>171</v>
      </c>
      <c r="G37" s="4">
        <v>0</v>
      </c>
      <c r="H37" s="29">
        <v>148620.69</v>
      </c>
      <c r="I37" s="9"/>
      <c r="J37" s="10"/>
    </row>
    <row r="38" spans="1:10" hidden="1" outlineLevel="1" x14ac:dyDescent="0.2">
      <c r="A38" s="13"/>
      <c r="B38" s="7">
        <v>43075</v>
      </c>
      <c r="C38" s="6">
        <v>62</v>
      </c>
      <c r="D38" s="6" t="s">
        <v>3</v>
      </c>
      <c r="E38" s="6" t="s">
        <v>116</v>
      </c>
      <c r="F38" s="6" t="s">
        <v>172</v>
      </c>
      <c r="G38" s="4">
        <v>0</v>
      </c>
      <c r="H38" s="4">
        <v>148620.69</v>
      </c>
      <c r="I38" s="9"/>
      <c r="J38" s="10"/>
    </row>
    <row r="39" spans="1:10" hidden="1" outlineLevel="1" x14ac:dyDescent="0.2">
      <c r="A39" s="13"/>
      <c r="B39" s="7">
        <v>43075</v>
      </c>
      <c r="C39" s="6">
        <v>64</v>
      </c>
      <c r="D39" s="6" t="s">
        <v>3</v>
      </c>
      <c r="E39" s="6" t="s">
        <v>173</v>
      </c>
      <c r="F39" s="6" t="s">
        <v>174</v>
      </c>
      <c r="G39" s="4">
        <v>0</v>
      </c>
      <c r="H39" s="29">
        <v>171379.31</v>
      </c>
      <c r="I39" s="9"/>
      <c r="J39" s="10"/>
    </row>
    <row r="40" spans="1:10" hidden="1" outlineLevel="1" x14ac:dyDescent="0.2">
      <c r="A40" s="13"/>
      <c r="B40" s="7">
        <v>43076</v>
      </c>
      <c r="C40" s="6">
        <v>26</v>
      </c>
      <c r="D40" s="6" t="s">
        <v>17</v>
      </c>
      <c r="E40" s="6" t="s">
        <v>119</v>
      </c>
      <c r="F40" s="6" t="s">
        <v>175</v>
      </c>
      <c r="G40" s="4">
        <v>0</v>
      </c>
      <c r="H40" s="29">
        <v>-123795.69</v>
      </c>
      <c r="I40" s="9"/>
      <c r="J40" s="10"/>
    </row>
    <row r="41" spans="1:10" hidden="1" outlineLevel="1" x14ac:dyDescent="0.2">
      <c r="A41" s="13"/>
      <c r="B41" s="7">
        <v>43076</v>
      </c>
      <c r="C41" s="6">
        <v>2</v>
      </c>
      <c r="D41" s="6" t="s">
        <v>16</v>
      </c>
      <c r="E41" s="6" t="s">
        <v>119</v>
      </c>
      <c r="F41" s="6" t="s">
        <v>176</v>
      </c>
      <c r="G41" s="4">
        <v>0</v>
      </c>
      <c r="H41" s="4">
        <v>150344.82999999999</v>
      </c>
      <c r="I41" s="9"/>
      <c r="J41" s="10"/>
    </row>
    <row r="42" spans="1:10" hidden="1" outlineLevel="1" x14ac:dyDescent="0.2">
      <c r="A42" s="13"/>
      <c r="B42" s="7">
        <v>43076</v>
      </c>
      <c r="C42" s="6">
        <v>65</v>
      </c>
      <c r="D42" s="6" t="s">
        <v>3</v>
      </c>
      <c r="E42" s="6" t="s">
        <v>177</v>
      </c>
      <c r="F42" s="6" t="s">
        <v>178</v>
      </c>
      <c r="G42" s="4">
        <v>0</v>
      </c>
      <c r="H42" s="4">
        <v>171379.31</v>
      </c>
      <c r="I42" s="9"/>
      <c r="J42" s="10"/>
    </row>
    <row r="43" spans="1:10" hidden="1" outlineLevel="1" x14ac:dyDescent="0.2">
      <c r="A43" s="13"/>
      <c r="B43" s="7">
        <v>43076</v>
      </c>
      <c r="C43" s="6">
        <v>71</v>
      </c>
      <c r="D43" s="6" t="s">
        <v>3</v>
      </c>
      <c r="E43" s="6" t="s">
        <v>179</v>
      </c>
      <c r="F43" s="6" t="s">
        <v>180</v>
      </c>
      <c r="G43" s="4">
        <v>0</v>
      </c>
      <c r="H43" s="4">
        <v>120603.45</v>
      </c>
      <c r="I43" s="9"/>
      <c r="J43" s="10"/>
    </row>
    <row r="44" spans="1:10" hidden="1" outlineLevel="1" x14ac:dyDescent="0.2">
      <c r="A44" s="13"/>
      <c r="B44" s="7">
        <v>43076</v>
      </c>
      <c r="C44" s="6">
        <v>73</v>
      </c>
      <c r="D44" s="6" t="s">
        <v>3</v>
      </c>
      <c r="E44" s="6" t="s">
        <v>96</v>
      </c>
      <c r="F44" s="6" t="s">
        <v>181</v>
      </c>
      <c r="G44" s="4">
        <v>0</v>
      </c>
      <c r="H44" s="4">
        <v>134396.54999999999</v>
      </c>
      <c r="I44" s="9"/>
      <c r="J44" s="10"/>
    </row>
    <row r="45" spans="1:10" hidden="1" outlineLevel="1" x14ac:dyDescent="0.2">
      <c r="A45" s="13"/>
      <c r="B45" s="7">
        <v>43076</v>
      </c>
      <c r="C45" s="6">
        <v>74</v>
      </c>
      <c r="D45" s="6" t="s">
        <v>3</v>
      </c>
      <c r="E45" s="6" t="s">
        <v>112</v>
      </c>
      <c r="F45" s="6" t="s">
        <v>182</v>
      </c>
      <c r="G45" s="4">
        <v>0</v>
      </c>
      <c r="H45" s="29">
        <v>134396.54999999999</v>
      </c>
      <c r="I45" s="9"/>
      <c r="J45" s="10"/>
    </row>
    <row r="46" spans="1:10" hidden="1" outlineLevel="1" x14ac:dyDescent="0.2">
      <c r="A46" s="13"/>
      <c r="B46" s="7">
        <v>43077</v>
      </c>
      <c r="C46" s="6">
        <v>75</v>
      </c>
      <c r="D46" s="6" t="s">
        <v>3</v>
      </c>
      <c r="E46" s="6" t="s">
        <v>95</v>
      </c>
      <c r="F46" s="6" t="s">
        <v>183</v>
      </c>
      <c r="G46" s="4">
        <v>0</v>
      </c>
      <c r="H46" s="29">
        <v>-139137.93</v>
      </c>
      <c r="I46" s="9"/>
      <c r="J46" s="10"/>
    </row>
    <row r="47" spans="1:10" hidden="1" outlineLevel="1" x14ac:dyDescent="0.2">
      <c r="A47" s="13"/>
      <c r="B47" s="7">
        <v>43077</v>
      </c>
      <c r="C47" s="6">
        <v>76</v>
      </c>
      <c r="D47" s="6" t="s">
        <v>3</v>
      </c>
      <c r="E47" s="6" t="s">
        <v>95</v>
      </c>
      <c r="F47" s="6" t="s">
        <v>184</v>
      </c>
      <c r="G47" s="4">
        <v>0</v>
      </c>
      <c r="H47" s="4">
        <v>139137.93</v>
      </c>
      <c r="I47" s="9"/>
      <c r="J47" s="10"/>
    </row>
    <row r="48" spans="1:10" hidden="1" outlineLevel="1" x14ac:dyDescent="0.2">
      <c r="A48" s="13"/>
      <c r="B48" s="7">
        <v>43077</v>
      </c>
      <c r="C48" s="6">
        <v>81</v>
      </c>
      <c r="D48" s="6" t="s">
        <v>3</v>
      </c>
      <c r="E48" s="6" t="s">
        <v>185</v>
      </c>
      <c r="F48" s="6" t="s">
        <v>186</v>
      </c>
      <c r="G48" s="4">
        <v>0</v>
      </c>
      <c r="H48" s="29">
        <v>139137.93</v>
      </c>
      <c r="I48" s="9"/>
      <c r="J48" s="10"/>
    </row>
    <row r="49" spans="1:10" hidden="1" outlineLevel="1" x14ac:dyDescent="0.2">
      <c r="A49" s="13"/>
      <c r="B49" s="7">
        <v>43077</v>
      </c>
      <c r="C49" s="6">
        <v>403</v>
      </c>
      <c r="D49" s="6" t="s">
        <v>3</v>
      </c>
      <c r="E49" s="6" t="s">
        <v>93</v>
      </c>
      <c r="F49" s="6" t="s">
        <v>187</v>
      </c>
      <c r="G49" s="4">
        <v>0</v>
      </c>
      <c r="H49" s="29">
        <v>-143448.28</v>
      </c>
      <c r="I49" s="9"/>
      <c r="J49" s="10"/>
    </row>
    <row r="50" spans="1:10" hidden="1" outlineLevel="1" x14ac:dyDescent="0.2">
      <c r="A50" s="13"/>
      <c r="B50" s="7">
        <v>43080</v>
      </c>
      <c r="C50" s="6">
        <v>85</v>
      </c>
      <c r="D50" s="6" t="s">
        <v>3</v>
      </c>
      <c r="E50" s="6" t="s">
        <v>188</v>
      </c>
      <c r="F50" s="6" t="s">
        <v>189</v>
      </c>
      <c r="G50" s="4">
        <v>0</v>
      </c>
      <c r="H50" s="29">
        <v>171379.31</v>
      </c>
      <c r="I50" s="9"/>
      <c r="J50" s="10"/>
    </row>
    <row r="51" spans="1:10" hidden="1" outlineLevel="1" x14ac:dyDescent="0.2">
      <c r="A51" s="13"/>
      <c r="B51" s="7">
        <v>43080</v>
      </c>
      <c r="C51" s="6">
        <v>86</v>
      </c>
      <c r="D51" s="6" t="s">
        <v>3</v>
      </c>
      <c r="E51" s="6" t="s">
        <v>188</v>
      </c>
      <c r="F51" s="6" t="s">
        <v>190</v>
      </c>
      <c r="G51" s="4">
        <v>0</v>
      </c>
      <c r="H51" s="29">
        <v>-171379.31</v>
      </c>
      <c r="I51" s="9"/>
      <c r="J51" s="10"/>
    </row>
    <row r="52" spans="1:10" hidden="1" outlineLevel="1" x14ac:dyDescent="0.2">
      <c r="A52" s="13"/>
      <c r="B52" s="7">
        <v>43081</v>
      </c>
      <c r="C52" s="6">
        <v>93</v>
      </c>
      <c r="D52" s="6" t="s">
        <v>3</v>
      </c>
      <c r="E52" s="6" t="s">
        <v>191</v>
      </c>
      <c r="F52" s="6" t="s">
        <v>192</v>
      </c>
      <c r="G52" s="4">
        <v>0</v>
      </c>
      <c r="H52" s="4">
        <v>171379.31</v>
      </c>
      <c r="I52" s="9"/>
      <c r="J52" s="10"/>
    </row>
    <row r="53" spans="1:10" hidden="1" outlineLevel="1" x14ac:dyDescent="0.2">
      <c r="A53" s="13"/>
      <c r="B53" s="7">
        <v>43082</v>
      </c>
      <c r="C53" s="6">
        <v>95</v>
      </c>
      <c r="D53" s="6" t="s">
        <v>3</v>
      </c>
      <c r="E53" s="6" t="s">
        <v>193</v>
      </c>
      <c r="F53" s="6" t="s">
        <v>194</v>
      </c>
      <c r="G53" s="4">
        <v>0</v>
      </c>
      <c r="H53" s="29">
        <v>139137.93</v>
      </c>
      <c r="I53" s="9"/>
      <c r="J53" s="10"/>
    </row>
    <row r="54" spans="1:10" hidden="1" outlineLevel="1" x14ac:dyDescent="0.2">
      <c r="A54" s="13"/>
      <c r="B54" s="7">
        <v>43082</v>
      </c>
      <c r="C54" s="6">
        <v>98</v>
      </c>
      <c r="D54" s="6" t="s">
        <v>3</v>
      </c>
      <c r="E54" s="6" t="s">
        <v>193</v>
      </c>
      <c r="F54" s="6" t="s">
        <v>195</v>
      </c>
      <c r="G54" s="4">
        <v>0</v>
      </c>
      <c r="H54" s="29">
        <v>-139137.93</v>
      </c>
      <c r="I54" s="9"/>
      <c r="J54" s="10"/>
    </row>
    <row r="55" spans="1:10" hidden="1" outlineLevel="1" x14ac:dyDescent="0.2">
      <c r="A55" s="13"/>
      <c r="B55" s="7">
        <v>43082</v>
      </c>
      <c r="C55" s="6">
        <v>99</v>
      </c>
      <c r="D55" s="6" t="s">
        <v>3</v>
      </c>
      <c r="E55" s="6" t="s">
        <v>193</v>
      </c>
      <c r="F55" s="6" t="s">
        <v>195</v>
      </c>
      <c r="G55" s="4">
        <v>0</v>
      </c>
      <c r="H55" s="29">
        <v>139137.93</v>
      </c>
      <c r="I55" s="9"/>
      <c r="J55" s="10"/>
    </row>
    <row r="56" spans="1:10" hidden="1" outlineLevel="1" x14ac:dyDescent="0.2">
      <c r="A56" s="13"/>
      <c r="B56" s="7">
        <v>43082</v>
      </c>
      <c r="C56" s="6">
        <v>100</v>
      </c>
      <c r="D56" s="6" t="s">
        <v>3</v>
      </c>
      <c r="E56" s="6" t="s">
        <v>193</v>
      </c>
      <c r="F56" s="6" t="s">
        <v>196</v>
      </c>
      <c r="G56" s="4">
        <v>0</v>
      </c>
      <c r="H56" s="29">
        <v>-139137.93</v>
      </c>
      <c r="I56" s="9"/>
      <c r="J56" s="10"/>
    </row>
    <row r="57" spans="1:10" hidden="1" outlineLevel="1" x14ac:dyDescent="0.2">
      <c r="A57" s="13"/>
      <c r="B57" s="7">
        <v>43082</v>
      </c>
      <c r="C57" s="6">
        <v>102</v>
      </c>
      <c r="D57" s="6" t="s">
        <v>3</v>
      </c>
      <c r="E57" s="6" t="s">
        <v>193</v>
      </c>
      <c r="F57" s="6" t="s">
        <v>197</v>
      </c>
      <c r="G57" s="4">
        <v>0</v>
      </c>
      <c r="H57" s="4">
        <v>139137.93</v>
      </c>
      <c r="I57" s="9"/>
      <c r="J57" s="10"/>
    </row>
    <row r="58" spans="1:10" hidden="1" outlineLevel="1" x14ac:dyDescent="0.2">
      <c r="A58" s="13"/>
      <c r="B58" s="7">
        <v>43083</v>
      </c>
      <c r="C58" s="6">
        <v>118</v>
      </c>
      <c r="D58" s="6" t="s">
        <v>3</v>
      </c>
      <c r="E58" s="6" t="s">
        <v>198</v>
      </c>
      <c r="F58" s="6" t="s">
        <v>199</v>
      </c>
      <c r="G58" s="4">
        <v>0</v>
      </c>
      <c r="H58" s="29">
        <v>171379.31</v>
      </c>
      <c r="I58" s="9"/>
      <c r="J58" s="10"/>
    </row>
    <row r="59" spans="1:10" hidden="1" outlineLevel="1" x14ac:dyDescent="0.2">
      <c r="A59" s="13"/>
      <c r="B59" s="7">
        <v>43083</v>
      </c>
      <c r="C59" s="6">
        <v>125</v>
      </c>
      <c r="D59" s="6" t="s">
        <v>3</v>
      </c>
      <c r="E59" s="6" t="s">
        <v>200</v>
      </c>
      <c r="F59" s="6" t="s">
        <v>201</v>
      </c>
      <c r="G59" s="4">
        <v>0</v>
      </c>
      <c r="H59" s="29">
        <v>157586.21</v>
      </c>
      <c r="I59" s="9"/>
      <c r="J59" s="10"/>
    </row>
    <row r="60" spans="1:10" hidden="1" outlineLevel="1" x14ac:dyDescent="0.2">
      <c r="A60" s="13"/>
      <c r="B60" s="7">
        <v>43083</v>
      </c>
      <c r="C60" s="6">
        <v>126</v>
      </c>
      <c r="D60" s="6" t="s">
        <v>3</v>
      </c>
      <c r="E60" s="6" t="s">
        <v>202</v>
      </c>
      <c r="F60" s="6" t="s">
        <v>203</v>
      </c>
      <c r="G60" s="4">
        <v>0</v>
      </c>
      <c r="H60" s="29">
        <v>171379.31</v>
      </c>
      <c r="I60" s="9"/>
      <c r="J60" s="10"/>
    </row>
    <row r="61" spans="1:10" hidden="1" outlineLevel="1" x14ac:dyDescent="0.2">
      <c r="A61" s="13"/>
      <c r="B61" s="7">
        <v>43084</v>
      </c>
      <c r="C61" s="6">
        <v>130</v>
      </c>
      <c r="D61" s="6" t="s">
        <v>3</v>
      </c>
      <c r="E61" s="6" t="s">
        <v>193</v>
      </c>
      <c r="F61" s="6" t="s">
        <v>204</v>
      </c>
      <c r="G61" s="4">
        <v>0</v>
      </c>
      <c r="H61" s="29">
        <v>-139137.93</v>
      </c>
      <c r="I61" s="9"/>
      <c r="J61" s="10"/>
    </row>
    <row r="62" spans="1:10" hidden="1" outlineLevel="1" x14ac:dyDescent="0.2">
      <c r="A62" s="13"/>
      <c r="B62" s="7">
        <v>43084</v>
      </c>
      <c r="C62" s="6">
        <v>131</v>
      </c>
      <c r="D62" s="6" t="s">
        <v>3</v>
      </c>
      <c r="E62" s="6" t="s">
        <v>118</v>
      </c>
      <c r="F62" s="6" t="s">
        <v>205</v>
      </c>
      <c r="G62" s="4">
        <v>0</v>
      </c>
      <c r="H62" s="29">
        <v>-166206.9</v>
      </c>
      <c r="I62" s="9"/>
      <c r="J62" s="10"/>
    </row>
    <row r="63" spans="1:10" hidden="1" outlineLevel="1" x14ac:dyDescent="0.2">
      <c r="A63" s="13"/>
      <c r="B63" s="7">
        <v>43084</v>
      </c>
      <c r="C63" s="6">
        <v>133</v>
      </c>
      <c r="D63" s="6" t="s">
        <v>3</v>
      </c>
      <c r="E63" s="6" t="s">
        <v>113</v>
      </c>
      <c r="F63" s="6" t="s">
        <v>206</v>
      </c>
      <c r="G63" s="4">
        <v>0</v>
      </c>
      <c r="H63" s="29">
        <v>-166206.9</v>
      </c>
      <c r="I63" s="9"/>
      <c r="J63" s="10"/>
    </row>
    <row r="64" spans="1:10" hidden="1" outlineLevel="1" x14ac:dyDescent="0.2">
      <c r="A64" s="13"/>
      <c r="B64" s="7">
        <v>43084</v>
      </c>
      <c r="C64" s="6">
        <v>136</v>
      </c>
      <c r="D64" s="6" t="s">
        <v>3</v>
      </c>
      <c r="E64" s="6" t="s">
        <v>193</v>
      </c>
      <c r="F64" s="6" t="s">
        <v>207</v>
      </c>
      <c r="G64" s="4">
        <v>0</v>
      </c>
      <c r="H64" s="4">
        <v>139137.93</v>
      </c>
      <c r="I64" s="9"/>
      <c r="J64" s="10"/>
    </row>
    <row r="65" spans="1:10" hidden="1" outlineLevel="1" x14ac:dyDescent="0.2">
      <c r="A65" s="13"/>
      <c r="B65" s="7">
        <v>43085</v>
      </c>
      <c r="C65" s="6">
        <v>149</v>
      </c>
      <c r="D65" s="6" t="s">
        <v>3</v>
      </c>
      <c r="E65" s="6" t="s">
        <v>113</v>
      </c>
      <c r="F65" s="6" t="s">
        <v>208</v>
      </c>
      <c r="G65" s="4">
        <v>0</v>
      </c>
      <c r="H65" s="4">
        <v>171379.31</v>
      </c>
      <c r="I65" s="9"/>
      <c r="J65" s="10"/>
    </row>
    <row r="66" spans="1:10" hidden="1" outlineLevel="1" x14ac:dyDescent="0.2">
      <c r="A66" s="13"/>
      <c r="B66" s="7">
        <v>43085</v>
      </c>
      <c r="C66" s="6">
        <v>401</v>
      </c>
      <c r="D66" s="6" t="s">
        <v>3</v>
      </c>
      <c r="E66" s="6" t="s">
        <v>118</v>
      </c>
      <c r="F66" s="6" t="s">
        <v>209</v>
      </c>
      <c r="G66" s="4">
        <v>0</v>
      </c>
      <c r="H66" s="29">
        <v>166206.9</v>
      </c>
      <c r="I66" s="9"/>
      <c r="J66" s="10"/>
    </row>
    <row r="67" spans="1:10" hidden="1" outlineLevel="1" x14ac:dyDescent="0.2">
      <c r="A67" s="13"/>
      <c r="B67" s="7">
        <v>43087</v>
      </c>
      <c r="C67" s="6">
        <v>170</v>
      </c>
      <c r="D67" s="6" t="s">
        <v>3</v>
      </c>
      <c r="E67" s="6" t="s">
        <v>118</v>
      </c>
      <c r="F67" s="6" t="s">
        <v>210</v>
      </c>
      <c r="G67" s="4">
        <v>0</v>
      </c>
      <c r="H67" s="29">
        <v>-166206.9</v>
      </c>
      <c r="I67" s="9"/>
      <c r="J67" s="10"/>
    </row>
    <row r="68" spans="1:10" hidden="1" outlineLevel="1" x14ac:dyDescent="0.2">
      <c r="A68" s="13"/>
      <c r="B68" s="7">
        <v>43087</v>
      </c>
      <c r="C68" s="6">
        <v>172</v>
      </c>
      <c r="D68" s="6" t="s">
        <v>3</v>
      </c>
      <c r="E68" s="6" t="s">
        <v>118</v>
      </c>
      <c r="F68" s="6" t="s">
        <v>211</v>
      </c>
      <c r="G68" s="4">
        <v>0</v>
      </c>
      <c r="H68" s="4">
        <v>171379.31</v>
      </c>
      <c r="I68" s="9"/>
      <c r="J68" s="10"/>
    </row>
    <row r="69" spans="1:10" hidden="1" outlineLevel="1" x14ac:dyDescent="0.2">
      <c r="A69" s="13"/>
      <c r="B69" s="7">
        <v>43088</v>
      </c>
      <c r="C69" s="6">
        <v>192</v>
      </c>
      <c r="D69" s="6" t="s">
        <v>3</v>
      </c>
      <c r="E69" s="6" t="s">
        <v>212</v>
      </c>
      <c r="F69" s="6" t="s">
        <v>213</v>
      </c>
      <c r="G69" s="4">
        <v>0</v>
      </c>
      <c r="H69" s="4">
        <v>152931.03</v>
      </c>
      <c r="I69" s="9"/>
      <c r="J69" s="10"/>
    </row>
    <row r="70" spans="1:10" hidden="1" outlineLevel="1" x14ac:dyDescent="0.2">
      <c r="A70" s="13"/>
      <c r="B70" s="7">
        <v>43088</v>
      </c>
      <c r="C70" s="6">
        <v>193</v>
      </c>
      <c r="D70" s="6" t="s">
        <v>3</v>
      </c>
      <c r="E70" s="6" t="s">
        <v>214</v>
      </c>
      <c r="F70" s="6" t="s">
        <v>215</v>
      </c>
      <c r="G70" s="4">
        <v>0</v>
      </c>
      <c r="H70" s="29">
        <v>139137.93</v>
      </c>
      <c r="I70" s="9"/>
      <c r="J70" s="10"/>
    </row>
    <row r="71" spans="1:10" hidden="1" outlineLevel="1" x14ac:dyDescent="0.2">
      <c r="A71" s="13"/>
      <c r="B71" s="7">
        <v>43088</v>
      </c>
      <c r="C71" s="6">
        <v>194</v>
      </c>
      <c r="D71" s="6" t="s">
        <v>3</v>
      </c>
      <c r="E71" s="6" t="s">
        <v>214</v>
      </c>
      <c r="F71" s="6" t="s">
        <v>216</v>
      </c>
      <c r="G71" s="4">
        <v>0</v>
      </c>
      <c r="H71" s="29">
        <v>-139137.93</v>
      </c>
      <c r="I71" s="9"/>
      <c r="J71" s="10"/>
    </row>
    <row r="72" spans="1:10" hidden="1" outlineLevel="1" x14ac:dyDescent="0.2">
      <c r="A72" s="13"/>
      <c r="B72" s="7">
        <v>43088</v>
      </c>
      <c r="C72" s="6">
        <v>195</v>
      </c>
      <c r="D72" s="6" t="s">
        <v>3</v>
      </c>
      <c r="E72" s="6" t="s">
        <v>214</v>
      </c>
      <c r="F72" s="6" t="s">
        <v>217</v>
      </c>
      <c r="G72" s="4">
        <v>0</v>
      </c>
      <c r="H72" s="4">
        <v>139137.93</v>
      </c>
      <c r="I72" s="9"/>
      <c r="J72" s="10"/>
    </row>
    <row r="73" spans="1:10" hidden="1" outlineLevel="1" x14ac:dyDescent="0.2">
      <c r="A73" s="13"/>
      <c r="B73" s="7">
        <v>43088</v>
      </c>
      <c r="C73" s="6">
        <v>199</v>
      </c>
      <c r="D73" s="6" t="s">
        <v>3</v>
      </c>
      <c r="E73" s="6" t="s">
        <v>218</v>
      </c>
      <c r="F73" s="6" t="s">
        <v>219</v>
      </c>
      <c r="G73" s="4">
        <v>0</v>
      </c>
      <c r="H73" s="4">
        <v>139137.93</v>
      </c>
      <c r="I73" s="9"/>
      <c r="J73" s="10"/>
    </row>
    <row r="74" spans="1:10" hidden="1" outlineLevel="1" x14ac:dyDescent="0.2">
      <c r="A74" s="13"/>
      <c r="B74" s="7">
        <v>43088</v>
      </c>
      <c r="C74" s="6">
        <v>200</v>
      </c>
      <c r="D74" s="6" t="s">
        <v>3</v>
      </c>
      <c r="E74" s="6" t="s">
        <v>220</v>
      </c>
      <c r="F74" s="6" t="s">
        <v>221</v>
      </c>
      <c r="G74" s="4">
        <v>0</v>
      </c>
      <c r="H74" s="4">
        <v>171379.31</v>
      </c>
      <c r="I74" s="9"/>
      <c r="J74" s="10"/>
    </row>
    <row r="75" spans="1:10" hidden="1" outlineLevel="1" x14ac:dyDescent="0.2">
      <c r="A75" s="13"/>
      <c r="B75" s="7">
        <v>43089</v>
      </c>
      <c r="C75" s="6">
        <v>205</v>
      </c>
      <c r="D75" s="6" t="s">
        <v>3</v>
      </c>
      <c r="E75" s="6" t="s">
        <v>222</v>
      </c>
      <c r="F75" s="6" t="s">
        <v>223</v>
      </c>
      <c r="G75" s="4">
        <v>0</v>
      </c>
      <c r="H75" s="4">
        <v>139137.93</v>
      </c>
      <c r="I75" s="9"/>
      <c r="J75" s="10"/>
    </row>
    <row r="76" spans="1:10" hidden="1" outlineLevel="1" x14ac:dyDescent="0.2">
      <c r="A76" s="13"/>
      <c r="B76" s="7">
        <v>43089</v>
      </c>
      <c r="C76" s="6">
        <v>208</v>
      </c>
      <c r="D76" s="6" t="s">
        <v>3</v>
      </c>
      <c r="E76" s="6" t="s">
        <v>224</v>
      </c>
      <c r="F76" s="6" t="s">
        <v>225</v>
      </c>
      <c r="G76" s="4">
        <v>0</v>
      </c>
      <c r="H76" s="29">
        <v>145520.69</v>
      </c>
      <c r="I76" s="9"/>
      <c r="J76" s="10"/>
    </row>
    <row r="77" spans="1:10" hidden="1" outlineLevel="1" x14ac:dyDescent="0.2">
      <c r="A77" s="13"/>
      <c r="B77" s="7">
        <v>43089</v>
      </c>
      <c r="C77" s="6">
        <v>211</v>
      </c>
      <c r="D77" s="6" t="s">
        <v>3</v>
      </c>
      <c r="E77" s="6" t="s">
        <v>226</v>
      </c>
      <c r="F77" s="6" t="s">
        <v>227</v>
      </c>
      <c r="G77" s="4">
        <v>0</v>
      </c>
      <c r="H77" s="29">
        <v>148620.69</v>
      </c>
      <c r="I77" s="9"/>
      <c r="J77" s="10"/>
    </row>
    <row r="78" spans="1:10" hidden="1" outlineLevel="1" x14ac:dyDescent="0.2">
      <c r="A78" s="13"/>
      <c r="B78" s="7">
        <v>43089</v>
      </c>
      <c r="C78" s="6">
        <v>212</v>
      </c>
      <c r="D78" s="6" t="s">
        <v>3</v>
      </c>
      <c r="E78" s="6" t="s">
        <v>118</v>
      </c>
      <c r="F78" s="6" t="s">
        <v>228</v>
      </c>
      <c r="G78" s="4">
        <v>0</v>
      </c>
      <c r="H78" s="29">
        <v>-171379.31</v>
      </c>
      <c r="I78" s="9"/>
      <c r="J78" s="10"/>
    </row>
    <row r="79" spans="1:10" hidden="1" outlineLevel="1" x14ac:dyDescent="0.2">
      <c r="A79" s="13"/>
      <c r="B79" s="7">
        <v>43089</v>
      </c>
      <c r="C79" s="6">
        <v>215</v>
      </c>
      <c r="D79" s="6" t="s">
        <v>3</v>
      </c>
      <c r="E79" s="6" t="s">
        <v>118</v>
      </c>
      <c r="F79" s="6" t="s">
        <v>229</v>
      </c>
      <c r="G79" s="4">
        <v>0</v>
      </c>
      <c r="H79" s="29">
        <v>171379.31</v>
      </c>
      <c r="I79" s="9"/>
      <c r="J79" s="10"/>
    </row>
    <row r="80" spans="1:10" hidden="1" outlineLevel="1" x14ac:dyDescent="0.2">
      <c r="A80" s="13"/>
      <c r="B80" s="7">
        <v>43089</v>
      </c>
      <c r="C80" s="6">
        <v>216</v>
      </c>
      <c r="D80" s="6" t="s">
        <v>3</v>
      </c>
      <c r="E80" s="6" t="s">
        <v>224</v>
      </c>
      <c r="F80" s="6" t="s">
        <v>230</v>
      </c>
      <c r="G80" s="4">
        <v>0</v>
      </c>
      <c r="H80" s="29">
        <v>-145520.69</v>
      </c>
      <c r="I80" s="9"/>
      <c r="J80" s="10"/>
    </row>
    <row r="81" spans="1:10" hidden="1" outlineLevel="1" x14ac:dyDescent="0.2">
      <c r="A81" s="13"/>
      <c r="B81" s="7">
        <v>43089</v>
      </c>
      <c r="C81" s="6">
        <v>219</v>
      </c>
      <c r="D81" s="6" t="s">
        <v>3</v>
      </c>
      <c r="E81" s="6" t="s">
        <v>212</v>
      </c>
      <c r="F81" s="6" t="s">
        <v>231</v>
      </c>
      <c r="G81" s="4">
        <v>0</v>
      </c>
      <c r="H81" s="29">
        <v>-152931.03</v>
      </c>
      <c r="I81" s="9"/>
      <c r="J81" s="10"/>
    </row>
    <row r="82" spans="1:10" hidden="1" outlineLevel="1" x14ac:dyDescent="0.2">
      <c r="A82" s="13"/>
      <c r="B82" s="7">
        <v>43089</v>
      </c>
      <c r="C82" s="6">
        <v>221</v>
      </c>
      <c r="D82" s="6" t="s">
        <v>3</v>
      </c>
      <c r="E82" s="6" t="s">
        <v>212</v>
      </c>
      <c r="F82" s="6" t="s">
        <v>232</v>
      </c>
      <c r="G82" s="4">
        <v>0</v>
      </c>
      <c r="H82" s="29">
        <v>148620.69</v>
      </c>
      <c r="I82" s="9"/>
      <c r="J82" s="10"/>
    </row>
    <row r="83" spans="1:10" hidden="1" outlineLevel="1" x14ac:dyDescent="0.2">
      <c r="A83" s="13"/>
      <c r="B83" s="7">
        <v>43089</v>
      </c>
      <c r="C83" s="6">
        <v>239</v>
      </c>
      <c r="D83" s="6" t="s">
        <v>3</v>
      </c>
      <c r="E83" s="6" t="s">
        <v>108</v>
      </c>
      <c r="F83" s="6" t="s">
        <v>233</v>
      </c>
      <c r="G83" s="4">
        <v>0</v>
      </c>
      <c r="H83" s="29">
        <v>-139137.93</v>
      </c>
      <c r="I83" s="9"/>
      <c r="J83" s="10"/>
    </row>
    <row r="84" spans="1:10" hidden="1" outlineLevel="1" x14ac:dyDescent="0.2">
      <c r="A84" s="13"/>
      <c r="B84" s="7">
        <v>43089</v>
      </c>
      <c r="C84" s="6">
        <v>240</v>
      </c>
      <c r="D84" s="6" t="s">
        <v>3</v>
      </c>
      <c r="E84" s="6" t="s">
        <v>108</v>
      </c>
      <c r="F84" s="6" t="s">
        <v>234</v>
      </c>
      <c r="G84" s="4">
        <v>0</v>
      </c>
      <c r="H84" s="29">
        <v>139137.93</v>
      </c>
      <c r="I84" s="9"/>
      <c r="J84" s="10"/>
    </row>
    <row r="85" spans="1:10" hidden="1" outlineLevel="1" x14ac:dyDescent="0.2">
      <c r="A85" s="13"/>
      <c r="B85" s="7">
        <v>43089</v>
      </c>
      <c r="C85" s="6">
        <v>241</v>
      </c>
      <c r="D85" s="6" t="s">
        <v>3</v>
      </c>
      <c r="E85" s="6" t="s">
        <v>108</v>
      </c>
      <c r="F85" s="6" t="s">
        <v>235</v>
      </c>
      <c r="G85" s="4">
        <v>0</v>
      </c>
      <c r="H85" s="29">
        <v>-139137.93</v>
      </c>
      <c r="I85" s="9"/>
      <c r="J85" s="10"/>
    </row>
    <row r="86" spans="1:10" hidden="1" outlineLevel="1" x14ac:dyDescent="0.2">
      <c r="A86" s="13"/>
      <c r="B86" s="7">
        <v>43089</v>
      </c>
      <c r="C86" s="6">
        <v>242</v>
      </c>
      <c r="D86" s="6" t="s">
        <v>3</v>
      </c>
      <c r="E86" s="6" t="s">
        <v>108</v>
      </c>
      <c r="F86" s="6" t="s">
        <v>236</v>
      </c>
      <c r="G86" s="4">
        <v>0</v>
      </c>
      <c r="H86" s="4">
        <v>139137.93</v>
      </c>
      <c r="I86" s="9"/>
      <c r="J86" s="10"/>
    </row>
    <row r="87" spans="1:10" hidden="1" outlineLevel="1" x14ac:dyDescent="0.2">
      <c r="A87" s="13"/>
      <c r="B87" s="7">
        <v>43090</v>
      </c>
      <c r="C87" s="6">
        <v>244</v>
      </c>
      <c r="D87" s="6" t="s">
        <v>3</v>
      </c>
      <c r="E87" s="6" t="s">
        <v>237</v>
      </c>
      <c r="F87" s="6" t="s">
        <v>238</v>
      </c>
      <c r="G87" s="4">
        <v>0</v>
      </c>
      <c r="H87" s="4">
        <v>134396.54999999999</v>
      </c>
      <c r="I87" s="9"/>
      <c r="J87" s="10"/>
    </row>
    <row r="88" spans="1:10" hidden="1" outlineLevel="1" x14ac:dyDescent="0.2">
      <c r="A88" s="13"/>
      <c r="B88" s="7">
        <v>43090</v>
      </c>
      <c r="C88" s="6">
        <v>263</v>
      </c>
      <c r="D88" s="6" t="s">
        <v>3</v>
      </c>
      <c r="E88" s="6" t="s">
        <v>239</v>
      </c>
      <c r="F88" s="6" t="s">
        <v>240</v>
      </c>
      <c r="G88" s="4">
        <v>0</v>
      </c>
      <c r="H88" s="4">
        <v>148620.69</v>
      </c>
      <c r="I88" s="9"/>
      <c r="J88" s="10"/>
    </row>
    <row r="89" spans="1:10" hidden="1" outlineLevel="1" x14ac:dyDescent="0.2">
      <c r="A89" s="13"/>
      <c r="B89" s="7">
        <v>43090</v>
      </c>
      <c r="C89" s="6">
        <v>264</v>
      </c>
      <c r="D89" s="6" t="s">
        <v>3</v>
      </c>
      <c r="E89" s="6" t="s">
        <v>241</v>
      </c>
      <c r="F89" s="6" t="s">
        <v>242</v>
      </c>
      <c r="G89" s="4">
        <v>0</v>
      </c>
      <c r="H89" s="4">
        <v>171379.31</v>
      </c>
      <c r="I89" s="9"/>
      <c r="J89" s="10"/>
    </row>
    <row r="90" spans="1:10" hidden="1" outlineLevel="1" x14ac:dyDescent="0.2">
      <c r="A90" s="13"/>
      <c r="B90" s="7">
        <v>43091</v>
      </c>
      <c r="C90" s="6">
        <v>266</v>
      </c>
      <c r="D90" s="6" t="s">
        <v>3</v>
      </c>
      <c r="E90" s="6" t="s">
        <v>243</v>
      </c>
      <c r="F90" s="6" t="s">
        <v>244</v>
      </c>
      <c r="G90" s="4">
        <v>0</v>
      </c>
      <c r="H90" s="4">
        <v>171379.31</v>
      </c>
      <c r="I90" s="9"/>
      <c r="J90" s="10"/>
    </row>
    <row r="91" spans="1:10" hidden="1" outlineLevel="1" x14ac:dyDescent="0.2">
      <c r="A91" s="13"/>
      <c r="B91" s="7">
        <v>43091</v>
      </c>
      <c r="C91" s="6">
        <v>268</v>
      </c>
      <c r="D91" s="6" t="s">
        <v>3</v>
      </c>
      <c r="E91" s="6" t="s">
        <v>245</v>
      </c>
      <c r="F91" s="6" t="s">
        <v>246</v>
      </c>
      <c r="G91" s="4">
        <v>0</v>
      </c>
      <c r="H91" s="29">
        <v>148620.69</v>
      </c>
      <c r="I91" s="9"/>
      <c r="J91" s="10"/>
    </row>
    <row r="92" spans="1:10" hidden="1" outlineLevel="1" x14ac:dyDescent="0.2">
      <c r="A92" s="13"/>
      <c r="B92" s="7">
        <v>43091</v>
      </c>
      <c r="C92" s="6">
        <v>273</v>
      </c>
      <c r="D92" s="6" t="s">
        <v>3</v>
      </c>
      <c r="E92" s="6" t="s">
        <v>247</v>
      </c>
      <c r="F92" s="6" t="s">
        <v>248</v>
      </c>
      <c r="G92" s="4">
        <v>0</v>
      </c>
      <c r="H92" s="29">
        <v>171379.31</v>
      </c>
      <c r="I92" s="9"/>
      <c r="J92" s="10"/>
    </row>
    <row r="93" spans="1:10" hidden="1" outlineLevel="1" x14ac:dyDescent="0.2">
      <c r="A93" s="13"/>
      <c r="B93" s="7">
        <v>43091</v>
      </c>
      <c r="C93" s="6">
        <v>274</v>
      </c>
      <c r="D93" s="6" t="s">
        <v>3</v>
      </c>
      <c r="E93" s="6" t="s">
        <v>212</v>
      </c>
      <c r="F93" s="6" t="s">
        <v>249</v>
      </c>
      <c r="G93" s="4">
        <v>0</v>
      </c>
      <c r="H93" s="29">
        <v>-148620.69</v>
      </c>
      <c r="I93" s="9"/>
      <c r="J93" s="10"/>
    </row>
    <row r="94" spans="1:10" hidden="1" outlineLevel="1" x14ac:dyDescent="0.2">
      <c r="A94" s="13"/>
      <c r="B94" s="7">
        <v>43091</v>
      </c>
      <c r="C94" s="6">
        <v>284</v>
      </c>
      <c r="D94" s="6" t="s">
        <v>3</v>
      </c>
      <c r="E94" s="6" t="s">
        <v>245</v>
      </c>
      <c r="F94" s="6" t="s">
        <v>250</v>
      </c>
      <c r="G94" s="4">
        <v>0</v>
      </c>
      <c r="H94" s="29">
        <v>-148620.69</v>
      </c>
      <c r="I94" s="9"/>
      <c r="J94" s="10"/>
    </row>
    <row r="95" spans="1:10" hidden="1" outlineLevel="1" x14ac:dyDescent="0.2">
      <c r="A95" s="13"/>
      <c r="B95" s="7">
        <v>43091</v>
      </c>
      <c r="C95" s="6">
        <v>285</v>
      </c>
      <c r="D95" s="6" t="s">
        <v>3</v>
      </c>
      <c r="E95" s="6" t="s">
        <v>93</v>
      </c>
      <c r="F95" s="6" t="s">
        <v>251</v>
      </c>
      <c r="G95" s="4">
        <v>0</v>
      </c>
      <c r="H95" s="29">
        <v>148620.69</v>
      </c>
      <c r="I95" s="9"/>
      <c r="J95" s="10"/>
    </row>
    <row r="96" spans="1:10" hidden="1" outlineLevel="1" x14ac:dyDescent="0.2">
      <c r="A96" s="13"/>
      <c r="B96" s="7">
        <v>43095</v>
      </c>
      <c r="C96" s="6">
        <v>291</v>
      </c>
      <c r="D96" s="6" t="s">
        <v>3</v>
      </c>
      <c r="E96" s="6" t="s">
        <v>96</v>
      </c>
      <c r="F96" s="6" t="s">
        <v>252</v>
      </c>
      <c r="G96" s="4">
        <v>0</v>
      </c>
      <c r="H96" s="29">
        <v>-134396.54999999999</v>
      </c>
      <c r="I96" s="9"/>
      <c r="J96" s="10"/>
    </row>
    <row r="97" spans="1:10" hidden="1" outlineLevel="1" x14ac:dyDescent="0.2">
      <c r="A97" s="13"/>
      <c r="B97" s="7">
        <v>43095</v>
      </c>
      <c r="C97" s="6">
        <v>294</v>
      </c>
      <c r="D97" s="6" t="s">
        <v>3</v>
      </c>
      <c r="E97" s="6" t="s">
        <v>247</v>
      </c>
      <c r="F97" s="6" t="s">
        <v>253</v>
      </c>
      <c r="G97" s="4">
        <v>0</v>
      </c>
      <c r="H97" s="29">
        <v>-171379.31</v>
      </c>
      <c r="I97" s="9"/>
      <c r="J97" s="10"/>
    </row>
    <row r="98" spans="1:10" hidden="1" outlineLevel="1" x14ac:dyDescent="0.2">
      <c r="A98" s="13"/>
      <c r="B98" s="7">
        <v>43095</v>
      </c>
      <c r="C98" s="6">
        <v>298</v>
      </c>
      <c r="D98" s="6" t="s">
        <v>3</v>
      </c>
      <c r="E98" s="6" t="s">
        <v>254</v>
      </c>
      <c r="F98" s="6" t="s">
        <v>255</v>
      </c>
      <c r="G98" s="4">
        <v>0</v>
      </c>
      <c r="H98" s="29">
        <v>148620.69</v>
      </c>
      <c r="I98" s="9"/>
      <c r="J98" s="10"/>
    </row>
    <row r="99" spans="1:10" hidden="1" outlineLevel="1" x14ac:dyDescent="0.2">
      <c r="A99" s="13"/>
      <c r="B99" s="7">
        <v>43095</v>
      </c>
      <c r="C99" s="6">
        <v>301</v>
      </c>
      <c r="D99" s="6" t="s">
        <v>3</v>
      </c>
      <c r="E99" s="6" t="s">
        <v>256</v>
      </c>
      <c r="F99" s="6" t="s">
        <v>257</v>
      </c>
      <c r="G99" s="4">
        <v>0</v>
      </c>
      <c r="H99" s="4">
        <v>139137.93</v>
      </c>
      <c r="I99" s="9"/>
      <c r="J99" s="10"/>
    </row>
    <row r="100" spans="1:10" hidden="1" outlineLevel="1" x14ac:dyDescent="0.2">
      <c r="A100" s="13"/>
      <c r="B100" s="7">
        <v>43095</v>
      </c>
      <c r="C100" s="6">
        <v>304</v>
      </c>
      <c r="D100" s="6" t="s">
        <v>3</v>
      </c>
      <c r="E100" s="6" t="s">
        <v>258</v>
      </c>
      <c r="F100" s="6" t="s">
        <v>259</v>
      </c>
      <c r="G100" s="4">
        <v>0</v>
      </c>
      <c r="H100" s="29">
        <v>148620.69</v>
      </c>
      <c r="I100" s="9"/>
      <c r="J100" s="10"/>
    </row>
    <row r="101" spans="1:10" hidden="1" outlineLevel="1" x14ac:dyDescent="0.2">
      <c r="A101" s="13"/>
      <c r="B101" s="7">
        <v>43095</v>
      </c>
      <c r="C101" s="6">
        <v>306</v>
      </c>
      <c r="D101" s="6" t="s">
        <v>3</v>
      </c>
      <c r="E101" s="6" t="s">
        <v>239</v>
      </c>
      <c r="F101" s="6" t="s">
        <v>260</v>
      </c>
      <c r="G101" s="4">
        <v>0</v>
      </c>
      <c r="H101" s="29">
        <v>-148620.69</v>
      </c>
      <c r="I101" s="9"/>
      <c r="J101" s="10"/>
    </row>
    <row r="102" spans="1:10" hidden="1" outlineLevel="1" x14ac:dyDescent="0.2">
      <c r="A102" s="13"/>
      <c r="B102" s="7">
        <v>43095</v>
      </c>
      <c r="C102" s="6">
        <v>307</v>
      </c>
      <c r="D102" s="6" t="s">
        <v>3</v>
      </c>
      <c r="E102" s="6" t="s">
        <v>239</v>
      </c>
      <c r="F102" s="6" t="s">
        <v>261</v>
      </c>
      <c r="G102" s="4">
        <v>0</v>
      </c>
      <c r="H102" s="4">
        <v>148620.69</v>
      </c>
      <c r="I102" s="9"/>
      <c r="J102" s="10"/>
    </row>
    <row r="103" spans="1:10" hidden="1" outlineLevel="1" x14ac:dyDescent="0.2">
      <c r="A103" s="13"/>
      <c r="B103" s="7">
        <v>43095</v>
      </c>
      <c r="C103" s="6">
        <v>309</v>
      </c>
      <c r="D103" s="6" t="s">
        <v>3</v>
      </c>
      <c r="E103" s="6" t="s">
        <v>262</v>
      </c>
      <c r="F103" s="6" t="s">
        <v>263</v>
      </c>
      <c r="G103" s="4">
        <v>0</v>
      </c>
      <c r="H103" s="4">
        <v>171379.31</v>
      </c>
      <c r="I103" s="9"/>
      <c r="J103" s="10"/>
    </row>
    <row r="104" spans="1:10" hidden="1" outlineLevel="1" x14ac:dyDescent="0.2">
      <c r="A104" s="13"/>
      <c r="B104" s="7">
        <v>43095</v>
      </c>
      <c r="C104" s="6">
        <v>310</v>
      </c>
      <c r="D104" s="6" t="s">
        <v>3</v>
      </c>
      <c r="E104" s="6" t="s">
        <v>264</v>
      </c>
      <c r="F104" s="6" t="s">
        <v>265</v>
      </c>
      <c r="G104" s="4">
        <v>0</v>
      </c>
      <c r="H104" s="4">
        <v>148620.69</v>
      </c>
      <c r="I104" s="9"/>
      <c r="J104" s="10"/>
    </row>
    <row r="105" spans="1:10" hidden="1" outlineLevel="1" x14ac:dyDescent="0.2">
      <c r="A105" s="13"/>
      <c r="B105" s="7">
        <v>43095</v>
      </c>
      <c r="C105" s="6">
        <v>312</v>
      </c>
      <c r="D105" s="6" t="s">
        <v>3</v>
      </c>
      <c r="E105" s="6" t="s">
        <v>266</v>
      </c>
      <c r="F105" s="6" t="s">
        <v>267</v>
      </c>
      <c r="G105" s="4">
        <v>0</v>
      </c>
      <c r="H105" s="4">
        <v>139137.93</v>
      </c>
      <c r="I105" s="9"/>
      <c r="J105" s="10"/>
    </row>
    <row r="106" spans="1:10" hidden="1" outlineLevel="1" x14ac:dyDescent="0.2">
      <c r="A106" s="13"/>
      <c r="B106" s="7">
        <v>43095</v>
      </c>
      <c r="C106" s="6">
        <v>314</v>
      </c>
      <c r="D106" s="6" t="s">
        <v>3</v>
      </c>
      <c r="E106" s="6" t="s">
        <v>268</v>
      </c>
      <c r="F106" s="6" t="s">
        <v>269</v>
      </c>
      <c r="G106" s="4">
        <v>0</v>
      </c>
      <c r="H106" s="4">
        <v>171379.31</v>
      </c>
      <c r="I106" s="9"/>
      <c r="J106" s="10"/>
    </row>
    <row r="107" spans="1:10" hidden="1" outlineLevel="1" x14ac:dyDescent="0.2">
      <c r="A107" s="13"/>
      <c r="B107" s="7">
        <v>43095</v>
      </c>
      <c r="C107" s="6">
        <v>315</v>
      </c>
      <c r="D107" s="6" t="s">
        <v>3</v>
      </c>
      <c r="E107" s="6" t="s">
        <v>270</v>
      </c>
      <c r="F107" s="6" t="s">
        <v>271</v>
      </c>
      <c r="G107" s="4">
        <v>0</v>
      </c>
      <c r="H107" s="4">
        <v>139137.93</v>
      </c>
      <c r="I107" s="9"/>
      <c r="J107" s="10"/>
    </row>
    <row r="108" spans="1:10" hidden="1" outlineLevel="1" x14ac:dyDescent="0.2">
      <c r="A108" s="13"/>
      <c r="B108" s="7">
        <v>43095</v>
      </c>
      <c r="C108" s="6">
        <v>316</v>
      </c>
      <c r="D108" s="6" t="s">
        <v>3</v>
      </c>
      <c r="E108" s="6" t="s">
        <v>272</v>
      </c>
      <c r="F108" s="6" t="s">
        <v>273</v>
      </c>
      <c r="G108" s="4">
        <v>0</v>
      </c>
      <c r="H108" s="29">
        <v>120603.45</v>
      </c>
      <c r="I108" s="9"/>
      <c r="J108" s="10"/>
    </row>
    <row r="109" spans="1:10" hidden="1" outlineLevel="1" x14ac:dyDescent="0.2">
      <c r="A109" s="13"/>
      <c r="B109" s="7">
        <v>43095</v>
      </c>
      <c r="C109" s="6">
        <v>405</v>
      </c>
      <c r="D109" s="6" t="s">
        <v>3</v>
      </c>
      <c r="E109" s="6" t="s">
        <v>264</v>
      </c>
      <c r="F109" s="6" t="s">
        <v>265</v>
      </c>
      <c r="G109" s="4">
        <v>0</v>
      </c>
      <c r="H109" s="29">
        <v>-148620.69</v>
      </c>
      <c r="I109" s="9"/>
      <c r="J109" s="10"/>
    </row>
    <row r="110" spans="1:10" hidden="1" outlineLevel="1" x14ac:dyDescent="0.2">
      <c r="A110" s="13"/>
      <c r="B110" s="7">
        <v>43096</v>
      </c>
      <c r="C110" s="6">
        <v>320</v>
      </c>
      <c r="D110" s="6" t="s">
        <v>3</v>
      </c>
      <c r="E110" s="6" t="s">
        <v>274</v>
      </c>
      <c r="F110" s="6" t="s">
        <v>275</v>
      </c>
      <c r="G110" s="4">
        <v>0</v>
      </c>
      <c r="H110" s="4">
        <v>139137.93</v>
      </c>
      <c r="I110" s="9"/>
      <c r="J110" s="10"/>
    </row>
    <row r="111" spans="1:10" hidden="1" outlineLevel="1" x14ac:dyDescent="0.2">
      <c r="A111" s="13"/>
      <c r="B111" s="7">
        <v>43096</v>
      </c>
      <c r="C111" s="6">
        <v>323</v>
      </c>
      <c r="D111" s="6" t="s">
        <v>3</v>
      </c>
      <c r="E111" s="6" t="s">
        <v>276</v>
      </c>
      <c r="F111" s="6" t="s">
        <v>277</v>
      </c>
      <c r="G111" s="4">
        <v>0</v>
      </c>
      <c r="H111" s="29">
        <v>148620.69</v>
      </c>
      <c r="I111" s="9"/>
      <c r="J111" s="10"/>
    </row>
    <row r="112" spans="1:10" hidden="1" outlineLevel="1" x14ac:dyDescent="0.2">
      <c r="A112" s="13"/>
      <c r="B112" s="7">
        <v>43096</v>
      </c>
      <c r="C112" s="6">
        <v>324</v>
      </c>
      <c r="D112" s="6" t="s">
        <v>3</v>
      </c>
      <c r="E112" s="6" t="s">
        <v>270</v>
      </c>
      <c r="F112" s="6" t="s">
        <v>278</v>
      </c>
      <c r="G112" s="4">
        <v>0</v>
      </c>
      <c r="H112" s="29">
        <v>-139137.93</v>
      </c>
      <c r="I112" s="9"/>
      <c r="J112" s="10"/>
    </row>
    <row r="113" spans="1:10" hidden="1" outlineLevel="1" x14ac:dyDescent="0.2">
      <c r="A113" s="13"/>
      <c r="B113" s="7">
        <v>43096</v>
      </c>
      <c r="C113" s="6">
        <v>325</v>
      </c>
      <c r="D113" s="6" t="s">
        <v>3</v>
      </c>
      <c r="E113" s="6" t="s">
        <v>279</v>
      </c>
      <c r="F113" s="6" t="s">
        <v>280</v>
      </c>
      <c r="G113" s="4">
        <v>0</v>
      </c>
      <c r="H113" s="4">
        <v>171379.31</v>
      </c>
      <c r="I113" s="9"/>
      <c r="J113" s="10"/>
    </row>
    <row r="114" spans="1:10" hidden="1" outlineLevel="1" x14ac:dyDescent="0.2">
      <c r="A114" s="13"/>
      <c r="B114" s="7">
        <v>43096</v>
      </c>
      <c r="C114" s="6">
        <v>329</v>
      </c>
      <c r="D114" s="6" t="s">
        <v>3</v>
      </c>
      <c r="E114" s="6" t="s">
        <v>96</v>
      </c>
      <c r="F114" s="6" t="s">
        <v>281</v>
      </c>
      <c r="G114" s="4">
        <v>0</v>
      </c>
      <c r="H114" s="4">
        <v>134396.54999999999</v>
      </c>
      <c r="I114" s="9"/>
      <c r="J114" s="10"/>
    </row>
    <row r="115" spans="1:10" hidden="1" outlineLevel="1" x14ac:dyDescent="0.2">
      <c r="A115" s="13"/>
      <c r="B115" s="7">
        <v>43096</v>
      </c>
      <c r="C115" s="6">
        <v>332</v>
      </c>
      <c r="D115" s="6" t="s">
        <v>3</v>
      </c>
      <c r="E115" s="6" t="s">
        <v>282</v>
      </c>
      <c r="F115" s="6" t="s">
        <v>283</v>
      </c>
      <c r="G115" s="4">
        <v>0</v>
      </c>
      <c r="H115" s="4">
        <v>120603.45</v>
      </c>
      <c r="I115" s="9"/>
      <c r="J115" s="10"/>
    </row>
    <row r="116" spans="1:10" hidden="1" outlineLevel="1" x14ac:dyDescent="0.2">
      <c r="A116" s="13"/>
      <c r="B116" s="7">
        <v>43096</v>
      </c>
      <c r="C116" s="6">
        <v>335</v>
      </c>
      <c r="D116" s="6" t="s">
        <v>3</v>
      </c>
      <c r="E116" s="6" t="s">
        <v>284</v>
      </c>
      <c r="F116" s="6" t="s">
        <v>285</v>
      </c>
      <c r="G116" s="4">
        <v>0</v>
      </c>
      <c r="H116" s="29">
        <v>139137.93</v>
      </c>
      <c r="I116" s="9"/>
      <c r="J116" s="10"/>
    </row>
    <row r="117" spans="1:10" hidden="1" outlineLevel="1" x14ac:dyDescent="0.2">
      <c r="A117" s="13"/>
      <c r="B117" s="7">
        <v>43096</v>
      </c>
      <c r="C117" s="6">
        <v>337</v>
      </c>
      <c r="D117" s="6" t="s">
        <v>3</v>
      </c>
      <c r="E117" s="6" t="s">
        <v>268</v>
      </c>
      <c r="F117" s="6" t="s">
        <v>286</v>
      </c>
      <c r="G117" s="4">
        <v>0</v>
      </c>
      <c r="H117" s="29">
        <v>-171379.31</v>
      </c>
      <c r="I117" s="9"/>
      <c r="J117" s="10"/>
    </row>
    <row r="118" spans="1:10" hidden="1" outlineLevel="1" x14ac:dyDescent="0.2">
      <c r="A118" s="13"/>
      <c r="B118" s="7">
        <v>43096</v>
      </c>
      <c r="C118" s="6">
        <v>338</v>
      </c>
      <c r="D118" s="6" t="s">
        <v>3</v>
      </c>
      <c r="E118" s="6" t="s">
        <v>287</v>
      </c>
      <c r="F118" s="6" t="s">
        <v>288</v>
      </c>
      <c r="G118" s="4">
        <v>0</v>
      </c>
      <c r="H118" s="4">
        <v>171379.31</v>
      </c>
      <c r="I118" s="9"/>
      <c r="J118" s="10"/>
    </row>
    <row r="119" spans="1:10" hidden="1" outlineLevel="1" x14ac:dyDescent="0.2">
      <c r="A119" s="13"/>
      <c r="B119" s="7">
        <v>43097</v>
      </c>
      <c r="C119" s="6">
        <v>341</v>
      </c>
      <c r="D119" s="6" t="s">
        <v>3</v>
      </c>
      <c r="E119" s="6" t="s">
        <v>289</v>
      </c>
      <c r="F119" s="6" t="s">
        <v>290</v>
      </c>
      <c r="G119" s="4">
        <v>0</v>
      </c>
      <c r="H119" s="29">
        <v>148620.69</v>
      </c>
      <c r="I119" s="9"/>
      <c r="J119" s="10"/>
    </row>
    <row r="120" spans="1:10" hidden="1" outlineLevel="1" x14ac:dyDescent="0.2">
      <c r="A120" s="13"/>
      <c r="B120" s="7">
        <v>43097</v>
      </c>
      <c r="C120" s="6">
        <v>342</v>
      </c>
      <c r="D120" s="6" t="s">
        <v>3</v>
      </c>
      <c r="E120" s="6" t="s">
        <v>289</v>
      </c>
      <c r="F120" s="6" t="s">
        <v>291</v>
      </c>
      <c r="G120" s="4">
        <v>0</v>
      </c>
      <c r="H120" s="29">
        <v>-148620.69</v>
      </c>
      <c r="I120" s="9"/>
      <c r="J120" s="10"/>
    </row>
    <row r="121" spans="1:10" hidden="1" outlineLevel="1" x14ac:dyDescent="0.2">
      <c r="A121" s="13"/>
      <c r="B121" s="7">
        <v>43097</v>
      </c>
      <c r="C121" s="6">
        <v>343</v>
      </c>
      <c r="D121" s="6" t="s">
        <v>3</v>
      </c>
      <c r="E121" s="6" t="s">
        <v>289</v>
      </c>
      <c r="F121" s="6" t="s">
        <v>292</v>
      </c>
      <c r="G121" s="4">
        <v>0</v>
      </c>
      <c r="H121" s="29">
        <v>148620.69</v>
      </c>
      <c r="I121" s="9"/>
      <c r="J121" s="10"/>
    </row>
    <row r="122" spans="1:10" hidden="1" outlineLevel="1" x14ac:dyDescent="0.2">
      <c r="A122" s="13"/>
      <c r="B122" s="7">
        <v>43097</v>
      </c>
      <c r="C122" s="6">
        <v>349</v>
      </c>
      <c r="D122" s="6" t="s">
        <v>3</v>
      </c>
      <c r="E122" s="6" t="s">
        <v>276</v>
      </c>
      <c r="F122" s="6" t="s">
        <v>293</v>
      </c>
      <c r="G122" s="4">
        <v>0</v>
      </c>
      <c r="H122" s="29">
        <v>-148620.69</v>
      </c>
      <c r="I122" s="9"/>
      <c r="J122" s="10"/>
    </row>
    <row r="123" spans="1:10" hidden="1" outlineLevel="1" x14ac:dyDescent="0.2">
      <c r="A123" s="13"/>
      <c r="B123" s="7">
        <v>43097</v>
      </c>
      <c r="C123" s="6">
        <v>350</v>
      </c>
      <c r="D123" s="6" t="s">
        <v>3</v>
      </c>
      <c r="E123" s="6" t="s">
        <v>276</v>
      </c>
      <c r="F123" s="6" t="s">
        <v>294</v>
      </c>
      <c r="G123" s="4">
        <v>0</v>
      </c>
      <c r="H123" s="29">
        <v>148620.69</v>
      </c>
      <c r="I123" s="9"/>
      <c r="J123" s="10"/>
    </row>
    <row r="124" spans="1:10" hidden="1" outlineLevel="1" x14ac:dyDescent="0.2">
      <c r="A124" s="13"/>
      <c r="B124" s="7">
        <v>43097</v>
      </c>
      <c r="C124" s="6">
        <v>352</v>
      </c>
      <c r="D124" s="6" t="s">
        <v>3</v>
      </c>
      <c r="E124" s="6" t="s">
        <v>93</v>
      </c>
      <c r="F124" s="6" t="s">
        <v>295</v>
      </c>
      <c r="G124" s="4">
        <v>0</v>
      </c>
      <c r="H124" s="29">
        <v>-148620.69</v>
      </c>
      <c r="I124" s="9"/>
      <c r="J124" s="10"/>
    </row>
    <row r="125" spans="1:10" hidden="1" outlineLevel="1" x14ac:dyDescent="0.2">
      <c r="A125" s="13"/>
      <c r="B125" s="7">
        <v>43097</v>
      </c>
      <c r="C125" s="6">
        <v>367</v>
      </c>
      <c r="D125" s="6" t="s">
        <v>3</v>
      </c>
      <c r="E125" s="6" t="s">
        <v>97</v>
      </c>
      <c r="F125" s="6" t="s">
        <v>296</v>
      </c>
      <c r="G125" s="4">
        <v>0</v>
      </c>
      <c r="H125" s="29">
        <v>-139137.93</v>
      </c>
      <c r="I125" s="9"/>
      <c r="J125" s="10"/>
    </row>
    <row r="126" spans="1:10" hidden="1" outlineLevel="1" x14ac:dyDescent="0.2">
      <c r="A126" s="13"/>
      <c r="B126" s="7">
        <v>43098</v>
      </c>
      <c r="C126" s="6">
        <v>71</v>
      </c>
      <c r="D126" s="6" t="s">
        <v>16</v>
      </c>
      <c r="E126" s="6" t="s">
        <v>109</v>
      </c>
      <c r="F126" s="6" t="s">
        <v>297</v>
      </c>
      <c r="G126" s="4">
        <v>0</v>
      </c>
      <c r="H126" s="29">
        <v>114158.62</v>
      </c>
      <c r="I126" s="9"/>
      <c r="J126" s="10"/>
    </row>
    <row r="127" spans="1:10" hidden="1" outlineLevel="1" x14ac:dyDescent="0.2">
      <c r="A127" s="13"/>
      <c r="B127" s="7">
        <v>43098</v>
      </c>
      <c r="C127" s="6">
        <v>369</v>
      </c>
      <c r="D127" s="6" t="s">
        <v>3</v>
      </c>
      <c r="E127" s="6" t="s">
        <v>298</v>
      </c>
      <c r="F127" s="6" t="s">
        <v>299</v>
      </c>
      <c r="G127" s="4">
        <v>0</v>
      </c>
      <c r="H127" s="4">
        <v>139137.93</v>
      </c>
      <c r="I127" s="9"/>
      <c r="J127" s="10"/>
    </row>
    <row r="128" spans="1:10" hidden="1" outlineLevel="1" x14ac:dyDescent="0.2">
      <c r="A128" s="13"/>
      <c r="B128" s="7">
        <v>43098</v>
      </c>
      <c r="C128" s="6">
        <v>370</v>
      </c>
      <c r="D128" s="6" t="s">
        <v>3</v>
      </c>
      <c r="E128" s="6" t="s">
        <v>300</v>
      </c>
      <c r="F128" s="6" t="s">
        <v>301</v>
      </c>
      <c r="G128" s="4">
        <v>0</v>
      </c>
      <c r="H128" s="4">
        <v>171379.31</v>
      </c>
      <c r="I128" s="9"/>
      <c r="J128" s="10"/>
    </row>
    <row r="129" spans="1:11" hidden="1" outlineLevel="1" x14ac:dyDescent="0.2">
      <c r="A129" s="13"/>
      <c r="B129" s="7">
        <v>43098</v>
      </c>
      <c r="C129" s="6">
        <v>384</v>
      </c>
      <c r="D129" s="6" t="s">
        <v>3</v>
      </c>
      <c r="E129" s="6" t="s">
        <v>302</v>
      </c>
      <c r="F129" s="6" t="s">
        <v>303</v>
      </c>
      <c r="G129" s="4">
        <v>0</v>
      </c>
      <c r="H129" s="4">
        <v>139137.93</v>
      </c>
      <c r="I129" s="9"/>
      <c r="J129" s="10"/>
    </row>
    <row r="130" spans="1:11" hidden="1" outlineLevel="1" x14ac:dyDescent="0.2">
      <c r="A130" s="13"/>
      <c r="B130" s="7">
        <v>43098</v>
      </c>
      <c r="C130" s="6">
        <v>386</v>
      </c>
      <c r="D130" s="6" t="s">
        <v>3</v>
      </c>
      <c r="E130" s="6" t="s">
        <v>302</v>
      </c>
      <c r="F130" s="6" t="s">
        <v>304</v>
      </c>
      <c r="G130" s="4">
        <v>0</v>
      </c>
      <c r="H130" s="4">
        <v>139137.93</v>
      </c>
      <c r="I130" s="9"/>
      <c r="J130" s="10"/>
    </row>
    <row r="131" spans="1:11" hidden="1" outlineLevel="1" x14ac:dyDescent="0.2">
      <c r="A131" s="13"/>
      <c r="B131" s="7">
        <v>43098</v>
      </c>
      <c r="C131" s="6">
        <v>404</v>
      </c>
      <c r="D131" s="6" t="s">
        <v>3</v>
      </c>
      <c r="E131" s="6" t="s">
        <v>302</v>
      </c>
      <c r="F131" s="6" t="s">
        <v>305</v>
      </c>
      <c r="G131" s="4">
        <v>0</v>
      </c>
      <c r="H131" s="29">
        <v>-139137.93</v>
      </c>
      <c r="I131" s="9"/>
      <c r="J131" s="10"/>
    </row>
    <row r="132" spans="1:11" hidden="1" outlineLevel="1" x14ac:dyDescent="0.2">
      <c r="A132" s="13"/>
      <c r="B132" s="7">
        <v>43099</v>
      </c>
      <c r="C132" s="6">
        <v>393</v>
      </c>
      <c r="D132" s="6" t="s">
        <v>3</v>
      </c>
      <c r="E132" s="6" t="s">
        <v>245</v>
      </c>
      <c r="F132" s="6" t="s">
        <v>306</v>
      </c>
      <c r="G132" s="4">
        <v>0</v>
      </c>
      <c r="H132" s="29">
        <v>171379.31</v>
      </c>
      <c r="I132" s="9"/>
      <c r="J132" s="10"/>
    </row>
    <row r="133" spans="1:11" hidden="1" outlineLevel="1" x14ac:dyDescent="0.2">
      <c r="A133" s="13"/>
      <c r="B133" s="7">
        <v>43099</v>
      </c>
      <c r="C133" s="6">
        <v>398</v>
      </c>
      <c r="D133" s="6" t="s">
        <v>3</v>
      </c>
      <c r="E133" s="6" t="s">
        <v>307</v>
      </c>
      <c r="F133" s="6" t="s">
        <v>308</v>
      </c>
      <c r="G133" s="4">
        <v>0</v>
      </c>
      <c r="H133" s="4">
        <v>1</v>
      </c>
      <c r="I133" s="9"/>
      <c r="J133" s="10"/>
    </row>
    <row r="134" spans="1:11" hidden="1" outlineLevel="1" x14ac:dyDescent="0.2">
      <c r="A134" s="13"/>
      <c r="B134" s="7">
        <v>43099</v>
      </c>
      <c r="C134" s="6">
        <v>399</v>
      </c>
      <c r="D134" s="6" t="s">
        <v>3</v>
      </c>
      <c r="E134" s="6" t="s">
        <v>309</v>
      </c>
      <c r="F134" s="6" t="s">
        <v>310</v>
      </c>
      <c r="G134" s="4">
        <v>0</v>
      </c>
      <c r="H134" s="4">
        <v>114427.59</v>
      </c>
      <c r="I134" s="9"/>
      <c r="J134" s="10"/>
    </row>
    <row r="135" spans="1:11" hidden="1" outlineLevel="1" x14ac:dyDescent="0.2">
      <c r="A135" s="13"/>
      <c r="B135" s="7">
        <v>43099</v>
      </c>
      <c r="C135" s="6">
        <v>402</v>
      </c>
      <c r="D135" s="6" t="s">
        <v>3</v>
      </c>
      <c r="E135" s="6" t="s">
        <v>311</v>
      </c>
      <c r="F135" s="6" t="s">
        <v>312</v>
      </c>
      <c r="G135" s="4">
        <v>0</v>
      </c>
      <c r="H135" s="4">
        <v>114427.59</v>
      </c>
      <c r="I135" s="9"/>
      <c r="J135" s="10"/>
    </row>
    <row r="136" spans="1:11" collapsed="1" x14ac:dyDescent="0.2">
      <c r="A136" s="13"/>
      <c r="B136" s="7"/>
      <c r="C136" s="6"/>
      <c r="D136" s="6"/>
      <c r="E136" s="6"/>
      <c r="F136" s="6"/>
      <c r="G136" s="4"/>
      <c r="H136" s="9"/>
      <c r="I136" s="9"/>
      <c r="J136" s="10"/>
    </row>
    <row r="137" spans="1:11" x14ac:dyDescent="0.2">
      <c r="A137" s="13"/>
      <c r="B137" s="7"/>
      <c r="C137" s="6"/>
      <c r="D137" s="6"/>
      <c r="E137" s="6"/>
      <c r="F137" s="6"/>
      <c r="G137" s="4"/>
      <c r="H137" s="9">
        <f>SUM(H22:H136)</f>
        <v>6478615.629999998</v>
      </c>
      <c r="I137" s="9"/>
      <c r="J137" s="10">
        <f>COUNTIF(H23:H135,"&gt;0")-COUNTIF(H23:H135,"&lt;0")</f>
        <v>45</v>
      </c>
      <c r="K137" s="18" t="s">
        <v>641</v>
      </c>
    </row>
    <row r="138" spans="1:11" x14ac:dyDescent="0.2">
      <c r="A138" s="11" t="s">
        <v>82</v>
      </c>
      <c r="B138" s="5"/>
      <c r="C138" s="6"/>
      <c r="D138" s="6"/>
      <c r="E138" s="5"/>
      <c r="F138" s="5"/>
      <c r="G138" s="3"/>
      <c r="H138" s="3"/>
      <c r="I138" s="3"/>
      <c r="J138" s="8"/>
    </row>
    <row r="139" spans="1:11" x14ac:dyDescent="0.2">
      <c r="A139" s="12" t="s">
        <v>0</v>
      </c>
      <c r="B139" s="5" t="s">
        <v>81</v>
      </c>
      <c r="C139" s="6"/>
      <c r="D139" s="6"/>
      <c r="E139" s="5"/>
      <c r="F139" s="5"/>
      <c r="G139" s="3"/>
      <c r="H139" s="3"/>
      <c r="I139" s="3"/>
      <c r="J139" s="8"/>
    </row>
    <row r="140" spans="1:11" hidden="1" outlineLevel="1" x14ac:dyDescent="0.2">
      <c r="A140" s="13"/>
      <c r="B140" s="6"/>
      <c r="C140" s="6"/>
      <c r="D140" s="6"/>
      <c r="E140" s="6" t="s">
        <v>51</v>
      </c>
      <c r="F140" s="6"/>
      <c r="G140" s="4">
        <v>0</v>
      </c>
      <c r="H140" s="4">
        <v>0</v>
      </c>
      <c r="I140" s="4">
        <v>-1469643.12</v>
      </c>
      <c r="J140" s="8"/>
    </row>
    <row r="141" spans="1:11" hidden="1" outlineLevel="1" x14ac:dyDescent="0.2">
      <c r="A141" s="13"/>
      <c r="B141" s="7">
        <v>43070</v>
      </c>
      <c r="C141" s="6">
        <v>10</v>
      </c>
      <c r="D141" s="6" t="s">
        <v>3</v>
      </c>
      <c r="E141" s="6" t="s">
        <v>313</v>
      </c>
      <c r="F141" s="6" t="s">
        <v>314</v>
      </c>
      <c r="G141" s="4">
        <v>0</v>
      </c>
      <c r="H141" s="4">
        <v>206810.34</v>
      </c>
      <c r="I141" s="4">
        <v>-1901229.49</v>
      </c>
      <c r="J141" s="8"/>
    </row>
    <row r="142" spans="1:11" hidden="1" outlineLevel="1" x14ac:dyDescent="0.2">
      <c r="A142" s="13"/>
      <c r="B142" s="7">
        <v>43073</v>
      </c>
      <c r="C142" s="6">
        <v>29</v>
      </c>
      <c r="D142" s="6" t="s">
        <v>3</v>
      </c>
      <c r="E142" s="6" t="s">
        <v>315</v>
      </c>
      <c r="F142" s="6" t="s">
        <v>316</v>
      </c>
      <c r="G142" s="4">
        <v>0</v>
      </c>
      <c r="H142" s="4">
        <v>229515.19</v>
      </c>
      <c r="I142" s="4"/>
      <c r="J142" s="8"/>
    </row>
    <row r="143" spans="1:11" hidden="1" outlineLevel="1" x14ac:dyDescent="0.2">
      <c r="A143" s="13"/>
      <c r="B143" s="7">
        <v>43075</v>
      </c>
      <c r="C143" s="6">
        <v>55</v>
      </c>
      <c r="D143" s="6" t="s">
        <v>3</v>
      </c>
      <c r="E143" s="6" t="s">
        <v>317</v>
      </c>
      <c r="F143" s="6" t="s">
        <v>318</v>
      </c>
      <c r="G143" s="4">
        <v>0</v>
      </c>
      <c r="H143" s="4">
        <v>229515.19</v>
      </c>
      <c r="I143" s="4"/>
      <c r="J143" s="8"/>
    </row>
    <row r="144" spans="1:11" hidden="1" outlineLevel="1" x14ac:dyDescent="0.2">
      <c r="A144" s="13"/>
      <c r="B144" s="7">
        <v>43077</v>
      </c>
      <c r="C144" s="6">
        <v>78</v>
      </c>
      <c r="D144" s="6" t="s">
        <v>3</v>
      </c>
      <c r="E144" s="6" t="s">
        <v>99</v>
      </c>
      <c r="F144" s="6" t="s">
        <v>319</v>
      </c>
      <c r="G144" s="4">
        <v>0</v>
      </c>
      <c r="H144" s="4">
        <v>-253311.87</v>
      </c>
      <c r="I144" s="4"/>
      <c r="J144" s="8"/>
    </row>
    <row r="145" spans="1:10" hidden="1" outlineLevel="1" x14ac:dyDescent="0.2">
      <c r="A145" s="13"/>
      <c r="B145" s="7">
        <v>43077</v>
      </c>
      <c r="C145" s="6">
        <v>79</v>
      </c>
      <c r="D145" s="6" t="s">
        <v>3</v>
      </c>
      <c r="E145" s="6" t="s">
        <v>320</v>
      </c>
      <c r="F145" s="6" t="s">
        <v>321</v>
      </c>
      <c r="G145" s="4">
        <v>0</v>
      </c>
      <c r="H145" s="4">
        <v>253311.87</v>
      </c>
      <c r="I145" s="4"/>
      <c r="J145" s="8"/>
    </row>
    <row r="146" spans="1:10" hidden="1" outlineLevel="1" x14ac:dyDescent="0.2">
      <c r="A146" s="13"/>
      <c r="B146" s="7">
        <v>43080</v>
      </c>
      <c r="C146" s="6">
        <v>92</v>
      </c>
      <c r="D146" s="6" t="s">
        <v>3</v>
      </c>
      <c r="E146" s="6" t="s">
        <v>322</v>
      </c>
      <c r="F146" s="6" t="s">
        <v>323</v>
      </c>
      <c r="G146" s="4">
        <v>0</v>
      </c>
      <c r="H146" s="4">
        <v>206810.34</v>
      </c>
      <c r="I146" s="4"/>
      <c r="J146" s="8"/>
    </row>
    <row r="147" spans="1:10" hidden="1" outlineLevel="1" x14ac:dyDescent="0.2">
      <c r="A147" s="13"/>
      <c r="B147" s="7">
        <v>43083</v>
      </c>
      <c r="C147" s="6">
        <v>111</v>
      </c>
      <c r="D147" s="6" t="s">
        <v>3</v>
      </c>
      <c r="E147" s="6" t="s">
        <v>320</v>
      </c>
      <c r="F147" s="6" t="s">
        <v>324</v>
      </c>
      <c r="G147" s="4">
        <v>0</v>
      </c>
      <c r="H147" s="4">
        <v>-253311.87</v>
      </c>
      <c r="I147" s="4"/>
      <c r="J147" s="8"/>
    </row>
    <row r="148" spans="1:10" hidden="1" outlineLevel="1" x14ac:dyDescent="0.2">
      <c r="A148" s="13"/>
      <c r="B148" s="7">
        <v>43083</v>
      </c>
      <c r="C148" s="6">
        <v>117</v>
      </c>
      <c r="D148" s="6" t="s">
        <v>3</v>
      </c>
      <c r="E148" s="6" t="s">
        <v>320</v>
      </c>
      <c r="F148" s="6" t="s">
        <v>325</v>
      </c>
      <c r="G148" s="4">
        <v>0</v>
      </c>
      <c r="H148" s="4">
        <v>253311.87</v>
      </c>
      <c r="I148" s="4"/>
      <c r="J148" s="8"/>
    </row>
    <row r="149" spans="1:10" hidden="1" outlineLevel="1" x14ac:dyDescent="0.2">
      <c r="A149" s="13"/>
      <c r="B149" s="7">
        <v>43083</v>
      </c>
      <c r="C149" s="6">
        <v>124</v>
      </c>
      <c r="D149" s="6" t="s">
        <v>3</v>
      </c>
      <c r="E149" s="6" t="s">
        <v>326</v>
      </c>
      <c r="F149" s="6" t="s">
        <v>327</v>
      </c>
      <c r="G149" s="4">
        <v>0</v>
      </c>
      <c r="H149" s="4">
        <v>253311.88</v>
      </c>
      <c r="I149" s="4"/>
      <c r="J149" s="8"/>
    </row>
    <row r="150" spans="1:10" hidden="1" outlineLevel="1" x14ac:dyDescent="0.2">
      <c r="A150" s="13"/>
      <c r="B150" s="7">
        <v>43084</v>
      </c>
      <c r="C150" s="6">
        <v>137</v>
      </c>
      <c r="D150" s="6" t="s">
        <v>3</v>
      </c>
      <c r="E150" s="6" t="s">
        <v>326</v>
      </c>
      <c r="F150" s="6" t="s">
        <v>328</v>
      </c>
      <c r="G150" s="4">
        <v>0</v>
      </c>
      <c r="H150" s="4">
        <v>-253311.88</v>
      </c>
      <c r="I150" s="4"/>
      <c r="J150" s="8"/>
    </row>
    <row r="151" spans="1:10" hidden="1" outlineLevel="1" x14ac:dyDescent="0.2">
      <c r="A151" s="13"/>
      <c r="B151" s="7">
        <v>43084</v>
      </c>
      <c r="C151" s="6">
        <v>140</v>
      </c>
      <c r="D151" s="6" t="s">
        <v>3</v>
      </c>
      <c r="E151" s="6" t="s">
        <v>326</v>
      </c>
      <c r="F151" s="6" t="s">
        <v>329</v>
      </c>
      <c r="G151" s="4">
        <v>0</v>
      </c>
      <c r="H151" s="4">
        <v>253311.88</v>
      </c>
      <c r="I151" s="4"/>
      <c r="J151" s="8"/>
    </row>
    <row r="152" spans="1:10" hidden="1" outlineLevel="1" x14ac:dyDescent="0.2">
      <c r="A152" s="13"/>
      <c r="B152" s="7">
        <v>43084</v>
      </c>
      <c r="C152" s="6">
        <v>144</v>
      </c>
      <c r="D152" s="6" t="s">
        <v>3</v>
      </c>
      <c r="E152" s="6" t="s">
        <v>330</v>
      </c>
      <c r="F152" s="6" t="s">
        <v>331</v>
      </c>
      <c r="G152" s="4">
        <v>0</v>
      </c>
      <c r="H152" s="4">
        <v>229515.19</v>
      </c>
      <c r="I152" s="4"/>
      <c r="J152" s="8"/>
    </row>
    <row r="153" spans="1:10" hidden="1" outlineLevel="1" x14ac:dyDescent="0.2">
      <c r="A153" s="13"/>
      <c r="B153" s="7">
        <v>43087</v>
      </c>
      <c r="C153" s="6">
        <v>156</v>
      </c>
      <c r="D153" s="6" t="s">
        <v>3</v>
      </c>
      <c r="E153" s="6" t="s">
        <v>332</v>
      </c>
      <c r="F153" s="6" t="s">
        <v>333</v>
      </c>
      <c r="G153" s="4">
        <v>0</v>
      </c>
      <c r="H153" s="4">
        <v>229515.19</v>
      </c>
      <c r="I153" s="4"/>
      <c r="J153" s="8"/>
    </row>
    <row r="154" spans="1:10" hidden="1" outlineLevel="1" x14ac:dyDescent="0.2">
      <c r="A154" s="13"/>
      <c r="B154" s="7">
        <v>43087</v>
      </c>
      <c r="C154" s="6">
        <v>164</v>
      </c>
      <c r="D154" s="6" t="s">
        <v>3</v>
      </c>
      <c r="E154" s="6" t="s">
        <v>330</v>
      </c>
      <c r="F154" s="6" t="s">
        <v>334</v>
      </c>
      <c r="G154" s="4">
        <v>0</v>
      </c>
      <c r="H154" s="4">
        <v>-229515.19</v>
      </c>
      <c r="I154" s="4"/>
      <c r="J154" s="8"/>
    </row>
    <row r="155" spans="1:10" hidden="1" outlineLevel="1" x14ac:dyDescent="0.2">
      <c r="A155" s="13"/>
      <c r="B155" s="7">
        <v>43087</v>
      </c>
      <c r="C155" s="6">
        <v>166</v>
      </c>
      <c r="D155" s="6" t="s">
        <v>3</v>
      </c>
      <c r="E155" s="6" t="s">
        <v>330</v>
      </c>
      <c r="F155" s="6" t="s">
        <v>335</v>
      </c>
      <c r="G155" s="4">
        <v>0</v>
      </c>
      <c r="H155" s="4">
        <v>229515.19</v>
      </c>
      <c r="I155" s="4"/>
      <c r="J155" s="8"/>
    </row>
    <row r="156" spans="1:10" hidden="1" outlineLevel="1" x14ac:dyDescent="0.2">
      <c r="A156" s="13"/>
      <c r="B156" s="7">
        <v>43088</v>
      </c>
      <c r="C156" s="6">
        <v>198</v>
      </c>
      <c r="D156" s="6" t="s">
        <v>3</v>
      </c>
      <c r="E156" s="6" t="s">
        <v>336</v>
      </c>
      <c r="F156" s="6" t="s">
        <v>337</v>
      </c>
      <c r="G156" s="4">
        <v>0</v>
      </c>
      <c r="H156" s="4">
        <v>229515.19</v>
      </c>
      <c r="I156" s="4"/>
      <c r="J156" s="8"/>
    </row>
    <row r="157" spans="1:10" hidden="1" outlineLevel="1" x14ac:dyDescent="0.2">
      <c r="A157" s="13"/>
      <c r="B157" s="7">
        <v>43089</v>
      </c>
      <c r="C157" s="6">
        <v>206</v>
      </c>
      <c r="D157" s="6" t="s">
        <v>3</v>
      </c>
      <c r="E157" s="6" t="s">
        <v>338</v>
      </c>
      <c r="F157" s="6" t="s">
        <v>339</v>
      </c>
      <c r="G157" s="4">
        <v>0</v>
      </c>
      <c r="H157" s="4">
        <v>242659.6</v>
      </c>
      <c r="I157" s="4"/>
      <c r="J157" s="8"/>
    </row>
    <row r="158" spans="1:10" hidden="1" outlineLevel="1" x14ac:dyDescent="0.2">
      <c r="A158" s="13"/>
      <c r="B158" s="7">
        <v>43090</v>
      </c>
      <c r="C158" s="6">
        <v>251</v>
      </c>
      <c r="D158" s="6" t="s">
        <v>3</v>
      </c>
      <c r="E158" s="6" t="s">
        <v>340</v>
      </c>
      <c r="F158" s="6" t="s">
        <v>341</v>
      </c>
      <c r="G158" s="4">
        <v>0</v>
      </c>
      <c r="H158" s="4">
        <v>206810.34</v>
      </c>
      <c r="I158" s="4"/>
      <c r="J158" s="8"/>
    </row>
    <row r="159" spans="1:10" hidden="1" outlineLevel="1" x14ac:dyDescent="0.2">
      <c r="A159" s="13"/>
      <c r="B159" s="7">
        <v>43090</v>
      </c>
      <c r="C159" s="6">
        <v>255</v>
      </c>
      <c r="D159" s="6" t="s">
        <v>3</v>
      </c>
      <c r="E159" s="6" t="s">
        <v>342</v>
      </c>
      <c r="F159" s="6" t="s">
        <v>343</v>
      </c>
      <c r="G159" s="4">
        <v>0</v>
      </c>
      <c r="H159" s="4">
        <v>206810.34</v>
      </c>
      <c r="I159" s="4"/>
      <c r="J159" s="8"/>
    </row>
    <row r="160" spans="1:10" hidden="1" outlineLevel="1" x14ac:dyDescent="0.2">
      <c r="A160" s="13"/>
      <c r="B160" s="7">
        <v>43090</v>
      </c>
      <c r="C160" s="6">
        <v>259</v>
      </c>
      <c r="D160" s="6" t="s">
        <v>3</v>
      </c>
      <c r="E160" s="6" t="s">
        <v>330</v>
      </c>
      <c r="F160" s="6" t="s">
        <v>344</v>
      </c>
      <c r="G160" s="4">
        <v>0</v>
      </c>
      <c r="H160" s="4">
        <v>-229515.19</v>
      </c>
      <c r="I160" s="4"/>
      <c r="J160" s="8"/>
    </row>
    <row r="161" spans="1:10" hidden="1" outlineLevel="1" x14ac:dyDescent="0.2">
      <c r="A161" s="13"/>
      <c r="B161" s="7">
        <v>43090</v>
      </c>
      <c r="C161" s="6">
        <v>260</v>
      </c>
      <c r="D161" s="6" t="s">
        <v>3</v>
      </c>
      <c r="E161" s="6" t="s">
        <v>330</v>
      </c>
      <c r="F161" s="6" t="s">
        <v>345</v>
      </c>
      <c r="G161" s="4">
        <v>0</v>
      </c>
      <c r="H161" s="4">
        <v>229515.19</v>
      </c>
      <c r="I161" s="4"/>
      <c r="J161" s="8"/>
    </row>
    <row r="162" spans="1:10" hidden="1" outlineLevel="1" x14ac:dyDescent="0.2">
      <c r="A162" s="13"/>
      <c r="B162" s="7">
        <v>43095</v>
      </c>
      <c r="C162" s="6">
        <v>295</v>
      </c>
      <c r="D162" s="6" t="s">
        <v>3</v>
      </c>
      <c r="E162" s="6" t="s">
        <v>336</v>
      </c>
      <c r="F162" s="6" t="s">
        <v>346</v>
      </c>
      <c r="G162" s="4">
        <v>0</v>
      </c>
      <c r="H162" s="4">
        <v>-229515.19</v>
      </c>
      <c r="I162" s="4"/>
      <c r="J162" s="8"/>
    </row>
    <row r="163" spans="1:10" hidden="1" outlineLevel="1" x14ac:dyDescent="0.2">
      <c r="A163" s="13"/>
      <c r="B163" s="7">
        <v>43095</v>
      </c>
      <c r="C163" s="6">
        <v>296</v>
      </c>
      <c r="D163" s="6" t="s">
        <v>3</v>
      </c>
      <c r="E163" s="6" t="s">
        <v>336</v>
      </c>
      <c r="F163" s="6" t="s">
        <v>347</v>
      </c>
      <c r="G163" s="4">
        <v>0</v>
      </c>
      <c r="H163" s="4">
        <v>229515.19</v>
      </c>
      <c r="I163" s="4"/>
      <c r="J163" s="8"/>
    </row>
    <row r="164" spans="1:10" hidden="1" outlineLevel="1" x14ac:dyDescent="0.2">
      <c r="A164" s="13"/>
      <c r="B164" s="7">
        <v>43095</v>
      </c>
      <c r="C164" s="6">
        <v>297</v>
      </c>
      <c r="D164" s="6" t="s">
        <v>3</v>
      </c>
      <c r="E164" s="6" t="s">
        <v>348</v>
      </c>
      <c r="F164" s="6" t="s">
        <v>349</v>
      </c>
      <c r="G164" s="4">
        <v>0</v>
      </c>
      <c r="H164" s="4">
        <v>242659.6</v>
      </c>
      <c r="I164" s="4"/>
      <c r="J164" s="8"/>
    </row>
    <row r="165" spans="1:10" hidden="1" outlineLevel="1" x14ac:dyDescent="0.2">
      <c r="A165" s="13"/>
      <c r="B165" s="7">
        <v>43095</v>
      </c>
      <c r="C165" s="6">
        <v>302</v>
      </c>
      <c r="D165" s="6" t="s">
        <v>3</v>
      </c>
      <c r="E165" s="6" t="s">
        <v>336</v>
      </c>
      <c r="F165" s="6" t="s">
        <v>350</v>
      </c>
      <c r="G165" s="4">
        <v>0</v>
      </c>
      <c r="H165" s="4">
        <v>-229515.19</v>
      </c>
      <c r="I165" s="4"/>
      <c r="J165" s="8"/>
    </row>
    <row r="166" spans="1:10" hidden="1" outlineLevel="1" x14ac:dyDescent="0.2">
      <c r="A166" s="13"/>
      <c r="B166" s="7">
        <v>43095</v>
      </c>
      <c r="C166" s="6">
        <v>303</v>
      </c>
      <c r="D166" s="6" t="s">
        <v>3</v>
      </c>
      <c r="E166" s="6" t="s">
        <v>336</v>
      </c>
      <c r="F166" s="6" t="s">
        <v>351</v>
      </c>
      <c r="G166" s="4">
        <v>0</v>
      </c>
      <c r="H166" s="4">
        <v>229515.19</v>
      </c>
      <c r="I166" s="4"/>
      <c r="J166" s="8"/>
    </row>
    <row r="167" spans="1:10" hidden="1" outlineLevel="1" x14ac:dyDescent="0.2">
      <c r="A167" s="13"/>
      <c r="B167" s="7">
        <v>43095</v>
      </c>
      <c r="C167" s="6">
        <v>319</v>
      </c>
      <c r="D167" s="6" t="s">
        <v>3</v>
      </c>
      <c r="E167" s="6" t="s">
        <v>338</v>
      </c>
      <c r="F167" s="6" t="s">
        <v>352</v>
      </c>
      <c r="G167" s="4">
        <v>0</v>
      </c>
      <c r="H167" s="4">
        <v>-242659.6</v>
      </c>
      <c r="I167" s="4"/>
      <c r="J167" s="8"/>
    </row>
    <row r="168" spans="1:10" hidden="1" outlineLevel="1" x14ac:dyDescent="0.2">
      <c r="A168" s="13"/>
      <c r="B168" s="7">
        <v>43096</v>
      </c>
      <c r="C168" s="6">
        <v>333</v>
      </c>
      <c r="D168" s="6" t="s">
        <v>3</v>
      </c>
      <c r="E168" s="6" t="s">
        <v>322</v>
      </c>
      <c r="F168" s="6" t="s">
        <v>353</v>
      </c>
      <c r="G168" s="4">
        <v>0</v>
      </c>
      <c r="H168" s="4">
        <v>-206810.34</v>
      </c>
      <c r="I168" s="4"/>
      <c r="J168" s="8"/>
    </row>
    <row r="169" spans="1:10" hidden="1" outlineLevel="1" x14ac:dyDescent="0.2">
      <c r="A169" s="13"/>
      <c r="B169" s="7">
        <v>43099</v>
      </c>
      <c r="C169" s="6">
        <v>397</v>
      </c>
      <c r="D169" s="6" t="s">
        <v>3</v>
      </c>
      <c r="E169" s="6" t="s">
        <v>322</v>
      </c>
      <c r="F169" s="6" t="s">
        <v>354</v>
      </c>
      <c r="G169" s="4">
        <v>0</v>
      </c>
      <c r="H169" s="4">
        <v>206810.34</v>
      </c>
      <c r="I169" s="4"/>
      <c r="J169" s="8"/>
    </row>
    <row r="170" spans="1:10" collapsed="1" x14ac:dyDescent="0.2">
      <c r="A170" s="13"/>
      <c r="B170" s="7"/>
      <c r="C170" s="6"/>
      <c r="D170" s="6"/>
      <c r="E170" s="6"/>
      <c r="F170" s="6"/>
      <c r="G170" s="4"/>
      <c r="H170" s="4"/>
      <c r="I170" s="4"/>
      <c r="J170" s="8"/>
    </row>
    <row r="171" spans="1:10" x14ac:dyDescent="0.2">
      <c r="A171" s="13"/>
      <c r="B171" s="7"/>
      <c r="C171" s="6"/>
      <c r="D171" s="6"/>
      <c r="E171" s="6"/>
      <c r="F171" s="6"/>
      <c r="G171" s="4"/>
      <c r="H171" s="9">
        <f>SUM(H140:H170)</f>
        <v>2470788.7899999996</v>
      </c>
      <c r="I171" s="9"/>
      <c r="J171" s="10">
        <f>COUNTIF(H141:H169,"&gt;1")-COUNTIF(H141:H169,"&lt;1")</f>
        <v>11</v>
      </c>
    </row>
    <row r="172" spans="1:10" x14ac:dyDescent="0.2">
      <c r="A172" s="11" t="s">
        <v>55</v>
      </c>
      <c r="B172" s="5"/>
      <c r="C172" s="6"/>
      <c r="D172" s="6"/>
      <c r="E172" s="5"/>
      <c r="F172" s="5"/>
      <c r="G172" s="3"/>
      <c r="H172" s="3"/>
      <c r="I172" s="3"/>
      <c r="J172" s="8"/>
    </row>
    <row r="173" spans="1:10" x14ac:dyDescent="0.2">
      <c r="A173" s="12" t="s">
        <v>0</v>
      </c>
      <c r="B173" s="5" t="s">
        <v>56</v>
      </c>
      <c r="C173" s="6"/>
      <c r="D173" s="6"/>
      <c r="E173" s="5"/>
      <c r="F173" s="5"/>
      <c r="G173" s="3"/>
      <c r="H173" s="3"/>
      <c r="I173" s="3"/>
      <c r="J173" s="8"/>
    </row>
    <row r="174" spans="1:10" hidden="1" outlineLevel="1" x14ac:dyDescent="0.2">
      <c r="A174" s="13"/>
      <c r="B174" s="6"/>
      <c r="C174" s="6"/>
      <c r="D174" s="6"/>
      <c r="E174" s="6" t="s">
        <v>51</v>
      </c>
      <c r="F174" s="6"/>
      <c r="G174" s="4">
        <v>0</v>
      </c>
      <c r="H174" s="4">
        <v>0</v>
      </c>
      <c r="I174" s="4">
        <v>-2565000</v>
      </c>
      <c r="J174" s="8"/>
    </row>
    <row r="175" spans="1:10" hidden="1" outlineLevel="1" x14ac:dyDescent="0.2">
      <c r="A175" s="13"/>
      <c r="B175" s="7">
        <v>43096</v>
      </c>
      <c r="C175" s="6">
        <v>322</v>
      </c>
      <c r="D175" s="6" t="s">
        <v>3</v>
      </c>
      <c r="E175" s="6" t="s">
        <v>120</v>
      </c>
      <c r="F175" s="6" t="s">
        <v>355</v>
      </c>
      <c r="G175" s="4">
        <v>0</v>
      </c>
      <c r="H175" s="4">
        <v>-618572.73</v>
      </c>
      <c r="I175" s="4">
        <v>-2748448.28</v>
      </c>
      <c r="J175" s="8"/>
    </row>
    <row r="176" spans="1:10" collapsed="1" x14ac:dyDescent="0.2">
      <c r="A176" s="13"/>
      <c r="B176" s="7"/>
      <c r="C176" s="6"/>
      <c r="D176" s="6"/>
      <c r="E176" s="6"/>
      <c r="F176" s="6"/>
      <c r="G176" s="4"/>
      <c r="H176" s="4"/>
      <c r="I176" s="4"/>
      <c r="J176" s="8"/>
    </row>
    <row r="177" spans="1:10" x14ac:dyDescent="0.2">
      <c r="A177" s="13"/>
      <c r="B177" s="7"/>
      <c r="C177" s="6"/>
      <c r="D177" s="6"/>
      <c r="E177" s="6"/>
      <c r="F177" s="6"/>
      <c r="G177" s="4"/>
      <c r="H177" s="9">
        <f>SUM(H174:H176)</f>
        <v>-618572.73</v>
      </c>
      <c r="I177" s="9"/>
      <c r="J177" s="10">
        <f>COUNTIF(H175:H175,"&gt;1")-COUNTIF(H175:H175,"&lt;1")</f>
        <v>-1</v>
      </c>
    </row>
    <row r="178" spans="1:10" x14ac:dyDescent="0.2">
      <c r="A178" s="11" t="s">
        <v>5</v>
      </c>
      <c r="B178" s="5"/>
      <c r="C178" s="6"/>
      <c r="D178" s="6"/>
      <c r="E178" s="5"/>
      <c r="F178" s="5"/>
      <c r="G178" s="3"/>
      <c r="H178" s="3"/>
      <c r="I178" s="3"/>
      <c r="J178" s="8"/>
    </row>
    <row r="179" spans="1:10" x14ac:dyDescent="0.2">
      <c r="A179" s="12" t="s">
        <v>0</v>
      </c>
      <c r="B179" s="5" t="s">
        <v>6</v>
      </c>
      <c r="C179" s="6"/>
      <c r="D179" s="6"/>
      <c r="E179" s="5"/>
      <c r="F179" s="5"/>
      <c r="G179" s="3"/>
      <c r="H179" s="3"/>
      <c r="I179" s="3"/>
      <c r="J179" s="8"/>
    </row>
    <row r="180" spans="1:10" hidden="1" outlineLevel="1" x14ac:dyDescent="0.2">
      <c r="A180" s="13"/>
      <c r="B180" s="6"/>
      <c r="C180" s="6"/>
      <c r="D180" s="6"/>
      <c r="E180" s="6" t="s">
        <v>51</v>
      </c>
      <c r="F180" s="6"/>
      <c r="G180" s="4">
        <v>0</v>
      </c>
      <c r="H180" s="4">
        <v>0</v>
      </c>
      <c r="I180" s="4">
        <v>-2565000</v>
      </c>
      <c r="J180" s="8"/>
    </row>
    <row r="181" spans="1:10" hidden="1" outlineLevel="1" x14ac:dyDescent="0.2">
      <c r="A181" s="13"/>
      <c r="B181" s="7">
        <v>43091</v>
      </c>
      <c r="C181" s="6">
        <v>279</v>
      </c>
      <c r="D181" s="6" t="s">
        <v>3</v>
      </c>
      <c r="E181" s="6" t="s">
        <v>356</v>
      </c>
      <c r="F181" s="6" t="s">
        <v>357</v>
      </c>
      <c r="G181" s="4">
        <v>0</v>
      </c>
      <c r="H181" s="4">
        <v>189051.72</v>
      </c>
      <c r="I181" s="4">
        <v>-2748448.28</v>
      </c>
      <c r="J181" s="8"/>
    </row>
    <row r="182" spans="1:10" hidden="1" outlineLevel="1" x14ac:dyDescent="0.2">
      <c r="A182" s="13"/>
      <c r="B182" s="7">
        <v>43091</v>
      </c>
      <c r="C182" s="6">
        <v>280</v>
      </c>
      <c r="D182" s="6" t="s">
        <v>3</v>
      </c>
      <c r="E182" s="6" t="s">
        <v>356</v>
      </c>
      <c r="F182" s="6" t="s">
        <v>358</v>
      </c>
      <c r="G182" s="4">
        <v>0</v>
      </c>
      <c r="H182" s="4">
        <v>-189051.72</v>
      </c>
      <c r="I182" s="4"/>
      <c r="J182" s="8"/>
    </row>
    <row r="183" spans="1:10" hidden="1" outlineLevel="1" x14ac:dyDescent="0.2">
      <c r="A183" s="13"/>
      <c r="B183" s="7">
        <v>43091</v>
      </c>
      <c r="C183" s="6">
        <v>281</v>
      </c>
      <c r="D183" s="6" t="s">
        <v>3</v>
      </c>
      <c r="E183" s="6" t="s">
        <v>356</v>
      </c>
      <c r="F183" s="6" t="s">
        <v>359</v>
      </c>
      <c r="G183" s="4">
        <v>0</v>
      </c>
      <c r="H183" s="4">
        <v>189051.72</v>
      </c>
      <c r="I183" s="4"/>
      <c r="J183" s="8"/>
    </row>
    <row r="184" spans="1:10" hidden="1" outlineLevel="1" x14ac:dyDescent="0.2">
      <c r="A184" s="13"/>
      <c r="B184" s="7">
        <v>43096</v>
      </c>
      <c r="C184" s="6">
        <v>340</v>
      </c>
      <c r="D184" s="6" t="s">
        <v>3</v>
      </c>
      <c r="E184" s="6" t="s">
        <v>360</v>
      </c>
      <c r="F184" s="6" t="s">
        <v>361</v>
      </c>
      <c r="G184" s="4">
        <v>0</v>
      </c>
      <c r="H184" s="4">
        <v>211120.69</v>
      </c>
      <c r="I184" s="4"/>
      <c r="J184" s="8"/>
    </row>
    <row r="185" spans="1:10" hidden="1" outlineLevel="1" x14ac:dyDescent="0.2">
      <c r="A185" s="13"/>
      <c r="B185" s="7">
        <v>43097</v>
      </c>
      <c r="C185" s="6">
        <v>355</v>
      </c>
      <c r="D185" s="6" t="s">
        <v>3</v>
      </c>
      <c r="E185" s="6" t="s">
        <v>121</v>
      </c>
      <c r="F185" s="6" t="s">
        <v>362</v>
      </c>
      <c r="G185" s="4">
        <v>0</v>
      </c>
      <c r="H185" s="4">
        <v>-175689.66</v>
      </c>
      <c r="I185" s="4"/>
      <c r="J185" s="8"/>
    </row>
    <row r="186" spans="1:10" hidden="1" outlineLevel="1" x14ac:dyDescent="0.2">
      <c r="A186" s="13"/>
      <c r="B186" s="7">
        <v>43097</v>
      </c>
      <c r="C186" s="6">
        <v>356</v>
      </c>
      <c r="D186" s="6" t="s">
        <v>3</v>
      </c>
      <c r="E186" s="6" t="s">
        <v>360</v>
      </c>
      <c r="F186" s="6" t="s">
        <v>363</v>
      </c>
      <c r="G186" s="4">
        <v>0</v>
      </c>
      <c r="H186" s="4">
        <v>-211120.69</v>
      </c>
      <c r="I186" s="4"/>
      <c r="J186" s="8"/>
    </row>
    <row r="187" spans="1:10" hidden="1" outlineLevel="1" x14ac:dyDescent="0.2">
      <c r="A187" s="13"/>
      <c r="B187" s="7">
        <v>43097</v>
      </c>
      <c r="C187" s="6">
        <v>357</v>
      </c>
      <c r="D187" s="6" t="s">
        <v>3</v>
      </c>
      <c r="E187" s="6" t="s">
        <v>360</v>
      </c>
      <c r="F187" s="6" t="s">
        <v>364</v>
      </c>
      <c r="G187" s="4">
        <v>0</v>
      </c>
      <c r="H187" s="4">
        <v>209396.55</v>
      </c>
      <c r="I187" s="4"/>
      <c r="J187" s="8"/>
    </row>
    <row r="188" spans="1:10" hidden="1" outlineLevel="1" x14ac:dyDescent="0.2">
      <c r="A188" s="13"/>
      <c r="B188" s="7">
        <v>43097</v>
      </c>
      <c r="C188" s="6">
        <v>358</v>
      </c>
      <c r="D188" s="6" t="s">
        <v>3</v>
      </c>
      <c r="E188" s="6" t="s">
        <v>365</v>
      </c>
      <c r="F188" s="6" t="s">
        <v>366</v>
      </c>
      <c r="G188" s="4">
        <v>0</v>
      </c>
      <c r="H188" s="4">
        <v>189051.72</v>
      </c>
      <c r="I188" s="4"/>
      <c r="J188" s="8"/>
    </row>
    <row r="189" spans="1:10" hidden="1" outlineLevel="1" x14ac:dyDescent="0.2">
      <c r="A189" s="13"/>
      <c r="B189" s="7">
        <v>43097</v>
      </c>
      <c r="C189" s="6">
        <v>359</v>
      </c>
      <c r="D189" s="6" t="s">
        <v>3</v>
      </c>
      <c r="E189" s="6" t="s">
        <v>365</v>
      </c>
      <c r="F189" s="6" t="s">
        <v>367</v>
      </c>
      <c r="G189" s="4">
        <v>0</v>
      </c>
      <c r="H189" s="4">
        <v>-189051.72</v>
      </c>
      <c r="I189" s="4"/>
      <c r="J189" s="8"/>
    </row>
    <row r="190" spans="1:10" hidden="1" outlineLevel="1" x14ac:dyDescent="0.2">
      <c r="A190" s="13"/>
      <c r="B190" s="7">
        <v>43097</v>
      </c>
      <c r="C190" s="6">
        <v>360</v>
      </c>
      <c r="D190" s="6" t="s">
        <v>3</v>
      </c>
      <c r="E190" s="6" t="s">
        <v>365</v>
      </c>
      <c r="F190" s="6" t="s">
        <v>368</v>
      </c>
      <c r="G190" s="4">
        <v>0</v>
      </c>
      <c r="H190" s="4">
        <v>189051.72</v>
      </c>
      <c r="I190" s="4"/>
      <c r="J190" s="8"/>
    </row>
    <row r="191" spans="1:10" hidden="1" outlineLevel="1" x14ac:dyDescent="0.2">
      <c r="A191" s="13"/>
      <c r="B191" s="7">
        <v>43097</v>
      </c>
      <c r="C191" s="6">
        <v>361</v>
      </c>
      <c r="D191" s="6" t="s">
        <v>3</v>
      </c>
      <c r="E191" s="6" t="s">
        <v>365</v>
      </c>
      <c r="F191" s="6" t="s">
        <v>369</v>
      </c>
      <c r="G191" s="4">
        <v>0</v>
      </c>
      <c r="H191" s="4">
        <v>-189051.72</v>
      </c>
      <c r="I191" s="4"/>
      <c r="J191" s="8"/>
    </row>
    <row r="192" spans="1:10" hidden="1" outlineLevel="1" x14ac:dyDescent="0.2">
      <c r="A192" s="13"/>
      <c r="B192" s="7">
        <v>43097</v>
      </c>
      <c r="C192" s="6">
        <v>362</v>
      </c>
      <c r="D192" s="6" t="s">
        <v>3</v>
      </c>
      <c r="E192" s="6" t="s">
        <v>365</v>
      </c>
      <c r="F192" s="6" t="s">
        <v>370</v>
      </c>
      <c r="G192" s="4">
        <v>0</v>
      </c>
      <c r="H192" s="4">
        <v>189051.72</v>
      </c>
      <c r="I192" s="4"/>
      <c r="J192" s="8"/>
    </row>
    <row r="193" spans="1:10" hidden="1" outlineLevel="1" x14ac:dyDescent="0.2">
      <c r="A193" s="13"/>
      <c r="B193" s="7">
        <v>43098</v>
      </c>
      <c r="C193" s="6">
        <v>382</v>
      </c>
      <c r="D193" s="6" t="s">
        <v>3</v>
      </c>
      <c r="E193" s="6" t="s">
        <v>371</v>
      </c>
      <c r="F193" s="6" t="s">
        <v>372</v>
      </c>
      <c r="G193" s="4">
        <v>0</v>
      </c>
      <c r="H193" s="4">
        <v>189051.72</v>
      </c>
      <c r="I193" s="4"/>
      <c r="J193" s="8"/>
    </row>
    <row r="194" spans="1:10" hidden="1" outlineLevel="1" x14ac:dyDescent="0.2">
      <c r="A194" s="13"/>
      <c r="B194" s="7">
        <v>43099</v>
      </c>
      <c r="C194" s="6">
        <v>389</v>
      </c>
      <c r="D194" s="6" t="s">
        <v>3</v>
      </c>
      <c r="E194" s="6" t="s">
        <v>371</v>
      </c>
      <c r="F194" s="6" t="s">
        <v>373</v>
      </c>
      <c r="G194" s="4">
        <v>0</v>
      </c>
      <c r="H194" s="4">
        <v>-189051.72</v>
      </c>
      <c r="I194" s="4"/>
      <c r="J194" s="8"/>
    </row>
    <row r="195" spans="1:10" hidden="1" outlineLevel="1" x14ac:dyDescent="0.2">
      <c r="A195" s="13"/>
      <c r="B195" s="7">
        <v>43099</v>
      </c>
      <c r="C195" s="6">
        <v>390</v>
      </c>
      <c r="D195" s="6" t="s">
        <v>3</v>
      </c>
      <c r="E195" s="6" t="s">
        <v>371</v>
      </c>
      <c r="F195" s="6" t="s">
        <v>374</v>
      </c>
      <c r="G195" s="4">
        <v>0</v>
      </c>
      <c r="H195" s="4">
        <v>189051.72</v>
      </c>
      <c r="I195" s="4"/>
      <c r="J195" s="8"/>
    </row>
    <row r="196" spans="1:10" hidden="1" outlineLevel="1" x14ac:dyDescent="0.2">
      <c r="A196" s="13"/>
      <c r="B196" s="7">
        <v>43099</v>
      </c>
      <c r="C196" s="6">
        <v>391</v>
      </c>
      <c r="D196" s="6" t="s">
        <v>3</v>
      </c>
      <c r="E196" s="6" t="s">
        <v>371</v>
      </c>
      <c r="F196" s="6" t="s">
        <v>375</v>
      </c>
      <c r="G196" s="4">
        <v>0</v>
      </c>
      <c r="H196" s="4">
        <v>-189051.72</v>
      </c>
      <c r="I196" s="4"/>
      <c r="J196" s="8"/>
    </row>
    <row r="197" spans="1:10" hidden="1" outlineLevel="1" x14ac:dyDescent="0.2">
      <c r="A197" s="13"/>
      <c r="B197" s="7">
        <v>43099</v>
      </c>
      <c r="C197" s="6">
        <v>392</v>
      </c>
      <c r="D197" s="6" t="s">
        <v>3</v>
      </c>
      <c r="E197" s="6" t="s">
        <v>371</v>
      </c>
      <c r="F197" s="6" t="s">
        <v>376</v>
      </c>
      <c r="G197" s="4">
        <v>0</v>
      </c>
      <c r="H197" s="4">
        <v>189051.72</v>
      </c>
      <c r="I197" s="4"/>
      <c r="J197" s="8"/>
    </row>
    <row r="198" spans="1:10" collapsed="1" x14ac:dyDescent="0.2">
      <c r="A198" s="13"/>
      <c r="B198" s="7"/>
      <c r="C198" s="6"/>
      <c r="D198" s="6"/>
      <c r="E198" s="6"/>
      <c r="F198" s="6"/>
      <c r="G198" s="4"/>
      <c r="H198" s="4"/>
      <c r="I198" s="4"/>
      <c r="J198" s="8"/>
    </row>
    <row r="199" spans="1:10" x14ac:dyDescent="0.2">
      <c r="A199" s="13"/>
      <c r="B199" s="7"/>
      <c r="C199" s="6"/>
      <c r="D199" s="6"/>
      <c r="E199" s="6"/>
      <c r="F199" s="6"/>
      <c r="G199" s="4"/>
      <c r="H199" s="9">
        <f>SUM(H180:H198)</f>
        <v>600862.05000000005</v>
      </c>
      <c r="I199" s="9"/>
      <c r="J199" s="10">
        <f>COUNTIF(H181:H197,"&gt;1")-COUNTIF(H181:H197,"&lt;1")</f>
        <v>3</v>
      </c>
    </row>
    <row r="200" spans="1:10" x14ac:dyDescent="0.2">
      <c r="A200" s="11" t="s">
        <v>57</v>
      </c>
      <c r="B200" s="5"/>
      <c r="C200" s="6"/>
      <c r="D200" s="6"/>
      <c r="E200" s="5"/>
      <c r="F200" s="5"/>
      <c r="G200" s="3"/>
      <c r="H200" s="3"/>
      <c r="I200" s="3"/>
      <c r="J200" s="8"/>
    </row>
    <row r="201" spans="1:10" x14ac:dyDescent="0.2">
      <c r="A201" s="12" t="s">
        <v>0</v>
      </c>
      <c r="B201" s="5" t="s">
        <v>58</v>
      </c>
      <c r="C201" s="6"/>
      <c r="D201" s="6"/>
      <c r="E201" s="5"/>
      <c r="F201" s="5"/>
      <c r="G201" s="3"/>
      <c r="H201" s="3"/>
      <c r="I201" s="3"/>
      <c r="J201" s="8"/>
    </row>
    <row r="202" spans="1:10" hidden="1" outlineLevel="1" x14ac:dyDescent="0.2">
      <c r="A202" s="13"/>
      <c r="B202" s="6"/>
      <c r="C202" s="6"/>
      <c r="D202" s="6"/>
      <c r="E202" s="6" t="s">
        <v>51</v>
      </c>
      <c r="F202" s="6"/>
      <c r="G202" s="4">
        <v>0</v>
      </c>
      <c r="H202" s="4">
        <v>0</v>
      </c>
      <c r="I202" s="4">
        <v>-839929.4</v>
      </c>
      <c r="J202" s="8"/>
    </row>
    <row r="203" spans="1:10" hidden="1" outlineLevel="1" x14ac:dyDescent="0.2">
      <c r="A203" s="13"/>
      <c r="B203" s="7">
        <v>43090</v>
      </c>
      <c r="C203" s="6">
        <v>150</v>
      </c>
      <c r="D203" s="6" t="s">
        <v>17</v>
      </c>
      <c r="E203" s="6" t="s">
        <v>39</v>
      </c>
      <c r="F203" s="6" t="s">
        <v>377</v>
      </c>
      <c r="G203" s="4">
        <v>0</v>
      </c>
      <c r="H203" s="4">
        <v>-12931.04</v>
      </c>
      <c r="I203" s="4"/>
      <c r="J203" s="8"/>
    </row>
    <row r="204" spans="1:10" hidden="1" outlineLevel="1" x14ac:dyDescent="0.2">
      <c r="A204" s="13"/>
      <c r="B204" s="7">
        <v>43090</v>
      </c>
      <c r="C204" s="6">
        <v>153</v>
      </c>
      <c r="D204" s="6" t="s">
        <v>17</v>
      </c>
      <c r="E204" s="6" t="s">
        <v>39</v>
      </c>
      <c r="F204" s="6" t="s">
        <v>377</v>
      </c>
      <c r="G204" s="4">
        <v>0</v>
      </c>
      <c r="H204" s="4">
        <v>12931.04</v>
      </c>
      <c r="I204" s="4"/>
      <c r="J204" s="8"/>
    </row>
    <row r="205" spans="1:10" collapsed="1" x14ac:dyDescent="0.2">
      <c r="A205" s="13"/>
      <c r="B205" s="7"/>
      <c r="C205" s="6"/>
      <c r="D205" s="6"/>
      <c r="E205" s="6"/>
      <c r="F205" s="6"/>
      <c r="G205" s="4"/>
      <c r="H205" s="4"/>
      <c r="I205" s="4"/>
      <c r="J205" s="8"/>
    </row>
    <row r="206" spans="1:10" x14ac:dyDescent="0.2">
      <c r="A206" s="13"/>
      <c r="B206" s="7"/>
      <c r="C206" s="6"/>
      <c r="D206" s="6"/>
      <c r="E206" s="6"/>
      <c r="F206" s="6"/>
      <c r="G206" s="4"/>
      <c r="H206" s="9">
        <f>SUM(H202:H205)</f>
        <v>0</v>
      </c>
      <c r="I206" s="9"/>
      <c r="J206" s="10">
        <f>COUNTIF(H203:H204,"&gt;1")-COUNTIF(H203:H204,"&lt;1")</f>
        <v>0</v>
      </c>
    </row>
    <row r="207" spans="1:10" x14ac:dyDescent="0.2">
      <c r="A207" s="11" t="s">
        <v>8</v>
      </c>
      <c r="B207" s="5"/>
      <c r="C207" s="6"/>
      <c r="D207" s="6"/>
      <c r="E207" s="5"/>
      <c r="F207" s="5"/>
      <c r="G207" s="3"/>
      <c r="H207" s="3"/>
      <c r="I207" s="3"/>
      <c r="J207" s="8"/>
    </row>
    <row r="208" spans="1:10" x14ac:dyDescent="0.2">
      <c r="A208" s="12" t="s">
        <v>0</v>
      </c>
      <c r="B208" s="5" t="s">
        <v>9</v>
      </c>
      <c r="C208" s="6"/>
      <c r="D208" s="6"/>
      <c r="E208" s="5"/>
      <c r="F208" s="5"/>
      <c r="G208" s="3"/>
      <c r="H208" s="3"/>
      <c r="I208" s="3"/>
      <c r="J208" s="8"/>
    </row>
    <row r="209" spans="1:10" hidden="1" outlineLevel="1" x14ac:dyDescent="0.2">
      <c r="A209" s="13"/>
      <c r="B209" s="6"/>
      <c r="C209" s="6"/>
      <c r="D209" s="6"/>
      <c r="E209" s="6" t="s">
        <v>51</v>
      </c>
      <c r="F209" s="6"/>
      <c r="G209" s="4">
        <v>0</v>
      </c>
      <c r="H209" s="4">
        <v>0</v>
      </c>
      <c r="I209" s="4">
        <v>-839929.4</v>
      </c>
      <c r="J209" s="8"/>
    </row>
    <row r="210" spans="1:10" hidden="1" outlineLevel="1" x14ac:dyDescent="0.2">
      <c r="A210" s="13"/>
      <c r="B210" s="7">
        <v>43077</v>
      </c>
      <c r="C210" s="6">
        <v>83</v>
      </c>
      <c r="D210" s="6" t="s">
        <v>3</v>
      </c>
      <c r="E210" s="6" t="s">
        <v>378</v>
      </c>
      <c r="F210" s="6" t="s">
        <v>379</v>
      </c>
      <c r="G210" s="4">
        <v>0</v>
      </c>
      <c r="H210" s="4">
        <v>509688.01</v>
      </c>
      <c r="I210" s="4">
        <v>-1244604.23</v>
      </c>
      <c r="J210" s="8"/>
    </row>
    <row r="211" spans="1:10" hidden="1" outlineLevel="1" x14ac:dyDescent="0.2">
      <c r="A211" s="13"/>
      <c r="B211" s="7">
        <v>43097</v>
      </c>
      <c r="C211" s="6">
        <v>353</v>
      </c>
      <c r="D211" s="6" t="s">
        <v>3</v>
      </c>
      <c r="E211" s="6" t="s">
        <v>378</v>
      </c>
      <c r="F211" s="6" t="s">
        <v>380</v>
      </c>
      <c r="G211" s="4">
        <v>0</v>
      </c>
      <c r="H211" s="4">
        <v>-509688.01</v>
      </c>
      <c r="I211" s="4"/>
      <c r="J211" s="8"/>
    </row>
    <row r="212" spans="1:10" collapsed="1" x14ac:dyDescent="0.2">
      <c r="A212" s="13"/>
      <c r="B212" s="7"/>
      <c r="C212" s="6"/>
      <c r="D212" s="6"/>
      <c r="E212" s="6"/>
      <c r="F212" s="6"/>
      <c r="G212" s="4"/>
      <c r="H212" s="4"/>
      <c r="I212" s="4"/>
      <c r="J212" s="8"/>
    </row>
    <row r="213" spans="1:10" x14ac:dyDescent="0.2">
      <c r="A213" s="13"/>
      <c r="B213" s="7"/>
      <c r="C213" s="6"/>
      <c r="D213" s="6"/>
      <c r="E213" s="6"/>
      <c r="F213" s="6"/>
      <c r="G213" s="4"/>
      <c r="H213" s="9">
        <f>SUM(H209:H212)</f>
        <v>0</v>
      </c>
      <c r="I213" s="9"/>
      <c r="J213" s="10">
        <f>COUNTIF(H210:H211,"&gt;1")-COUNTIF(H210:H211,"&lt;1")</f>
        <v>0</v>
      </c>
    </row>
    <row r="214" spans="1:10" x14ac:dyDescent="0.2">
      <c r="A214" s="11" t="s">
        <v>68</v>
      </c>
      <c r="B214" s="5"/>
      <c r="C214" s="6"/>
      <c r="D214" s="6"/>
      <c r="E214" s="5"/>
      <c r="F214" s="5"/>
      <c r="G214" s="3"/>
      <c r="H214" s="3"/>
      <c r="I214" s="3"/>
      <c r="J214" s="8"/>
    </row>
    <row r="215" spans="1:10" x14ac:dyDescent="0.2">
      <c r="A215" s="12" t="s">
        <v>0</v>
      </c>
      <c r="B215" s="5" t="s">
        <v>69</v>
      </c>
      <c r="C215" s="6"/>
      <c r="D215" s="6"/>
      <c r="E215" s="5"/>
      <c r="F215" s="5"/>
      <c r="G215" s="3"/>
      <c r="H215" s="3"/>
      <c r="I215" s="3"/>
      <c r="J215" s="8"/>
    </row>
    <row r="216" spans="1:10" hidden="1" outlineLevel="1" x14ac:dyDescent="0.2">
      <c r="A216" s="13"/>
      <c r="B216" s="6"/>
      <c r="C216" s="6"/>
      <c r="D216" s="6"/>
      <c r="E216" s="6" t="s">
        <v>51</v>
      </c>
      <c r="F216" s="6"/>
      <c r="G216" s="4">
        <v>0</v>
      </c>
      <c r="H216" s="4">
        <v>0</v>
      </c>
      <c r="I216" s="4">
        <v>-839929.4</v>
      </c>
      <c r="J216" s="8"/>
    </row>
    <row r="217" spans="1:10" hidden="1" outlineLevel="1" x14ac:dyDescent="0.2">
      <c r="A217" s="13"/>
      <c r="B217" s="7">
        <v>43090</v>
      </c>
      <c r="C217" s="6">
        <v>248</v>
      </c>
      <c r="D217" s="6" t="s">
        <v>3</v>
      </c>
      <c r="E217" s="6" t="s">
        <v>381</v>
      </c>
      <c r="F217" s="6" t="s">
        <v>382</v>
      </c>
      <c r="G217" s="4">
        <v>0</v>
      </c>
      <c r="H217" s="4">
        <v>419211.82</v>
      </c>
      <c r="I217" s="4"/>
      <c r="J217" s="8"/>
    </row>
    <row r="218" spans="1:10" hidden="1" outlineLevel="1" x14ac:dyDescent="0.2">
      <c r="A218" s="13"/>
      <c r="B218" s="7">
        <v>43090</v>
      </c>
      <c r="C218" s="6">
        <v>249</v>
      </c>
      <c r="D218" s="6" t="s">
        <v>3</v>
      </c>
      <c r="E218" s="6" t="s">
        <v>381</v>
      </c>
      <c r="F218" s="6" t="s">
        <v>383</v>
      </c>
      <c r="G218" s="4">
        <v>0</v>
      </c>
      <c r="H218" s="4">
        <v>-419211.82</v>
      </c>
      <c r="I218" s="4"/>
      <c r="J218" s="8"/>
    </row>
    <row r="219" spans="1:10" hidden="1" outlineLevel="1" x14ac:dyDescent="0.2">
      <c r="A219" s="13"/>
      <c r="B219" s="7">
        <v>43090</v>
      </c>
      <c r="C219" s="6">
        <v>250</v>
      </c>
      <c r="D219" s="6" t="s">
        <v>3</v>
      </c>
      <c r="E219" s="6" t="s">
        <v>381</v>
      </c>
      <c r="F219" s="6" t="s">
        <v>384</v>
      </c>
      <c r="G219" s="4">
        <v>0</v>
      </c>
      <c r="H219" s="4">
        <v>419211.82</v>
      </c>
      <c r="I219" s="4"/>
      <c r="J219" s="8"/>
    </row>
    <row r="220" spans="1:10" hidden="1" outlineLevel="1" x14ac:dyDescent="0.2">
      <c r="A220" s="13"/>
      <c r="B220" s="7">
        <v>43090</v>
      </c>
      <c r="C220" s="6">
        <v>258</v>
      </c>
      <c r="D220" s="6" t="s">
        <v>3</v>
      </c>
      <c r="E220" s="6" t="s">
        <v>381</v>
      </c>
      <c r="F220" s="6" t="s">
        <v>385</v>
      </c>
      <c r="G220" s="4">
        <v>0</v>
      </c>
      <c r="H220" s="4">
        <v>-419211.82</v>
      </c>
      <c r="I220" s="4"/>
      <c r="J220" s="8"/>
    </row>
    <row r="221" spans="1:10" hidden="1" outlineLevel="1" x14ac:dyDescent="0.2">
      <c r="A221" s="13"/>
      <c r="B221" s="7">
        <v>43090</v>
      </c>
      <c r="C221" s="6">
        <v>262</v>
      </c>
      <c r="D221" s="6" t="s">
        <v>3</v>
      </c>
      <c r="E221" s="6" t="s">
        <v>386</v>
      </c>
      <c r="F221" s="6" t="s">
        <v>387</v>
      </c>
      <c r="G221" s="4">
        <v>0</v>
      </c>
      <c r="H221" s="4">
        <v>434154.34</v>
      </c>
      <c r="I221" s="4"/>
      <c r="J221" s="8"/>
    </row>
    <row r="222" spans="1:10" collapsed="1" x14ac:dyDescent="0.2">
      <c r="A222" s="13"/>
      <c r="B222" s="7"/>
      <c r="C222" s="6"/>
      <c r="D222" s="6"/>
      <c r="E222" s="6"/>
      <c r="F222" s="6"/>
      <c r="G222" s="4"/>
      <c r="H222" s="4"/>
      <c r="I222" s="4"/>
      <c r="J222" s="8"/>
    </row>
    <row r="223" spans="1:10" x14ac:dyDescent="0.2">
      <c r="A223" s="13"/>
      <c r="B223" s="7"/>
      <c r="C223" s="6"/>
      <c r="D223" s="6"/>
      <c r="E223" s="6"/>
      <c r="F223" s="6"/>
      <c r="G223" s="4"/>
      <c r="H223" s="9">
        <f>SUM(H216:H222)</f>
        <v>434154.34</v>
      </c>
      <c r="I223" s="9"/>
      <c r="J223" s="10">
        <f>COUNTIF(H217:H221,"&gt;1")-COUNTIF(H217:H221,"&lt;1")</f>
        <v>1</v>
      </c>
    </row>
    <row r="224" spans="1:10" x14ac:dyDescent="0.2">
      <c r="A224" s="11" t="s">
        <v>10</v>
      </c>
      <c r="B224" s="5"/>
      <c r="C224" s="6"/>
      <c r="D224" s="6"/>
      <c r="E224" s="5"/>
      <c r="F224" s="5"/>
      <c r="G224" s="3"/>
      <c r="H224" s="3"/>
      <c r="I224" s="3"/>
      <c r="J224" s="8"/>
    </row>
    <row r="225" spans="1:10" x14ac:dyDescent="0.2">
      <c r="A225" s="12" t="s">
        <v>0</v>
      </c>
      <c r="B225" s="5" t="s">
        <v>11</v>
      </c>
      <c r="C225" s="6"/>
      <c r="D225" s="6"/>
      <c r="E225" s="5"/>
      <c r="F225" s="5"/>
      <c r="G225" s="3"/>
      <c r="H225" s="3"/>
      <c r="I225" s="3"/>
      <c r="J225" s="8"/>
    </row>
    <row r="226" spans="1:10" hidden="1" outlineLevel="1" x14ac:dyDescent="0.2">
      <c r="A226" s="13"/>
      <c r="B226" s="6"/>
      <c r="C226" s="6"/>
      <c r="D226" s="6"/>
      <c r="E226" s="6" t="s">
        <v>51</v>
      </c>
      <c r="F226" s="6"/>
      <c r="G226" s="4">
        <v>0</v>
      </c>
      <c r="H226" s="4">
        <v>0</v>
      </c>
      <c r="I226" s="4">
        <v>-839929.4</v>
      </c>
      <c r="J226" s="8"/>
    </row>
    <row r="227" spans="1:10" hidden="1" outlineLevel="1" x14ac:dyDescent="0.2">
      <c r="A227" s="13"/>
      <c r="B227" s="7">
        <v>43088</v>
      </c>
      <c r="C227" s="6">
        <v>190</v>
      </c>
      <c r="D227" s="6" t="s">
        <v>3</v>
      </c>
      <c r="E227" s="6" t="s">
        <v>388</v>
      </c>
      <c r="F227" s="6" t="s">
        <v>389</v>
      </c>
      <c r="G227" s="4">
        <v>0</v>
      </c>
      <c r="H227" s="4">
        <v>748306.1</v>
      </c>
      <c r="I227" s="4"/>
      <c r="J227" s="8"/>
    </row>
    <row r="228" spans="1:10" collapsed="1" x14ac:dyDescent="0.2">
      <c r="A228" s="13"/>
      <c r="B228" s="7"/>
      <c r="C228" s="6"/>
      <c r="D228" s="6"/>
      <c r="E228" s="6"/>
      <c r="F228" s="6"/>
      <c r="G228" s="4"/>
      <c r="H228" s="4"/>
      <c r="I228" s="4"/>
      <c r="J228" s="8"/>
    </row>
    <row r="229" spans="1:10" x14ac:dyDescent="0.2">
      <c r="A229" s="13"/>
      <c r="B229" s="7"/>
      <c r="C229" s="6"/>
      <c r="D229" s="6"/>
      <c r="E229" s="6"/>
      <c r="F229" s="6"/>
      <c r="G229" s="4"/>
      <c r="H229" s="9">
        <f>SUM(H226:H228)</f>
        <v>748306.1</v>
      </c>
      <c r="I229" s="9"/>
      <c r="J229" s="10">
        <f>COUNTIF(H227:H227,"&gt;1")-COUNTIF(H227:H227,"&lt;1")</f>
        <v>1</v>
      </c>
    </row>
    <row r="230" spans="1:10" x14ac:dyDescent="0.2">
      <c r="A230" s="11" t="s">
        <v>12</v>
      </c>
      <c r="B230" s="5"/>
      <c r="C230" s="6"/>
      <c r="D230" s="6"/>
      <c r="E230" s="5"/>
      <c r="F230" s="5"/>
      <c r="G230" s="3"/>
      <c r="H230" s="3"/>
      <c r="I230" s="3"/>
      <c r="J230" s="8"/>
    </row>
    <row r="231" spans="1:10" x14ac:dyDescent="0.2">
      <c r="A231" s="12" t="s">
        <v>0</v>
      </c>
      <c r="B231" s="5" t="s">
        <v>13</v>
      </c>
      <c r="C231" s="6"/>
      <c r="D231" s="6"/>
      <c r="E231" s="5"/>
      <c r="F231" s="5"/>
      <c r="G231" s="3"/>
      <c r="H231" s="3"/>
      <c r="I231" s="3"/>
      <c r="J231" s="8"/>
    </row>
    <row r="232" spans="1:10" hidden="1" outlineLevel="1" x14ac:dyDescent="0.2">
      <c r="A232" s="13"/>
      <c r="B232" s="6"/>
      <c r="C232" s="6"/>
      <c r="D232" s="6"/>
      <c r="E232" s="6" t="s">
        <v>51</v>
      </c>
      <c r="F232" s="6"/>
      <c r="G232" s="4">
        <v>0</v>
      </c>
      <c r="H232" s="4">
        <v>0</v>
      </c>
      <c r="I232" s="4">
        <v>-2551100.2599999998</v>
      </c>
      <c r="J232" s="8"/>
    </row>
    <row r="233" spans="1:10" hidden="1" outlineLevel="1" x14ac:dyDescent="0.2">
      <c r="A233" s="13"/>
      <c r="B233" s="7">
        <v>43073</v>
      </c>
      <c r="C233" s="6">
        <v>18</v>
      </c>
      <c r="D233" s="6" t="s">
        <v>3</v>
      </c>
      <c r="E233" s="6" t="s">
        <v>390</v>
      </c>
      <c r="F233" s="6" t="s">
        <v>391</v>
      </c>
      <c r="G233" s="4">
        <v>0</v>
      </c>
      <c r="H233" s="4">
        <v>880151.71</v>
      </c>
      <c r="I233" s="4">
        <v>-2858801.34</v>
      </c>
      <c r="J233" s="8"/>
    </row>
    <row r="234" spans="1:10" hidden="1" outlineLevel="1" x14ac:dyDescent="0.2">
      <c r="A234" s="13"/>
      <c r="B234" s="7">
        <v>43074</v>
      </c>
      <c r="C234" s="6">
        <v>39</v>
      </c>
      <c r="D234" s="6" t="s">
        <v>3</v>
      </c>
      <c r="E234" s="6" t="s">
        <v>392</v>
      </c>
      <c r="F234" s="6" t="s">
        <v>393</v>
      </c>
      <c r="G234" s="4">
        <v>0</v>
      </c>
      <c r="H234" s="4">
        <v>827095.28</v>
      </c>
      <c r="I234" s="4"/>
      <c r="J234" s="8"/>
    </row>
    <row r="235" spans="1:10" hidden="1" outlineLevel="1" x14ac:dyDescent="0.2">
      <c r="A235" s="13"/>
      <c r="B235" s="7">
        <v>43088</v>
      </c>
      <c r="C235" s="6">
        <v>116</v>
      </c>
      <c r="D235" s="6" t="s">
        <v>17</v>
      </c>
      <c r="E235" s="6" t="s">
        <v>39</v>
      </c>
      <c r="F235" s="6" t="s">
        <v>394</v>
      </c>
      <c r="G235" s="4">
        <v>0</v>
      </c>
      <c r="H235" s="4">
        <v>-31034.48</v>
      </c>
      <c r="I235" s="4"/>
      <c r="J235" s="8"/>
    </row>
    <row r="236" spans="1:10" hidden="1" outlineLevel="1" x14ac:dyDescent="0.2">
      <c r="A236" s="13"/>
      <c r="B236" s="7">
        <v>43088</v>
      </c>
      <c r="C236" s="6">
        <v>202</v>
      </c>
      <c r="D236" s="6" t="s">
        <v>3</v>
      </c>
      <c r="E236" s="6" t="s">
        <v>395</v>
      </c>
      <c r="F236" s="6" t="s">
        <v>396</v>
      </c>
      <c r="G236" s="4">
        <v>0</v>
      </c>
      <c r="H236" s="4">
        <v>760226.88</v>
      </c>
      <c r="I236" s="4"/>
      <c r="J236" s="8"/>
    </row>
    <row r="237" spans="1:10" hidden="1" outlineLevel="1" x14ac:dyDescent="0.2">
      <c r="A237" s="13"/>
      <c r="B237" s="7">
        <v>43089</v>
      </c>
      <c r="C237" s="6">
        <v>209</v>
      </c>
      <c r="D237" s="6" t="s">
        <v>3</v>
      </c>
      <c r="E237" s="6" t="s">
        <v>395</v>
      </c>
      <c r="F237" s="6" t="s">
        <v>397</v>
      </c>
      <c r="G237" s="4">
        <v>0</v>
      </c>
      <c r="H237" s="4">
        <v>-760226.88</v>
      </c>
      <c r="I237" s="4"/>
      <c r="J237" s="8"/>
    </row>
    <row r="238" spans="1:10" hidden="1" outlineLevel="1" x14ac:dyDescent="0.2">
      <c r="A238" s="13"/>
      <c r="B238" s="7">
        <v>43089</v>
      </c>
      <c r="C238" s="6">
        <v>128</v>
      </c>
      <c r="D238" s="6" t="s">
        <v>17</v>
      </c>
      <c r="E238" s="6" t="s">
        <v>39</v>
      </c>
      <c r="F238" s="6" t="s">
        <v>394</v>
      </c>
      <c r="G238" s="4">
        <v>0</v>
      </c>
      <c r="H238" s="4">
        <v>31034.48</v>
      </c>
      <c r="I238" s="4"/>
      <c r="J238" s="8"/>
    </row>
    <row r="239" spans="1:10" hidden="1" outlineLevel="1" x14ac:dyDescent="0.2">
      <c r="A239" s="13"/>
      <c r="B239" s="7">
        <v>43089</v>
      </c>
      <c r="C239" s="6">
        <v>222</v>
      </c>
      <c r="D239" s="6" t="s">
        <v>3</v>
      </c>
      <c r="E239" s="6" t="s">
        <v>395</v>
      </c>
      <c r="F239" s="6" t="s">
        <v>398</v>
      </c>
      <c r="G239" s="4">
        <v>0</v>
      </c>
      <c r="H239" s="4">
        <v>758051.4</v>
      </c>
      <c r="I239" s="4"/>
      <c r="J239" s="8"/>
    </row>
    <row r="240" spans="1:10" collapsed="1" x14ac:dyDescent="0.2">
      <c r="A240" s="13"/>
      <c r="B240" s="7"/>
      <c r="C240" s="6"/>
      <c r="D240" s="6"/>
      <c r="E240" s="6"/>
      <c r="F240" s="6"/>
      <c r="G240" s="4"/>
      <c r="H240" s="4"/>
      <c r="I240" s="4"/>
      <c r="J240" s="8"/>
    </row>
    <row r="241" spans="1:10" x14ac:dyDescent="0.2">
      <c r="A241" s="13"/>
      <c r="B241" s="7"/>
      <c r="C241" s="6"/>
      <c r="D241" s="6"/>
      <c r="E241" s="6"/>
      <c r="F241" s="6"/>
      <c r="G241" s="4"/>
      <c r="H241" s="9">
        <f>SUM(H232:H240)</f>
        <v>2465298.39</v>
      </c>
      <c r="I241" s="9"/>
      <c r="J241" s="10">
        <f>COUNTIF(H233:H239,"&gt;1")-COUNTIF(H233:H239,"&lt;1")</f>
        <v>3</v>
      </c>
    </row>
    <row r="242" spans="1:10" x14ac:dyDescent="0.2">
      <c r="A242" s="11" t="s">
        <v>14</v>
      </c>
      <c r="B242" s="5"/>
      <c r="C242" s="6"/>
      <c r="D242" s="6"/>
      <c r="E242" s="5"/>
      <c r="F242" s="5"/>
      <c r="G242" s="3"/>
      <c r="H242" s="3"/>
      <c r="I242" s="3"/>
      <c r="J242" s="8"/>
    </row>
    <row r="243" spans="1:10" x14ac:dyDescent="0.2">
      <c r="A243" s="12" t="s">
        <v>0</v>
      </c>
      <c r="B243" s="5" t="s">
        <v>15</v>
      </c>
      <c r="C243" s="6"/>
      <c r="D243" s="6"/>
      <c r="E243" s="5"/>
      <c r="F243" s="5"/>
      <c r="G243" s="3"/>
      <c r="H243" s="3"/>
      <c r="I243" s="3"/>
      <c r="J243" s="8"/>
    </row>
    <row r="244" spans="1:10" hidden="1" outlineLevel="1" x14ac:dyDescent="0.2">
      <c r="A244" s="13"/>
      <c r="B244" s="6"/>
      <c r="C244" s="6"/>
      <c r="D244" s="6"/>
      <c r="E244" s="6" t="s">
        <v>51</v>
      </c>
      <c r="F244" s="6"/>
      <c r="G244" s="4">
        <v>0</v>
      </c>
      <c r="H244" s="4">
        <v>0</v>
      </c>
      <c r="I244" s="4">
        <v>-2551100.2599999998</v>
      </c>
      <c r="J244" s="8"/>
    </row>
    <row r="245" spans="1:10" hidden="1" outlineLevel="1" x14ac:dyDescent="0.2">
      <c r="A245" s="13"/>
      <c r="B245" s="7">
        <v>43073</v>
      </c>
      <c r="C245" s="6">
        <v>16</v>
      </c>
      <c r="D245" s="6" t="s">
        <v>3</v>
      </c>
      <c r="E245" s="6" t="s">
        <v>79</v>
      </c>
      <c r="F245" s="6" t="s">
        <v>399</v>
      </c>
      <c r="G245" s="4">
        <v>0</v>
      </c>
      <c r="H245" s="4">
        <v>-259209.41</v>
      </c>
      <c r="I245" s="4"/>
      <c r="J245" s="8"/>
    </row>
    <row r="246" spans="1:10" hidden="1" outlineLevel="1" x14ac:dyDescent="0.2">
      <c r="A246" s="13"/>
      <c r="B246" s="7">
        <v>43073</v>
      </c>
      <c r="C246" s="6">
        <v>23</v>
      </c>
      <c r="D246" s="6" t="s">
        <v>3</v>
      </c>
      <c r="E246" s="6" t="s">
        <v>79</v>
      </c>
      <c r="F246" s="6" t="s">
        <v>400</v>
      </c>
      <c r="G246" s="4">
        <v>0</v>
      </c>
      <c r="H246" s="4">
        <v>259209.41</v>
      </c>
      <c r="I246" s="4"/>
      <c r="J246" s="8"/>
    </row>
    <row r="247" spans="1:10" hidden="1" outlineLevel="1" x14ac:dyDescent="0.2">
      <c r="A247" s="13"/>
      <c r="B247" s="7">
        <v>43073</v>
      </c>
      <c r="C247" s="6">
        <v>24</v>
      </c>
      <c r="D247" s="6" t="s">
        <v>3</v>
      </c>
      <c r="E247" s="6" t="s">
        <v>79</v>
      </c>
      <c r="F247" s="6" t="s">
        <v>401</v>
      </c>
      <c r="G247" s="4">
        <v>0</v>
      </c>
      <c r="H247" s="4">
        <v>-259209.41</v>
      </c>
      <c r="I247" s="4"/>
      <c r="J247" s="8"/>
    </row>
    <row r="248" spans="1:10" hidden="1" outlineLevel="1" x14ac:dyDescent="0.2">
      <c r="A248" s="13"/>
      <c r="B248" s="7">
        <v>43073</v>
      </c>
      <c r="C248" s="6">
        <v>26</v>
      </c>
      <c r="D248" s="6" t="s">
        <v>3</v>
      </c>
      <c r="E248" s="6" t="s">
        <v>79</v>
      </c>
      <c r="F248" s="6" t="s">
        <v>402</v>
      </c>
      <c r="G248" s="4">
        <v>0</v>
      </c>
      <c r="H248" s="4">
        <v>259209.41</v>
      </c>
      <c r="I248" s="4"/>
      <c r="J248" s="8"/>
    </row>
    <row r="249" spans="1:10" hidden="1" outlineLevel="1" x14ac:dyDescent="0.2">
      <c r="A249" s="13"/>
      <c r="B249" s="7">
        <v>43074</v>
      </c>
      <c r="C249" s="6">
        <v>35</v>
      </c>
      <c r="D249" s="6" t="s">
        <v>3</v>
      </c>
      <c r="E249" s="6" t="s">
        <v>79</v>
      </c>
      <c r="F249" s="6" t="s">
        <v>403</v>
      </c>
      <c r="G249" s="4">
        <v>0</v>
      </c>
      <c r="H249" s="4">
        <v>-259209.41</v>
      </c>
      <c r="I249" s="4"/>
      <c r="J249" s="8"/>
    </row>
    <row r="250" spans="1:10" hidden="1" outlineLevel="1" x14ac:dyDescent="0.2">
      <c r="A250" s="13"/>
      <c r="B250" s="7">
        <v>43074</v>
      </c>
      <c r="C250" s="6">
        <v>36</v>
      </c>
      <c r="D250" s="6" t="s">
        <v>3</v>
      </c>
      <c r="E250" s="6" t="s">
        <v>79</v>
      </c>
      <c r="F250" s="6" t="s">
        <v>404</v>
      </c>
      <c r="G250" s="4">
        <v>0</v>
      </c>
      <c r="H250" s="4">
        <v>259209.41</v>
      </c>
      <c r="I250" s="4"/>
      <c r="J250" s="8"/>
    </row>
    <row r="251" spans="1:10" collapsed="1" x14ac:dyDescent="0.2">
      <c r="A251" s="13"/>
      <c r="B251" s="7"/>
      <c r="C251" s="6"/>
      <c r="D251" s="6"/>
      <c r="E251" s="6"/>
      <c r="F251" s="6"/>
      <c r="G251" s="4"/>
      <c r="H251" s="4"/>
      <c r="I251" s="4"/>
      <c r="J251" s="8"/>
    </row>
    <row r="252" spans="1:10" x14ac:dyDescent="0.2">
      <c r="A252" s="13"/>
      <c r="B252" s="7"/>
      <c r="C252" s="6"/>
      <c r="D252" s="6"/>
      <c r="E252" s="6"/>
      <c r="F252" s="6"/>
      <c r="G252" s="4"/>
      <c r="H252" s="9">
        <f>SUM(H244:H251)</f>
        <v>0</v>
      </c>
      <c r="I252" s="9"/>
      <c r="J252" s="10">
        <f>COUNTIF(H245:H250,"&gt;1")-COUNTIF(H245:H250,"&lt;1")</f>
        <v>0</v>
      </c>
    </row>
    <row r="253" spans="1:10" x14ac:dyDescent="0.2">
      <c r="A253" s="11" t="s">
        <v>18</v>
      </c>
      <c r="B253" s="5"/>
      <c r="C253" s="6"/>
      <c r="D253" s="6"/>
      <c r="E253" s="5"/>
      <c r="F253" s="5"/>
      <c r="G253" s="3"/>
      <c r="H253" s="3"/>
      <c r="I253" s="3"/>
      <c r="J253" s="8"/>
    </row>
    <row r="254" spans="1:10" x14ac:dyDescent="0.2">
      <c r="A254" s="12" t="s">
        <v>0</v>
      </c>
      <c r="B254" s="5" t="s">
        <v>19</v>
      </c>
      <c r="C254" s="6"/>
      <c r="D254" s="6"/>
      <c r="E254" s="5"/>
      <c r="F254" s="5"/>
      <c r="G254" s="3"/>
      <c r="H254" s="3"/>
      <c r="I254" s="3"/>
      <c r="J254" s="8"/>
    </row>
    <row r="255" spans="1:10" hidden="1" outlineLevel="1" x14ac:dyDescent="0.2">
      <c r="A255" s="13"/>
      <c r="B255" s="6"/>
      <c r="C255" s="6"/>
      <c r="D255" s="6"/>
      <c r="E255" s="6" t="s">
        <v>51</v>
      </c>
      <c r="F255" s="6"/>
      <c r="G255" s="4">
        <v>0</v>
      </c>
      <c r="H255" s="4">
        <v>0</v>
      </c>
      <c r="I255" s="4">
        <v>-4821508.9800000004</v>
      </c>
      <c r="J255" s="8"/>
    </row>
    <row r="256" spans="1:10" hidden="1" outlineLevel="1" x14ac:dyDescent="0.2">
      <c r="A256" s="13"/>
      <c r="B256" s="7">
        <v>43073</v>
      </c>
      <c r="C256" s="6">
        <v>27</v>
      </c>
      <c r="D256" s="6" t="s">
        <v>3</v>
      </c>
      <c r="E256" s="6" t="s">
        <v>125</v>
      </c>
      <c r="F256" s="6" t="s">
        <v>405</v>
      </c>
      <c r="G256" s="4">
        <v>0</v>
      </c>
      <c r="H256" s="4">
        <v>-429712.31</v>
      </c>
      <c r="I256" s="4">
        <v>-4443071.04</v>
      </c>
      <c r="J256" s="8"/>
    </row>
    <row r="257" spans="1:10" hidden="1" outlineLevel="1" x14ac:dyDescent="0.2">
      <c r="A257" s="13"/>
      <c r="B257" s="7">
        <v>43073</v>
      </c>
      <c r="C257" s="6">
        <v>28</v>
      </c>
      <c r="D257" s="6" t="s">
        <v>3</v>
      </c>
      <c r="E257" s="6" t="s">
        <v>406</v>
      </c>
      <c r="F257" s="6" t="s">
        <v>407</v>
      </c>
      <c r="G257" s="4">
        <v>0</v>
      </c>
      <c r="H257" s="4">
        <v>444685.31</v>
      </c>
      <c r="I257" s="4"/>
      <c r="J257" s="8"/>
    </row>
    <row r="258" spans="1:10" hidden="1" outlineLevel="1" x14ac:dyDescent="0.2">
      <c r="A258" s="13"/>
      <c r="B258" s="7">
        <v>43088</v>
      </c>
      <c r="C258" s="6">
        <v>189</v>
      </c>
      <c r="D258" s="6" t="s">
        <v>3</v>
      </c>
      <c r="E258" s="6" t="s">
        <v>408</v>
      </c>
      <c r="F258" s="6" t="s">
        <v>409</v>
      </c>
      <c r="G258" s="4">
        <v>0</v>
      </c>
      <c r="H258" s="4">
        <v>394353.24</v>
      </c>
      <c r="I258" s="4"/>
      <c r="J258" s="8"/>
    </row>
    <row r="259" spans="1:10" hidden="1" outlineLevel="1" x14ac:dyDescent="0.2">
      <c r="A259" s="13"/>
      <c r="B259" s="7">
        <v>43097</v>
      </c>
      <c r="C259" s="6">
        <v>354</v>
      </c>
      <c r="D259" s="6" t="s">
        <v>3</v>
      </c>
      <c r="E259" s="6" t="s">
        <v>124</v>
      </c>
      <c r="F259" s="6" t="s">
        <v>410</v>
      </c>
      <c r="G259" s="4">
        <v>0</v>
      </c>
      <c r="H259" s="4">
        <v>-444685.31</v>
      </c>
      <c r="I259" s="4"/>
      <c r="J259" s="8"/>
    </row>
    <row r="260" spans="1:10" collapsed="1" x14ac:dyDescent="0.2">
      <c r="A260" s="13"/>
      <c r="B260" s="7"/>
      <c r="C260" s="6"/>
      <c r="D260" s="6"/>
      <c r="E260" s="6"/>
      <c r="F260" s="6"/>
      <c r="G260" s="4"/>
      <c r="H260" s="4"/>
      <c r="I260" s="4"/>
      <c r="J260" s="8"/>
    </row>
    <row r="261" spans="1:10" x14ac:dyDescent="0.2">
      <c r="A261" s="13"/>
      <c r="B261" s="7"/>
      <c r="C261" s="6"/>
      <c r="D261" s="6"/>
      <c r="E261" s="6"/>
      <c r="F261" s="6"/>
      <c r="G261" s="4"/>
      <c r="H261" s="9">
        <f>SUM(H255:H260)</f>
        <v>-35359.070000000007</v>
      </c>
      <c r="I261" s="9"/>
      <c r="J261" s="10">
        <f>COUNTIF(H256:H259,"&gt;1")-COUNTIF(H256:H259,"&lt;1")</f>
        <v>0</v>
      </c>
    </row>
    <row r="262" spans="1:10" x14ac:dyDescent="0.2">
      <c r="A262" s="11" t="s">
        <v>20</v>
      </c>
      <c r="B262" s="5"/>
      <c r="C262" s="6"/>
      <c r="D262" s="6"/>
      <c r="E262" s="5"/>
      <c r="F262" s="5"/>
      <c r="G262" s="3"/>
      <c r="H262" s="3"/>
      <c r="I262" s="3"/>
      <c r="J262" s="8"/>
    </row>
    <row r="263" spans="1:10" x14ac:dyDescent="0.2">
      <c r="A263" s="12" t="s">
        <v>0</v>
      </c>
      <c r="B263" s="5" t="s">
        <v>21</v>
      </c>
      <c r="C263" s="6"/>
      <c r="D263" s="6"/>
      <c r="E263" s="5"/>
      <c r="F263" s="5"/>
      <c r="G263" s="3"/>
      <c r="H263" s="3"/>
      <c r="I263" s="3"/>
      <c r="J263" s="8"/>
    </row>
    <row r="264" spans="1:10" hidden="1" outlineLevel="1" x14ac:dyDescent="0.2">
      <c r="A264" s="13"/>
      <c r="B264" s="6"/>
      <c r="C264" s="6"/>
      <c r="D264" s="6"/>
      <c r="E264" s="6" t="s">
        <v>51</v>
      </c>
      <c r="F264" s="6"/>
      <c r="G264" s="4">
        <v>0</v>
      </c>
      <c r="H264" s="4">
        <v>0</v>
      </c>
      <c r="I264" s="4">
        <v>-26207291.34</v>
      </c>
      <c r="J264" s="8"/>
    </row>
    <row r="265" spans="1:10" hidden="1" outlineLevel="1" x14ac:dyDescent="0.2">
      <c r="A265" s="13"/>
      <c r="B265" s="7">
        <v>43073</v>
      </c>
      <c r="C265" s="6">
        <v>20</v>
      </c>
      <c r="D265" s="6" t="s">
        <v>3</v>
      </c>
      <c r="E265" s="6" t="s">
        <v>129</v>
      </c>
      <c r="F265" s="6" t="s">
        <v>411</v>
      </c>
      <c r="G265" s="4">
        <v>0</v>
      </c>
      <c r="H265" s="4">
        <v>-188879.31</v>
      </c>
      <c r="I265" s="4">
        <v>-26378325.82</v>
      </c>
      <c r="J265" s="8"/>
    </row>
    <row r="266" spans="1:10" hidden="1" outlineLevel="1" x14ac:dyDescent="0.2">
      <c r="A266" s="13"/>
      <c r="B266" s="7">
        <v>43073</v>
      </c>
      <c r="C266" s="6">
        <v>22</v>
      </c>
      <c r="D266" s="6" t="s">
        <v>3</v>
      </c>
      <c r="E266" s="6" t="s">
        <v>412</v>
      </c>
      <c r="F266" s="6" t="s">
        <v>413</v>
      </c>
      <c r="G266" s="4">
        <v>0</v>
      </c>
      <c r="H266" s="4">
        <v>158706.9</v>
      </c>
      <c r="I266" s="4"/>
      <c r="J266" s="8"/>
    </row>
    <row r="267" spans="1:10" hidden="1" outlineLevel="1" x14ac:dyDescent="0.2">
      <c r="A267" s="13"/>
      <c r="B267" s="7">
        <v>43074</v>
      </c>
      <c r="C267" s="6">
        <v>41</v>
      </c>
      <c r="D267" s="6" t="s">
        <v>3</v>
      </c>
      <c r="E267" s="6" t="s">
        <v>129</v>
      </c>
      <c r="F267" s="6" t="s">
        <v>414</v>
      </c>
      <c r="G267" s="4">
        <v>0</v>
      </c>
      <c r="H267" s="4">
        <v>193189.66</v>
      </c>
      <c r="I267" s="4"/>
      <c r="J267" s="8"/>
    </row>
    <row r="268" spans="1:10" hidden="1" outlineLevel="1" x14ac:dyDescent="0.2">
      <c r="A268" s="13"/>
      <c r="B268" s="7">
        <v>43074</v>
      </c>
      <c r="C268" s="6">
        <v>47</v>
      </c>
      <c r="D268" s="6" t="s">
        <v>3</v>
      </c>
      <c r="E268" s="6" t="s">
        <v>86</v>
      </c>
      <c r="F268" s="6" t="s">
        <v>415</v>
      </c>
      <c r="G268" s="4">
        <v>0</v>
      </c>
      <c r="H268" s="4">
        <v>-174224.14</v>
      </c>
      <c r="I268" s="4"/>
      <c r="J268" s="8"/>
    </row>
    <row r="269" spans="1:10" hidden="1" outlineLevel="1" x14ac:dyDescent="0.2">
      <c r="A269" s="13"/>
      <c r="B269" s="7">
        <v>43074</v>
      </c>
      <c r="C269" s="6">
        <v>48</v>
      </c>
      <c r="D269" s="6" t="s">
        <v>3</v>
      </c>
      <c r="E269" s="6" t="s">
        <v>86</v>
      </c>
      <c r="F269" s="6" t="s">
        <v>416</v>
      </c>
      <c r="G269" s="4">
        <v>0</v>
      </c>
      <c r="H269" s="4">
        <v>170603.45</v>
      </c>
      <c r="I269" s="4"/>
      <c r="J269" s="8"/>
    </row>
    <row r="270" spans="1:10" hidden="1" outlineLevel="1" x14ac:dyDescent="0.2">
      <c r="A270" s="13"/>
      <c r="B270" s="7">
        <v>43075</v>
      </c>
      <c r="C270" s="6">
        <v>50</v>
      </c>
      <c r="D270" s="6" t="s">
        <v>3</v>
      </c>
      <c r="E270" s="6" t="s">
        <v>417</v>
      </c>
      <c r="F270" s="6" t="s">
        <v>418</v>
      </c>
      <c r="G270" s="4">
        <v>0</v>
      </c>
      <c r="H270" s="4">
        <v>158706.9</v>
      </c>
      <c r="I270" s="4"/>
      <c r="J270" s="8"/>
    </row>
    <row r="271" spans="1:10" hidden="1" outlineLevel="1" x14ac:dyDescent="0.2">
      <c r="A271" s="13"/>
      <c r="B271" s="7">
        <v>43075</v>
      </c>
      <c r="C271" s="6">
        <v>63</v>
      </c>
      <c r="D271" s="6" t="s">
        <v>3</v>
      </c>
      <c r="E271" s="6" t="s">
        <v>419</v>
      </c>
      <c r="F271" s="6" t="s">
        <v>420</v>
      </c>
      <c r="G271" s="4">
        <v>0</v>
      </c>
      <c r="H271" s="4">
        <v>174224.14</v>
      </c>
      <c r="I271" s="4"/>
      <c r="J271" s="8"/>
    </row>
    <row r="272" spans="1:10" hidden="1" outlineLevel="1" x14ac:dyDescent="0.2">
      <c r="A272" s="13"/>
      <c r="B272" s="7">
        <v>43077</v>
      </c>
      <c r="C272" s="6">
        <v>82</v>
      </c>
      <c r="D272" s="6" t="s">
        <v>3</v>
      </c>
      <c r="E272" s="6" t="s">
        <v>421</v>
      </c>
      <c r="F272" s="6" t="s">
        <v>422</v>
      </c>
      <c r="G272" s="4">
        <v>0</v>
      </c>
      <c r="H272" s="4">
        <v>158706.9</v>
      </c>
      <c r="I272" s="4"/>
      <c r="J272" s="8"/>
    </row>
    <row r="273" spans="1:10" hidden="1" outlineLevel="1" x14ac:dyDescent="0.2">
      <c r="A273" s="13"/>
      <c r="B273" s="7">
        <v>43078</v>
      </c>
      <c r="C273" s="6">
        <v>84</v>
      </c>
      <c r="D273" s="6" t="s">
        <v>3</v>
      </c>
      <c r="E273" s="6" t="s">
        <v>423</v>
      </c>
      <c r="F273" s="6" t="s">
        <v>424</v>
      </c>
      <c r="G273" s="4">
        <v>0</v>
      </c>
      <c r="H273" s="4">
        <v>174224.14</v>
      </c>
      <c r="I273" s="4"/>
      <c r="J273" s="8"/>
    </row>
    <row r="274" spans="1:10" hidden="1" outlineLevel="1" x14ac:dyDescent="0.2">
      <c r="A274" s="13"/>
      <c r="B274" s="7">
        <v>43081</v>
      </c>
      <c r="C274" s="6">
        <v>94</v>
      </c>
      <c r="D274" s="6" t="s">
        <v>3</v>
      </c>
      <c r="E274" s="6" t="s">
        <v>425</v>
      </c>
      <c r="F274" s="6" t="s">
        <v>426</v>
      </c>
      <c r="G274" s="4">
        <v>0</v>
      </c>
      <c r="H274" s="4">
        <v>174224.14</v>
      </c>
      <c r="I274" s="4"/>
      <c r="J274" s="8"/>
    </row>
    <row r="275" spans="1:10" hidden="1" outlineLevel="1" x14ac:dyDescent="0.2">
      <c r="A275" s="13"/>
      <c r="B275" s="7">
        <v>43082</v>
      </c>
      <c r="C275" s="6">
        <v>101</v>
      </c>
      <c r="D275" s="6" t="s">
        <v>3</v>
      </c>
      <c r="E275" s="6" t="s">
        <v>127</v>
      </c>
      <c r="F275" s="6" t="s">
        <v>427</v>
      </c>
      <c r="G275" s="4">
        <v>0</v>
      </c>
      <c r="H275" s="4">
        <v>-162586.21</v>
      </c>
      <c r="I275" s="4"/>
      <c r="J275" s="8"/>
    </row>
    <row r="276" spans="1:10" hidden="1" outlineLevel="1" x14ac:dyDescent="0.2">
      <c r="A276" s="13"/>
      <c r="B276" s="7">
        <v>43084</v>
      </c>
      <c r="C276" s="6">
        <v>132</v>
      </c>
      <c r="D276" s="6" t="s">
        <v>3</v>
      </c>
      <c r="E276" s="6" t="s">
        <v>128</v>
      </c>
      <c r="F276" s="6" t="s">
        <v>428</v>
      </c>
      <c r="G276" s="4">
        <v>0</v>
      </c>
      <c r="H276" s="4">
        <v>-178103.45</v>
      </c>
      <c r="I276" s="4"/>
      <c r="J276" s="8"/>
    </row>
    <row r="277" spans="1:10" hidden="1" outlineLevel="1" x14ac:dyDescent="0.2">
      <c r="A277" s="13"/>
      <c r="B277" s="7">
        <v>43084</v>
      </c>
      <c r="C277" s="6">
        <v>134</v>
      </c>
      <c r="D277" s="6" t="s">
        <v>3</v>
      </c>
      <c r="E277" s="6" t="s">
        <v>126</v>
      </c>
      <c r="F277" s="6" t="s">
        <v>429</v>
      </c>
      <c r="G277" s="4">
        <v>0</v>
      </c>
      <c r="H277" s="4">
        <v>-178103.45</v>
      </c>
      <c r="I277" s="4"/>
      <c r="J277" s="8"/>
    </row>
    <row r="278" spans="1:10" hidden="1" outlineLevel="1" x14ac:dyDescent="0.2">
      <c r="A278" s="13"/>
      <c r="B278" s="7">
        <v>43084</v>
      </c>
      <c r="C278" s="6">
        <v>135</v>
      </c>
      <c r="D278" s="6" t="s">
        <v>3</v>
      </c>
      <c r="E278" s="6" t="s">
        <v>88</v>
      </c>
      <c r="F278" s="6" t="s">
        <v>430</v>
      </c>
      <c r="G278" s="4">
        <v>0</v>
      </c>
      <c r="H278" s="4">
        <v>-178103.45</v>
      </c>
      <c r="I278" s="4"/>
      <c r="J278" s="8"/>
    </row>
    <row r="279" spans="1:10" hidden="1" outlineLevel="1" x14ac:dyDescent="0.2">
      <c r="A279" s="13"/>
      <c r="B279" s="7">
        <v>43084</v>
      </c>
      <c r="C279" s="6">
        <v>88</v>
      </c>
      <c r="D279" s="6" t="s">
        <v>17</v>
      </c>
      <c r="E279" s="6" t="s">
        <v>39</v>
      </c>
      <c r="F279" s="6" t="s">
        <v>431</v>
      </c>
      <c r="G279" s="4">
        <v>0</v>
      </c>
      <c r="H279" s="4">
        <v>-2586.21</v>
      </c>
      <c r="I279" s="4"/>
      <c r="J279" s="8"/>
    </row>
    <row r="280" spans="1:10" hidden="1" outlineLevel="1" x14ac:dyDescent="0.2">
      <c r="A280" s="13"/>
      <c r="B280" s="7">
        <v>43084</v>
      </c>
      <c r="C280" s="6">
        <v>89</v>
      </c>
      <c r="D280" s="6" t="s">
        <v>17</v>
      </c>
      <c r="E280" s="6" t="s">
        <v>39</v>
      </c>
      <c r="F280" s="6" t="s">
        <v>431</v>
      </c>
      <c r="G280" s="4">
        <v>0</v>
      </c>
      <c r="H280" s="4">
        <v>2586.21</v>
      </c>
      <c r="I280" s="4"/>
      <c r="J280" s="8"/>
    </row>
    <row r="281" spans="1:10" hidden="1" outlineLevel="1" x14ac:dyDescent="0.2">
      <c r="A281" s="13"/>
      <c r="B281" s="7">
        <v>43084</v>
      </c>
      <c r="C281" s="6">
        <v>143</v>
      </c>
      <c r="D281" s="6" t="s">
        <v>3</v>
      </c>
      <c r="E281" s="6" t="s">
        <v>102</v>
      </c>
      <c r="F281" s="6" t="s">
        <v>432</v>
      </c>
      <c r="G281" s="4">
        <v>0</v>
      </c>
      <c r="H281" s="4">
        <v>174224.14</v>
      </c>
      <c r="I281" s="4"/>
      <c r="J281" s="8"/>
    </row>
    <row r="282" spans="1:10" hidden="1" outlineLevel="1" x14ac:dyDescent="0.2">
      <c r="A282" s="13"/>
      <c r="B282" s="7">
        <v>43085</v>
      </c>
      <c r="C282" s="6">
        <v>148</v>
      </c>
      <c r="D282" s="6" t="s">
        <v>3</v>
      </c>
      <c r="E282" s="6" t="s">
        <v>128</v>
      </c>
      <c r="F282" s="6" t="s">
        <v>433</v>
      </c>
      <c r="G282" s="4">
        <v>0</v>
      </c>
      <c r="H282" s="4">
        <v>174224.14</v>
      </c>
      <c r="I282" s="4"/>
      <c r="J282" s="8"/>
    </row>
    <row r="283" spans="1:10" hidden="1" outlineLevel="1" x14ac:dyDescent="0.2">
      <c r="A283" s="13"/>
      <c r="B283" s="7">
        <v>43087</v>
      </c>
      <c r="C283" s="6">
        <v>152</v>
      </c>
      <c r="D283" s="6" t="s">
        <v>3</v>
      </c>
      <c r="E283" s="6" t="s">
        <v>102</v>
      </c>
      <c r="F283" s="6" t="s">
        <v>434</v>
      </c>
      <c r="G283" s="4">
        <v>0</v>
      </c>
      <c r="H283" s="4">
        <v>-174224.14</v>
      </c>
      <c r="I283" s="4"/>
      <c r="J283" s="8"/>
    </row>
    <row r="284" spans="1:10" hidden="1" outlineLevel="1" x14ac:dyDescent="0.2">
      <c r="A284" s="13"/>
      <c r="B284" s="7">
        <v>43087</v>
      </c>
      <c r="C284" s="6">
        <v>153</v>
      </c>
      <c r="D284" s="6" t="s">
        <v>3</v>
      </c>
      <c r="E284" s="6" t="s">
        <v>89</v>
      </c>
      <c r="F284" s="6" t="s">
        <v>435</v>
      </c>
      <c r="G284" s="4">
        <v>0</v>
      </c>
      <c r="H284" s="4">
        <v>-178103.45</v>
      </c>
      <c r="I284" s="4"/>
      <c r="J284" s="8"/>
    </row>
    <row r="285" spans="1:10" hidden="1" outlineLevel="1" x14ac:dyDescent="0.2">
      <c r="A285" s="13"/>
      <c r="B285" s="7">
        <v>43087</v>
      </c>
      <c r="C285" s="6">
        <v>154</v>
      </c>
      <c r="D285" s="6" t="s">
        <v>3</v>
      </c>
      <c r="E285" s="6" t="s">
        <v>102</v>
      </c>
      <c r="F285" s="6" t="s">
        <v>436</v>
      </c>
      <c r="G285" s="4">
        <v>0</v>
      </c>
      <c r="H285" s="4">
        <v>174224.14</v>
      </c>
      <c r="I285" s="4"/>
      <c r="J285" s="8"/>
    </row>
    <row r="286" spans="1:10" hidden="1" outlineLevel="1" x14ac:dyDescent="0.2">
      <c r="A286" s="13"/>
      <c r="B286" s="7">
        <v>43087</v>
      </c>
      <c r="C286" s="6">
        <v>155</v>
      </c>
      <c r="D286" s="6" t="s">
        <v>3</v>
      </c>
      <c r="E286" s="6" t="s">
        <v>87</v>
      </c>
      <c r="F286" s="6" t="s">
        <v>437</v>
      </c>
      <c r="G286" s="4">
        <v>0</v>
      </c>
      <c r="H286" s="4">
        <v>-178103.45</v>
      </c>
      <c r="I286" s="4"/>
      <c r="J286" s="8"/>
    </row>
    <row r="287" spans="1:10" hidden="1" outlineLevel="1" x14ac:dyDescent="0.2">
      <c r="A287" s="13"/>
      <c r="B287" s="7">
        <v>43087</v>
      </c>
      <c r="C287" s="6">
        <v>160</v>
      </c>
      <c r="D287" s="6" t="s">
        <v>3</v>
      </c>
      <c r="E287" s="6" t="s">
        <v>438</v>
      </c>
      <c r="F287" s="6" t="s">
        <v>439</v>
      </c>
      <c r="G287" s="4">
        <v>0</v>
      </c>
      <c r="H287" s="4">
        <v>174224.14</v>
      </c>
      <c r="I287" s="4"/>
      <c r="J287" s="8"/>
    </row>
    <row r="288" spans="1:10" hidden="1" outlineLevel="1" x14ac:dyDescent="0.2">
      <c r="A288" s="13"/>
      <c r="B288" s="7">
        <v>43087</v>
      </c>
      <c r="C288" s="6">
        <v>105</v>
      </c>
      <c r="D288" s="6" t="s">
        <v>17</v>
      </c>
      <c r="E288" s="6" t="s">
        <v>39</v>
      </c>
      <c r="F288" s="6" t="s">
        <v>440</v>
      </c>
      <c r="G288" s="4">
        <v>0</v>
      </c>
      <c r="H288" s="4">
        <v>-1724.14</v>
      </c>
      <c r="I288" s="4"/>
      <c r="J288" s="8"/>
    </row>
    <row r="289" spans="1:10" hidden="1" outlineLevel="1" x14ac:dyDescent="0.2">
      <c r="A289" s="13"/>
      <c r="B289" s="7">
        <v>43087</v>
      </c>
      <c r="C289" s="6">
        <v>167</v>
      </c>
      <c r="D289" s="6" t="s">
        <v>3</v>
      </c>
      <c r="E289" s="6" t="s">
        <v>88</v>
      </c>
      <c r="F289" s="6" t="s">
        <v>441</v>
      </c>
      <c r="G289" s="4">
        <v>0</v>
      </c>
      <c r="H289" s="4">
        <v>174224.14</v>
      </c>
      <c r="I289" s="4"/>
      <c r="J289" s="8"/>
    </row>
    <row r="290" spans="1:10" hidden="1" outlineLevel="1" x14ac:dyDescent="0.2">
      <c r="A290" s="13"/>
      <c r="B290" s="7">
        <v>43087</v>
      </c>
      <c r="C290" s="6">
        <v>168</v>
      </c>
      <c r="D290" s="6" t="s">
        <v>3</v>
      </c>
      <c r="E290" s="6" t="s">
        <v>87</v>
      </c>
      <c r="F290" s="6" t="s">
        <v>442</v>
      </c>
      <c r="G290" s="4">
        <v>0</v>
      </c>
      <c r="H290" s="4">
        <v>174224.14</v>
      </c>
      <c r="I290" s="4"/>
      <c r="J290" s="8"/>
    </row>
    <row r="291" spans="1:10" hidden="1" outlineLevel="1" x14ac:dyDescent="0.2">
      <c r="A291" s="13"/>
      <c r="B291" s="7">
        <v>43087</v>
      </c>
      <c r="C291" s="6">
        <v>169</v>
      </c>
      <c r="D291" s="6" t="s">
        <v>3</v>
      </c>
      <c r="E291" s="6" t="s">
        <v>89</v>
      </c>
      <c r="F291" s="6" t="s">
        <v>443</v>
      </c>
      <c r="G291" s="4">
        <v>0</v>
      </c>
      <c r="H291" s="4">
        <v>174224.14</v>
      </c>
      <c r="I291" s="4"/>
      <c r="J291" s="8"/>
    </row>
    <row r="292" spans="1:10" hidden="1" outlineLevel="1" x14ac:dyDescent="0.2">
      <c r="A292" s="13"/>
      <c r="B292" s="7">
        <v>43087</v>
      </c>
      <c r="C292" s="6">
        <v>177</v>
      </c>
      <c r="D292" s="6" t="s">
        <v>3</v>
      </c>
      <c r="E292" s="6" t="s">
        <v>126</v>
      </c>
      <c r="F292" s="6" t="s">
        <v>444</v>
      </c>
      <c r="G292" s="4">
        <v>0</v>
      </c>
      <c r="H292" s="4">
        <v>174224.14</v>
      </c>
      <c r="I292" s="4"/>
      <c r="J292" s="8"/>
    </row>
    <row r="293" spans="1:10" hidden="1" outlineLevel="1" x14ac:dyDescent="0.2">
      <c r="A293" s="13"/>
      <c r="B293" s="7">
        <v>43087</v>
      </c>
      <c r="C293" s="6">
        <v>181</v>
      </c>
      <c r="D293" s="6" t="s">
        <v>3</v>
      </c>
      <c r="E293" s="6" t="s">
        <v>445</v>
      </c>
      <c r="F293" s="6" t="s">
        <v>446</v>
      </c>
      <c r="G293" s="4">
        <v>0</v>
      </c>
      <c r="H293" s="4">
        <v>158706.9</v>
      </c>
      <c r="I293" s="4"/>
      <c r="J293" s="8"/>
    </row>
    <row r="294" spans="1:10" hidden="1" outlineLevel="1" x14ac:dyDescent="0.2">
      <c r="A294" s="13"/>
      <c r="B294" s="7">
        <v>43088</v>
      </c>
      <c r="C294" s="6">
        <v>187</v>
      </c>
      <c r="D294" s="6" t="s">
        <v>3</v>
      </c>
      <c r="E294" s="6" t="s">
        <v>447</v>
      </c>
      <c r="F294" s="6" t="s">
        <v>448</v>
      </c>
      <c r="G294" s="4">
        <v>0</v>
      </c>
      <c r="H294" s="4">
        <v>140713.79</v>
      </c>
      <c r="I294" s="4"/>
      <c r="J294" s="8"/>
    </row>
    <row r="295" spans="1:10" hidden="1" outlineLevel="1" x14ac:dyDescent="0.2">
      <c r="A295" s="13"/>
      <c r="B295" s="7">
        <v>43088</v>
      </c>
      <c r="C295" s="6">
        <v>188</v>
      </c>
      <c r="D295" s="6" t="s">
        <v>3</v>
      </c>
      <c r="E295" s="6" t="s">
        <v>449</v>
      </c>
      <c r="F295" s="6" t="s">
        <v>450</v>
      </c>
      <c r="G295" s="4">
        <v>0</v>
      </c>
      <c r="H295" s="4">
        <v>158706.9</v>
      </c>
      <c r="I295" s="4"/>
      <c r="J295" s="8"/>
    </row>
    <row r="296" spans="1:10" hidden="1" outlineLevel="1" x14ac:dyDescent="0.2">
      <c r="A296" s="13"/>
      <c r="B296" s="7">
        <v>43088</v>
      </c>
      <c r="C296" s="6">
        <v>196</v>
      </c>
      <c r="D296" s="6" t="s">
        <v>3</v>
      </c>
      <c r="E296" s="6" t="s">
        <v>89</v>
      </c>
      <c r="F296" s="6" t="s">
        <v>451</v>
      </c>
      <c r="G296" s="4">
        <v>0</v>
      </c>
      <c r="H296" s="4">
        <v>-174224.14</v>
      </c>
      <c r="I296" s="4">
        <v>-26220739.609999999</v>
      </c>
      <c r="J296" s="8"/>
    </row>
    <row r="297" spans="1:10" hidden="1" outlineLevel="1" x14ac:dyDescent="0.2">
      <c r="A297" s="13"/>
      <c r="B297" s="7">
        <v>43088</v>
      </c>
      <c r="C297" s="6">
        <v>197</v>
      </c>
      <c r="D297" s="6" t="s">
        <v>3</v>
      </c>
      <c r="E297" s="6" t="s">
        <v>89</v>
      </c>
      <c r="F297" s="6" t="s">
        <v>452</v>
      </c>
      <c r="G297" s="4">
        <v>0</v>
      </c>
      <c r="H297" s="4">
        <v>174224.14</v>
      </c>
      <c r="I297" s="4">
        <v>-26378843.059999999</v>
      </c>
      <c r="J297" s="8"/>
    </row>
    <row r="298" spans="1:10" hidden="1" outlineLevel="1" x14ac:dyDescent="0.2">
      <c r="A298" s="13"/>
      <c r="B298" s="7">
        <v>43090</v>
      </c>
      <c r="C298" s="6">
        <v>252</v>
      </c>
      <c r="D298" s="6" t="s">
        <v>3</v>
      </c>
      <c r="E298" s="6" t="s">
        <v>453</v>
      </c>
      <c r="F298" s="6" t="s">
        <v>454</v>
      </c>
      <c r="G298" s="4">
        <v>0</v>
      </c>
      <c r="H298" s="4">
        <v>174224.14</v>
      </c>
      <c r="I298" s="4"/>
      <c r="J298" s="8"/>
    </row>
    <row r="299" spans="1:10" hidden="1" outlineLevel="1" x14ac:dyDescent="0.2">
      <c r="A299" s="13"/>
      <c r="B299" s="7">
        <v>43091</v>
      </c>
      <c r="C299" s="6">
        <v>275</v>
      </c>
      <c r="D299" s="6" t="s">
        <v>3</v>
      </c>
      <c r="E299" s="6" t="s">
        <v>455</v>
      </c>
      <c r="F299" s="6" t="s">
        <v>456</v>
      </c>
      <c r="G299" s="4">
        <v>0</v>
      </c>
      <c r="H299" s="4">
        <v>158706.9</v>
      </c>
      <c r="I299" s="4"/>
      <c r="J299" s="8"/>
    </row>
    <row r="300" spans="1:10" hidden="1" outlineLevel="1" x14ac:dyDescent="0.2">
      <c r="A300" s="13"/>
      <c r="B300" s="7">
        <v>43091</v>
      </c>
      <c r="C300" s="6">
        <v>278</v>
      </c>
      <c r="D300" s="6" t="s">
        <v>3</v>
      </c>
      <c r="E300" s="6" t="s">
        <v>457</v>
      </c>
      <c r="F300" s="6" t="s">
        <v>458</v>
      </c>
      <c r="G300" s="4">
        <v>0</v>
      </c>
      <c r="H300" s="4">
        <v>193189.66</v>
      </c>
      <c r="I300" s="4"/>
      <c r="J300" s="8"/>
    </row>
    <row r="301" spans="1:10" hidden="1" outlineLevel="1" x14ac:dyDescent="0.2">
      <c r="A301" s="13"/>
      <c r="B301" s="7">
        <v>43091</v>
      </c>
      <c r="C301" s="6">
        <v>283</v>
      </c>
      <c r="D301" s="6" t="s">
        <v>3</v>
      </c>
      <c r="E301" s="6" t="s">
        <v>445</v>
      </c>
      <c r="F301" s="6" t="s">
        <v>459</v>
      </c>
      <c r="G301" s="4">
        <v>0</v>
      </c>
      <c r="H301" s="4">
        <v>-158706.9</v>
      </c>
      <c r="I301" s="4"/>
      <c r="J301" s="8"/>
    </row>
    <row r="302" spans="1:10" hidden="1" outlineLevel="1" x14ac:dyDescent="0.2">
      <c r="A302" s="13"/>
      <c r="B302" s="7">
        <v>43095</v>
      </c>
      <c r="C302" s="6">
        <v>292</v>
      </c>
      <c r="D302" s="6" t="s">
        <v>3</v>
      </c>
      <c r="E302" s="6" t="s">
        <v>457</v>
      </c>
      <c r="F302" s="6" t="s">
        <v>460</v>
      </c>
      <c r="G302" s="4">
        <v>0</v>
      </c>
      <c r="H302" s="4">
        <v>-193189.66</v>
      </c>
      <c r="I302" s="4"/>
      <c r="J302" s="8"/>
    </row>
    <row r="303" spans="1:10" hidden="1" outlineLevel="1" x14ac:dyDescent="0.2">
      <c r="A303" s="13"/>
      <c r="B303" s="7">
        <v>43095</v>
      </c>
      <c r="C303" s="6">
        <v>293</v>
      </c>
      <c r="D303" s="6" t="s">
        <v>3</v>
      </c>
      <c r="E303" s="6" t="s">
        <v>457</v>
      </c>
      <c r="F303" s="6" t="s">
        <v>461</v>
      </c>
      <c r="G303" s="4">
        <v>0</v>
      </c>
      <c r="H303" s="4">
        <v>193189.66</v>
      </c>
      <c r="I303" s="4"/>
      <c r="J303" s="8"/>
    </row>
    <row r="304" spans="1:10" hidden="1" outlineLevel="1" x14ac:dyDescent="0.2">
      <c r="A304" s="13"/>
      <c r="B304" s="7">
        <v>43095</v>
      </c>
      <c r="C304" s="6">
        <v>308</v>
      </c>
      <c r="D304" s="6" t="s">
        <v>3</v>
      </c>
      <c r="E304" s="6" t="s">
        <v>462</v>
      </c>
      <c r="F304" s="6" t="s">
        <v>463</v>
      </c>
      <c r="G304" s="4">
        <v>0</v>
      </c>
      <c r="H304" s="4">
        <v>200086.21</v>
      </c>
      <c r="I304" s="4"/>
      <c r="J304" s="8"/>
    </row>
    <row r="305" spans="1:10" hidden="1" outlineLevel="1" x14ac:dyDescent="0.2">
      <c r="A305" s="13"/>
      <c r="B305" s="7">
        <v>43095</v>
      </c>
      <c r="C305" s="6">
        <v>311</v>
      </c>
      <c r="D305" s="6" t="s">
        <v>3</v>
      </c>
      <c r="E305" s="6" t="s">
        <v>462</v>
      </c>
      <c r="F305" s="6" t="s">
        <v>464</v>
      </c>
      <c r="G305" s="4">
        <v>0</v>
      </c>
      <c r="H305" s="4">
        <v>-200086.21</v>
      </c>
      <c r="I305" s="4"/>
      <c r="J305" s="8"/>
    </row>
    <row r="306" spans="1:10" hidden="1" outlineLevel="1" x14ac:dyDescent="0.2">
      <c r="A306" s="13"/>
      <c r="B306" s="7">
        <v>43095</v>
      </c>
      <c r="C306" s="6">
        <v>313</v>
      </c>
      <c r="D306" s="6" t="s">
        <v>3</v>
      </c>
      <c r="E306" s="6" t="s">
        <v>462</v>
      </c>
      <c r="F306" s="6" t="s">
        <v>465</v>
      </c>
      <c r="G306" s="4">
        <v>0</v>
      </c>
      <c r="H306" s="4">
        <v>158706.9</v>
      </c>
      <c r="I306" s="4"/>
      <c r="J306" s="8"/>
    </row>
    <row r="307" spans="1:10" hidden="1" outlineLevel="1" x14ac:dyDescent="0.2">
      <c r="A307" s="13"/>
      <c r="B307" s="7">
        <v>43096</v>
      </c>
      <c r="C307" s="6">
        <v>176</v>
      </c>
      <c r="D307" s="6" t="s">
        <v>17</v>
      </c>
      <c r="E307" s="6" t="s">
        <v>39</v>
      </c>
      <c r="F307" s="6" t="s">
        <v>466</v>
      </c>
      <c r="G307" s="4">
        <v>0</v>
      </c>
      <c r="H307" s="4">
        <v>-2586.21</v>
      </c>
      <c r="I307" s="4"/>
      <c r="J307" s="8"/>
    </row>
    <row r="308" spans="1:10" hidden="1" outlineLevel="1" x14ac:dyDescent="0.2">
      <c r="A308" s="13"/>
      <c r="B308" s="7">
        <v>43096</v>
      </c>
      <c r="C308" s="6">
        <v>326</v>
      </c>
      <c r="D308" s="6" t="s">
        <v>3</v>
      </c>
      <c r="E308" s="6" t="s">
        <v>467</v>
      </c>
      <c r="F308" s="6" t="s">
        <v>468</v>
      </c>
      <c r="G308" s="4">
        <v>0</v>
      </c>
      <c r="H308" s="4">
        <v>191896.55</v>
      </c>
      <c r="I308" s="4"/>
      <c r="J308" s="8"/>
    </row>
    <row r="309" spans="1:10" hidden="1" outlineLevel="1" x14ac:dyDescent="0.2">
      <c r="A309" s="13"/>
      <c r="B309" s="7">
        <v>43096</v>
      </c>
      <c r="C309" s="6">
        <v>327</v>
      </c>
      <c r="D309" s="6" t="s">
        <v>3</v>
      </c>
      <c r="E309" s="6" t="s">
        <v>467</v>
      </c>
      <c r="F309" s="6" t="s">
        <v>469</v>
      </c>
      <c r="G309" s="4">
        <v>0</v>
      </c>
      <c r="H309" s="4">
        <v>-191896.55</v>
      </c>
      <c r="I309" s="4"/>
      <c r="J309" s="8"/>
    </row>
    <row r="310" spans="1:10" hidden="1" outlineLevel="1" x14ac:dyDescent="0.2">
      <c r="A310" s="13"/>
      <c r="B310" s="7">
        <v>43096</v>
      </c>
      <c r="C310" s="6">
        <v>328</v>
      </c>
      <c r="D310" s="6" t="s">
        <v>3</v>
      </c>
      <c r="E310" s="6" t="s">
        <v>470</v>
      </c>
      <c r="F310" s="6" t="s">
        <v>471</v>
      </c>
      <c r="G310" s="4">
        <v>0</v>
      </c>
      <c r="H310" s="4">
        <v>158706.9</v>
      </c>
      <c r="I310" s="4"/>
      <c r="J310" s="8"/>
    </row>
    <row r="311" spans="1:10" hidden="1" outlineLevel="1" x14ac:dyDescent="0.2">
      <c r="A311" s="13"/>
      <c r="B311" s="7">
        <v>43096</v>
      </c>
      <c r="C311" s="6">
        <v>330</v>
      </c>
      <c r="D311" s="6" t="s">
        <v>3</v>
      </c>
      <c r="E311" s="6" t="s">
        <v>127</v>
      </c>
      <c r="F311" s="6" t="s">
        <v>472</v>
      </c>
      <c r="G311" s="4">
        <v>0</v>
      </c>
      <c r="H311" s="4">
        <v>174224.14</v>
      </c>
      <c r="I311" s="4"/>
      <c r="J311" s="8"/>
    </row>
    <row r="312" spans="1:10" hidden="1" outlineLevel="1" x14ac:dyDescent="0.2">
      <c r="A312" s="13"/>
      <c r="B312" s="7">
        <v>43096</v>
      </c>
      <c r="C312" s="6">
        <v>331</v>
      </c>
      <c r="D312" s="6" t="s">
        <v>3</v>
      </c>
      <c r="E312" s="6" t="s">
        <v>103</v>
      </c>
      <c r="F312" s="6" t="s">
        <v>473</v>
      </c>
      <c r="G312" s="4">
        <v>0</v>
      </c>
      <c r="H312" s="4">
        <v>-174224.14</v>
      </c>
      <c r="I312" s="4"/>
      <c r="J312" s="8"/>
    </row>
    <row r="313" spans="1:10" hidden="1" outlineLevel="1" x14ac:dyDescent="0.2">
      <c r="A313" s="13"/>
      <c r="B313" s="7">
        <v>43096</v>
      </c>
      <c r="C313" s="6">
        <v>179</v>
      </c>
      <c r="D313" s="6" t="s">
        <v>17</v>
      </c>
      <c r="E313" s="6" t="s">
        <v>39</v>
      </c>
      <c r="F313" s="6" t="s">
        <v>466</v>
      </c>
      <c r="G313" s="4">
        <v>0</v>
      </c>
      <c r="H313" s="4">
        <v>2586.21</v>
      </c>
      <c r="I313" s="4">
        <v>-26221256.850000001</v>
      </c>
      <c r="J313" s="8"/>
    </row>
    <row r="314" spans="1:10" hidden="1" outlineLevel="1" x14ac:dyDescent="0.2">
      <c r="A314" s="13"/>
      <c r="B314" s="7">
        <v>43096</v>
      </c>
      <c r="C314" s="6">
        <v>334</v>
      </c>
      <c r="D314" s="6" t="s">
        <v>3</v>
      </c>
      <c r="E314" s="6" t="s">
        <v>467</v>
      </c>
      <c r="F314" s="6" t="s">
        <v>474</v>
      </c>
      <c r="G314" s="4">
        <v>0</v>
      </c>
      <c r="H314" s="4">
        <v>191896.55</v>
      </c>
      <c r="I314" s="4">
        <v>-26379360.300000001</v>
      </c>
      <c r="J314" s="8"/>
    </row>
    <row r="315" spans="1:10" hidden="1" outlineLevel="1" x14ac:dyDescent="0.2">
      <c r="A315" s="13"/>
      <c r="B315" s="7">
        <v>43096</v>
      </c>
      <c r="C315" s="6">
        <v>184</v>
      </c>
      <c r="D315" s="6" t="s">
        <v>17</v>
      </c>
      <c r="E315" s="6" t="s">
        <v>39</v>
      </c>
      <c r="F315" s="6" t="s">
        <v>440</v>
      </c>
      <c r="G315" s="4">
        <v>0</v>
      </c>
      <c r="H315" s="4">
        <v>1724.14</v>
      </c>
      <c r="I315" s="4">
        <v>-26550394.780000001</v>
      </c>
      <c r="J315" s="8"/>
    </row>
    <row r="316" spans="1:10" hidden="1" outlineLevel="1" x14ac:dyDescent="0.2">
      <c r="A316" s="13"/>
      <c r="B316" s="7">
        <v>43096</v>
      </c>
      <c r="C316" s="6">
        <v>339</v>
      </c>
      <c r="D316" s="6" t="s">
        <v>3</v>
      </c>
      <c r="E316" s="6" t="s">
        <v>470</v>
      </c>
      <c r="F316" s="6" t="s">
        <v>475</v>
      </c>
      <c r="G316" s="4">
        <v>0</v>
      </c>
      <c r="H316" s="4">
        <v>158706.9</v>
      </c>
      <c r="I316" s="4">
        <v>-26379360.300000001</v>
      </c>
      <c r="J316" s="8"/>
    </row>
    <row r="317" spans="1:10" hidden="1" outlineLevel="1" x14ac:dyDescent="0.2">
      <c r="A317" s="13"/>
      <c r="B317" s="7">
        <v>43096</v>
      </c>
      <c r="C317" s="6">
        <v>400</v>
      </c>
      <c r="D317" s="6" t="s">
        <v>3</v>
      </c>
      <c r="E317" s="6" t="s">
        <v>470</v>
      </c>
      <c r="F317" s="6" t="s">
        <v>476</v>
      </c>
      <c r="G317" s="4">
        <v>0</v>
      </c>
      <c r="H317" s="4">
        <v>-158706.9</v>
      </c>
      <c r="I317" s="4">
        <v>-26563498.23</v>
      </c>
      <c r="J317" s="8"/>
    </row>
    <row r="318" spans="1:10" hidden="1" outlineLevel="1" x14ac:dyDescent="0.2">
      <c r="A318" s="13"/>
      <c r="B318" s="7">
        <v>43097</v>
      </c>
      <c r="C318" s="6">
        <v>345</v>
      </c>
      <c r="D318" s="6" t="s">
        <v>3</v>
      </c>
      <c r="E318" s="6" t="s">
        <v>85</v>
      </c>
      <c r="F318" s="6" t="s">
        <v>477</v>
      </c>
      <c r="G318" s="4">
        <v>0</v>
      </c>
      <c r="H318" s="4">
        <v>-178103.45</v>
      </c>
      <c r="I318" s="4">
        <v>-26751946.510000002</v>
      </c>
      <c r="J318" s="8"/>
    </row>
    <row r="319" spans="1:10" hidden="1" outlineLevel="1" x14ac:dyDescent="0.2">
      <c r="A319" s="13"/>
      <c r="B319" s="7">
        <v>43097</v>
      </c>
      <c r="C319" s="6">
        <v>364</v>
      </c>
      <c r="D319" s="6" t="s">
        <v>3</v>
      </c>
      <c r="E319" s="6" t="s">
        <v>90</v>
      </c>
      <c r="F319" s="6" t="s">
        <v>478</v>
      </c>
      <c r="G319" s="4">
        <v>0</v>
      </c>
      <c r="H319" s="4">
        <v>-178103.45</v>
      </c>
      <c r="I319" s="4"/>
      <c r="J319" s="8"/>
    </row>
    <row r="320" spans="1:10" hidden="1" outlineLevel="1" x14ac:dyDescent="0.2">
      <c r="A320" s="13"/>
      <c r="B320" s="7">
        <v>43098</v>
      </c>
      <c r="C320" s="6">
        <v>203</v>
      </c>
      <c r="D320" s="6" t="s">
        <v>17</v>
      </c>
      <c r="E320" s="6" t="s">
        <v>39</v>
      </c>
      <c r="F320" s="6" t="s">
        <v>479</v>
      </c>
      <c r="G320" s="4">
        <v>0</v>
      </c>
      <c r="H320" s="4">
        <v>-2586.21</v>
      </c>
      <c r="I320" s="4">
        <v>-26922980.989999998</v>
      </c>
      <c r="J320" s="8"/>
    </row>
    <row r="321" spans="1:10" hidden="1" outlineLevel="1" x14ac:dyDescent="0.2">
      <c r="A321" s="13"/>
      <c r="B321" s="7">
        <v>43098</v>
      </c>
      <c r="C321" s="6">
        <v>371</v>
      </c>
      <c r="D321" s="6" t="s">
        <v>3</v>
      </c>
      <c r="E321" s="6" t="s">
        <v>480</v>
      </c>
      <c r="F321" s="6" t="s">
        <v>481</v>
      </c>
      <c r="G321" s="4">
        <v>0</v>
      </c>
      <c r="H321" s="4">
        <v>191896.55</v>
      </c>
      <c r="I321" s="4">
        <v>-26783325.82</v>
      </c>
      <c r="J321" s="8"/>
    </row>
    <row r="322" spans="1:10" hidden="1" outlineLevel="1" x14ac:dyDescent="0.2">
      <c r="A322" s="13"/>
      <c r="B322" s="7">
        <v>43098</v>
      </c>
      <c r="C322" s="6">
        <v>372</v>
      </c>
      <c r="D322" s="6" t="s">
        <v>3</v>
      </c>
      <c r="E322" s="6" t="s">
        <v>480</v>
      </c>
      <c r="F322" s="6" t="s">
        <v>482</v>
      </c>
      <c r="G322" s="4">
        <v>0</v>
      </c>
      <c r="H322" s="4">
        <v>-191896.55</v>
      </c>
      <c r="I322" s="4">
        <v>-26941429.27</v>
      </c>
      <c r="J322" s="8"/>
    </row>
    <row r="323" spans="1:10" hidden="1" outlineLevel="1" x14ac:dyDescent="0.2">
      <c r="A323" s="13"/>
      <c r="B323" s="7">
        <v>43098</v>
      </c>
      <c r="C323" s="6">
        <v>373</v>
      </c>
      <c r="D323" s="6" t="s">
        <v>3</v>
      </c>
      <c r="E323" s="6" t="s">
        <v>480</v>
      </c>
      <c r="F323" s="6" t="s">
        <v>483</v>
      </c>
      <c r="G323" s="4">
        <v>0</v>
      </c>
      <c r="H323" s="4">
        <v>191896.55</v>
      </c>
      <c r="I323" s="4">
        <v>-26770912.030000001</v>
      </c>
      <c r="J323" s="8"/>
    </row>
    <row r="324" spans="1:10" hidden="1" outlineLevel="1" x14ac:dyDescent="0.2">
      <c r="A324" s="13"/>
      <c r="B324" s="7">
        <v>43098</v>
      </c>
      <c r="C324" s="6">
        <v>376</v>
      </c>
      <c r="D324" s="6" t="s">
        <v>3</v>
      </c>
      <c r="E324" s="6" t="s">
        <v>484</v>
      </c>
      <c r="F324" s="6" t="s">
        <v>485</v>
      </c>
      <c r="G324" s="4">
        <v>0</v>
      </c>
      <c r="H324" s="4">
        <v>158706.9</v>
      </c>
      <c r="I324" s="4">
        <v>-26941946.510000002</v>
      </c>
      <c r="J324" s="8"/>
    </row>
    <row r="325" spans="1:10" hidden="1" outlineLevel="1" x14ac:dyDescent="0.2">
      <c r="A325" s="13"/>
      <c r="B325" s="7">
        <v>43098</v>
      </c>
      <c r="C325" s="6">
        <v>381</v>
      </c>
      <c r="D325" s="6" t="s">
        <v>3</v>
      </c>
      <c r="E325" s="6" t="s">
        <v>486</v>
      </c>
      <c r="F325" s="6" t="s">
        <v>487</v>
      </c>
      <c r="G325" s="4">
        <v>0</v>
      </c>
      <c r="H325" s="4">
        <v>174224.14</v>
      </c>
      <c r="I325" s="4">
        <v>-26772291.34</v>
      </c>
      <c r="J325" s="8"/>
    </row>
    <row r="326" spans="1:10" hidden="1" outlineLevel="1" x14ac:dyDescent="0.2">
      <c r="A326" s="13"/>
      <c r="B326" s="7">
        <v>43098</v>
      </c>
      <c r="C326" s="6">
        <v>385</v>
      </c>
      <c r="D326" s="6" t="s">
        <v>3</v>
      </c>
      <c r="E326" s="6" t="s">
        <v>488</v>
      </c>
      <c r="F326" s="6" t="s">
        <v>489</v>
      </c>
      <c r="G326" s="4">
        <v>0</v>
      </c>
      <c r="H326" s="4">
        <v>158706.9</v>
      </c>
      <c r="I326" s="4">
        <v>-26943325.82</v>
      </c>
      <c r="J326" s="8"/>
    </row>
    <row r="327" spans="1:10" hidden="1" outlineLevel="1" x14ac:dyDescent="0.2">
      <c r="A327" s="13"/>
      <c r="B327" s="7">
        <v>43099</v>
      </c>
      <c r="C327" s="6">
        <v>387</v>
      </c>
      <c r="D327" s="6" t="s">
        <v>3</v>
      </c>
      <c r="E327" s="6" t="s">
        <v>462</v>
      </c>
      <c r="F327" s="6" t="s">
        <v>490</v>
      </c>
      <c r="G327" s="4">
        <v>0</v>
      </c>
      <c r="H327" s="4">
        <v>-158706.9</v>
      </c>
      <c r="I327" s="4">
        <v>-26772808.579999998</v>
      </c>
      <c r="J327" s="8"/>
    </row>
    <row r="328" spans="1:10" hidden="1" outlineLevel="1" x14ac:dyDescent="0.2">
      <c r="A328" s="13"/>
      <c r="B328" s="7">
        <v>43099</v>
      </c>
      <c r="C328" s="6">
        <v>388</v>
      </c>
      <c r="D328" s="6" t="s">
        <v>3</v>
      </c>
      <c r="E328" s="6" t="s">
        <v>491</v>
      </c>
      <c r="F328" s="6" t="s">
        <v>492</v>
      </c>
      <c r="G328" s="4">
        <v>0</v>
      </c>
      <c r="H328" s="4">
        <v>200086.21</v>
      </c>
      <c r="I328" s="4">
        <v>-26943843.059999999</v>
      </c>
      <c r="J328" s="8"/>
    </row>
    <row r="329" spans="1:10" hidden="1" outlineLevel="1" x14ac:dyDescent="0.2">
      <c r="A329" s="13"/>
      <c r="B329" s="7">
        <v>43099</v>
      </c>
      <c r="C329" s="6">
        <v>240</v>
      </c>
      <c r="D329" s="6" t="s">
        <v>17</v>
      </c>
      <c r="E329" s="6" t="s">
        <v>39</v>
      </c>
      <c r="F329" s="6" t="s">
        <v>479</v>
      </c>
      <c r="G329" s="4">
        <v>0</v>
      </c>
      <c r="H329" s="4">
        <v>2586.21</v>
      </c>
      <c r="I329" s="4">
        <v>-26772808.579999998</v>
      </c>
      <c r="J329" s="8"/>
    </row>
    <row r="330" spans="1:10" collapsed="1" x14ac:dyDescent="0.2">
      <c r="A330" s="13"/>
      <c r="B330" s="7"/>
      <c r="C330" s="6"/>
      <c r="D330" s="6"/>
      <c r="E330" s="6"/>
      <c r="F330" s="6"/>
      <c r="G330" s="4"/>
      <c r="H330" s="4"/>
      <c r="I330" s="4"/>
      <c r="J330" s="8"/>
    </row>
    <row r="331" spans="1:10" x14ac:dyDescent="0.2">
      <c r="A331" s="13"/>
      <c r="B331" s="7"/>
      <c r="C331" s="6"/>
      <c r="D331" s="6"/>
      <c r="E331" s="6"/>
      <c r="F331" s="6"/>
      <c r="G331" s="4"/>
      <c r="H331" s="9">
        <f>SUM(H264:H330)</f>
        <v>2869506.9399999995</v>
      </c>
      <c r="I331" s="9"/>
      <c r="J331" s="10">
        <f>COUNTIF(H265:H329,"&gt;1")-COUNTIF(H265:H329,"&lt;1")</f>
        <v>17</v>
      </c>
    </row>
    <row r="332" spans="1:10" x14ac:dyDescent="0.2">
      <c r="A332" s="11" t="s">
        <v>22</v>
      </c>
      <c r="B332" s="5"/>
      <c r="C332" s="6"/>
      <c r="D332" s="6"/>
      <c r="E332" s="5"/>
      <c r="F332" s="5"/>
      <c r="G332" s="3"/>
      <c r="H332" s="3"/>
      <c r="I332" s="3"/>
      <c r="J332" s="8"/>
    </row>
    <row r="333" spans="1:10" x14ac:dyDescent="0.2">
      <c r="A333" s="12" t="s">
        <v>0</v>
      </c>
      <c r="B333" s="5" t="s">
        <v>23</v>
      </c>
      <c r="C333" s="6"/>
      <c r="D333" s="6"/>
      <c r="E333" s="5"/>
      <c r="F333" s="5"/>
      <c r="G333" s="3"/>
      <c r="H333" s="3"/>
      <c r="I333" s="3"/>
      <c r="J333" s="8"/>
    </row>
    <row r="334" spans="1:10" hidden="1" outlineLevel="1" x14ac:dyDescent="0.2">
      <c r="A334" s="13"/>
      <c r="B334" s="6"/>
      <c r="C334" s="6"/>
      <c r="D334" s="6"/>
      <c r="E334" s="6" t="s">
        <v>51</v>
      </c>
      <c r="F334" s="6"/>
      <c r="G334" s="4">
        <v>0</v>
      </c>
      <c r="H334" s="4">
        <v>0</v>
      </c>
      <c r="I334" s="4">
        <v>-11736288.560000001</v>
      </c>
      <c r="J334" s="8"/>
    </row>
    <row r="335" spans="1:10" hidden="1" outlineLevel="1" x14ac:dyDescent="0.2">
      <c r="A335" s="13"/>
      <c r="B335" s="7">
        <v>43070</v>
      </c>
      <c r="C335" s="6">
        <v>2</v>
      </c>
      <c r="D335" s="6" t="s">
        <v>3</v>
      </c>
      <c r="E335" s="6" t="s">
        <v>106</v>
      </c>
      <c r="F335" s="6" t="s">
        <v>493</v>
      </c>
      <c r="G335" s="4">
        <v>0</v>
      </c>
      <c r="H335" s="29">
        <v>-189051.72</v>
      </c>
      <c r="I335" s="4">
        <v>-11942926.49</v>
      </c>
      <c r="J335" s="8"/>
    </row>
    <row r="336" spans="1:10" hidden="1" outlineLevel="1" x14ac:dyDescent="0.2">
      <c r="A336" s="13"/>
      <c r="B336" s="7">
        <v>43070</v>
      </c>
      <c r="C336" s="6">
        <v>3</v>
      </c>
      <c r="D336" s="6" t="s">
        <v>3</v>
      </c>
      <c r="E336" s="6" t="s">
        <v>494</v>
      </c>
      <c r="F336" s="6" t="s">
        <v>495</v>
      </c>
      <c r="G336" s="4">
        <v>0</v>
      </c>
      <c r="H336" s="29">
        <v>189051.72</v>
      </c>
      <c r="I336" s="4"/>
      <c r="J336" s="8"/>
    </row>
    <row r="337" spans="1:10" hidden="1" outlineLevel="1" x14ac:dyDescent="0.2">
      <c r="A337" s="13"/>
      <c r="B337" s="7">
        <v>43070</v>
      </c>
      <c r="C337" s="6">
        <v>4</v>
      </c>
      <c r="D337" s="6" t="s">
        <v>3</v>
      </c>
      <c r="E337" s="6" t="s">
        <v>132</v>
      </c>
      <c r="F337" s="6" t="s">
        <v>496</v>
      </c>
      <c r="G337" s="4">
        <v>0</v>
      </c>
      <c r="H337" s="29">
        <v>-189051.72</v>
      </c>
      <c r="I337" s="4"/>
      <c r="J337" s="8"/>
    </row>
    <row r="338" spans="1:10" hidden="1" outlineLevel="1" x14ac:dyDescent="0.2">
      <c r="A338" s="13"/>
      <c r="B338" s="7">
        <v>43070</v>
      </c>
      <c r="C338" s="6">
        <v>5</v>
      </c>
      <c r="D338" s="6" t="s">
        <v>3</v>
      </c>
      <c r="E338" s="6" t="s">
        <v>132</v>
      </c>
      <c r="F338" s="6" t="s">
        <v>497</v>
      </c>
      <c r="G338" s="4">
        <v>0</v>
      </c>
      <c r="H338" s="29">
        <v>189051.72</v>
      </c>
      <c r="I338" s="4"/>
      <c r="J338" s="8"/>
    </row>
    <row r="339" spans="1:10" hidden="1" outlineLevel="1" x14ac:dyDescent="0.2">
      <c r="A339" s="13"/>
      <c r="B339" s="7">
        <v>43077</v>
      </c>
      <c r="C339" s="6">
        <v>80</v>
      </c>
      <c r="D339" s="6" t="s">
        <v>3</v>
      </c>
      <c r="E339" s="6" t="s">
        <v>498</v>
      </c>
      <c r="F339" s="6" t="s">
        <v>499</v>
      </c>
      <c r="G339" s="4">
        <v>0</v>
      </c>
      <c r="H339" s="29">
        <v>189051.72</v>
      </c>
      <c r="I339" s="4"/>
      <c r="J339" s="8"/>
    </row>
    <row r="340" spans="1:10" hidden="1" outlineLevel="1" x14ac:dyDescent="0.2">
      <c r="A340" s="13"/>
      <c r="B340" s="7">
        <v>43087</v>
      </c>
      <c r="C340" s="6">
        <v>94</v>
      </c>
      <c r="D340" s="6" t="s">
        <v>17</v>
      </c>
      <c r="E340" s="6" t="s">
        <v>39</v>
      </c>
      <c r="F340" s="6" t="s">
        <v>500</v>
      </c>
      <c r="G340" s="4">
        <v>0</v>
      </c>
      <c r="H340" s="29">
        <v>-4310.3500000000004</v>
      </c>
      <c r="I340" s="4"/>
      <c r="J340" s="8"/>
    </row>
    <row r="341" spans="1:10" hidden="1" outlineLevel="1" x14ac:dyDescent="0.2">
      <c r="A341" s="13"/>
      <c r="B341" s="7">
        <v>43087</v>
      </c>
      <c r="C341" s="6">
        <v>157</v>
      </c>
      <c r="D341" s="6" t="s">
        <v>3</v>
      </c>
      <c r="E341" s="6" t="s">
        <v>501</v>
      </c>
      <c r="F341" s="6" t="s">
        <v>502</v>
      </c>
      <c r="G341" s="4">
        <v>0</v>
      </c>
      <c r="H341" s="29">
        <v>1</v>
      </c>
      <c r="I341" s="4"/>
      <c r="J341" s="8"/>
    </row>
    <row r="342" spans="1:10" hidden="1" outlineLevel="1" x14ac:dyDescent="0.2">
      <c r="A342" s="13"/>
      <c r="B342" s="7">
        <v>43087</v>
      </c>
      <c r="C342" s="6">
        <v>158</v>
      </c>
      <c r="D342" s="6" t="s">
        <v>3</v>
      </c>
      <c r="E342" s="6" t="s">
        <v>501</v>
      </c>
      <c r="F342" s="6" t="s">
        <v>503</v>
      </c>
      <c r="G342" s="4">
        <v>0</v>
      </c>
      <c r="H342" s="29">
        <v>-1</v>
      </c>
      <c r="I342" s="4"/>
      <c r="J342" s="8"/>
    </row>
    <row r="343" spans="1:10" hidden="1" outlineLevel="1" x14ac:dyDescent="0.2">
      <c r="A343" s="13"/>
      <c r="B343" s="7">
        <v>43087</v>
      </c>
      <c r="C343" s="6">
        <v>159</v>
      </c>
      <c r="D343" s="6" t="s">
        <v>3</v>
      </c>
      <c r="E343" s="6" t="s">
        <v>501</v>
      </c>
      <c r="F343" s="6" t="s">
        <v>504</v>
      </c>
      <c r="G343" s="4">
        <v>0</v>
      </c>
      <c r="H343" s="29">
        <v>189051.72</v>
      </c>
      <c r="I343" s="4"/>
      <c r="J343" s="8"/>
    </row>
    <row r="344" spans="1:10" hidden="1" outlineLevel="1" x14ac:dyDescent="0.2">
      <c r="A344" s="13"/>
      <c r="B344" s="7">
        <v>43087</v>
      </c>
      <c r="C344" s="6">
        <v>161</v>
      </c>
      <c r="D344" s="6" t="s">
        <v>3</v>
      </c>
      <c r="E344" s="6" t="s">
        <v>64</v>
      </c>
      <c r="F344" s="6" t="s">
        <v>505</v>
      </c>
      <c r="G344" s="4">
        <v>0</v>
      </c>
      <c r="H344" s="29">
        <v>199396.55</v>
      </c>
      <c r="I344" s="4"/>
      <c r="J344" s="8"/>
    </row>
    <row r="345" spans="1:10" hidden="1" outlineLevel="1" x14ac:dyDescent="0.2">
      <c r="A345" s="13"/>
      <c r="B345" s="7">
        <v>43087</v>
      </c>
      <c r="C345" s="6">
        <v>162</v>
      </c>
      <c r="D345" s="6" t="s">
        <v>3</v>
      </c>
      <c r="E345" s="6" t="s">
        <v>64</v>
      </c>
      <c r="F345" s="6" t="s">
        <v>506</v>
      </c>
      <c r="G345" s="4">
        <v>0</v>
      </c>
      <c r="H345" s="29">
        <v>-199396.55</v>
      </c>
      <c r="I345" s="4"/>
      <c r="J345" s="8"/>
    </row>
    <row r="346" spans="1:10" hidden="1" outlineLevel="1" x14ac:dyDescent="0.2">
      <c r="A346" s="13"/>
      <c r="B346" s="7">
        <v>43087</v>
      </c>
      <c r="C346" s="6">
        <v>163</v>
      </c>
      <c r="D346" s="6" t="s">
        <v>3</v>
      </c>
      <c r="E346" s="6" t="s">
        <v>64</v>
      </c>
      <c r="F346" s="6" t="s">
        <v>507</v>
      </c>
      <c r="G346" s="4">
        <v>0</v>
      </c>
      <c r="H346" s="29">
        <v>199396.55</v>
      </c>
      <c r="I346" s="4"/>
      <c r="J346" s="8"/>
    </row>
    <row r="347" spans="1:10" hidden="1" outlineLevel="1" x14ac:dyDescent="0.2">
      <c r="A347" s="13"/>
      <c r="B347" s="7">
        <v>43087</v>
      </c>
      <c r="C347" s="6">
        <v>165</v>
      </c>
      <c r="D347" s="6" t="s">
        <v>3</v>
      </c>
      <c r="E347" s="6" t="s">
        <v>64</v>
      </c>
      <c r="F347" s="6" t="s">
        <v>508</v>
      </c>
      <c r="G347" s="4">
        <v>0</v>
      </c>
      <c r="H347" s="29">
        <v>-199396.55</v>
      </c>
      <c r="I347" s="4"/>
      <c r="J347" s="8"/>
    </row>
    <row r="348" spans="1:10" hidden="1" outlineLevel="1" x14ac:dyDescent="0.2">
      <c r="A348" s="13"/>
      <c r="B348" s="7">
        <v>43087</v>
      </c>
      <c r="C348" s="6">
        <v>107</v>
      </c>
      <c r="D348" s="6" t="s">
        <v>17</v>
      </c>
      <c r="E348" s="6" t="s">
        <v>39</v>
      </c>
      <c r="F348" s="6" t="s">
        <v>509</v>
      </c>
      <c r="G348" s="4">
        <v>0</v>
      </c>
      <c r="H348" s="29">
        <v>-4310.3500000000004</v>
      </c>
      <c r="I348" s="4"/>
      <c r="J348" s="8"/>
    </row>
    <row r="349" spans="1:10" hidden="1" outlineLevel="1" x14ac:dyDescent="0.2">
      <c r="A349" s="13"/>
      <c r="B349" s="7">
        <v>43087</v>
      </c>
      <c r="C349" s="6">
        <v>174</v>
      </c>
      <c r="D349" s="6" t="s">
        <v>3</v>
      </c>
      <c r="E349" s="6" t="s">
        <v>64</v>
      </c>
      <c r="F349" s="6" t="s">
        <v>510</v>
      </c>
      <c r="G349" s="4">
        <v>0</v>
      </c>
      <c r="H349" s="29">
        <v>199396.55</v>
      </c>
      <c r="I349" s="4"/>
      <c r="J349" s="8"/>
    </row>
    <row r="350" spans="1:10" hidden="1" outlineLevel="1" x14ac:dyDescent="0.2">
      <c r="A350" s="13"/>
      <c r="B350" s="7">
        <v>43087</v>
      </c>
      <c r="C350" s="6">
        <v>184</v>
      </c>
      <c r="D350" s="6" t="s">
        <v>3</v>
      </c>
      <c r="E350" s="6" t="s">
        <v>105</v>
      </c>
      <c r="F350" s="6" t="s">
        <v>511</v>
      </c>
      <c r="G350" s="4">
        <v>0</v>
      </c>
      <c r="H350" s="29">
        <v>225689.66</v>
      </c>
      <c r="I350" s="4"/>
      <c r="J350" s="8"/>
    </row>
    <row r="351" spans="1:10" hidden="1" outlineLevel="1" x14ac:dyDescent="0.2">
      <c r="A351" s="13"/>
      <c r="B351" s="7">
        <v>43088</v>
      </c>
      <c r="C351" s="6">
        <v>201</v>
      </c>
      <c r="D351" s="6" t="s">
        <v>3</v>
      </c>
      <c r="E351" s="6" t="s">
        <v>64</v>
      </c>
      <c r="F351" s="6" t="s">
        <v>512</v>
      </c>
      <c r="G351" s="4">
        <v>0</v>
      </c>
      <c r="H351" s="29">
        <v>-199396.55</v>
      </c>
      <c r="I351" s="4"/>
      <c r="J351" s="8"/>
    </row>
    <row r="352" spans="1:10" hidden="1" outlineLevel="1" x14ac:dyDescent="0.2">
      <c r="A352" s="13"/>
      <c r="B352" s="7">
        <v>43089</v>
      </c>
      <c r="C352" s="6">
        <v>210</v>
      </c>
      <c r="D352" s="6" t="s">
        <v>3</v>
      </c>
      <c r="E352" s="6" t="s">
        <v>106</v>
      </c>
      <c r="F352" s="6" t="s">
        <v>513</v>
      </c>
      <c r="G352" s="4">
        <v>0</v>
      </c>
      <c r="H352" s="29">
        <v>189051.72</v>
      </c>
      <c r="I352" s="4"/>
      <c r="J352" s="8"/>
    </row>
    <row r="353" spans="1:10" hidden="1" outlineLevel="1" x14ac:dyDescent="0.2">
      <c r="A353" s="13"/>
      <c r="B353" s="7">
        <v>43089</v>
      </c>
      <c r="C353" s="6">
        <v>213</v>
      </c>
      <c r="D353" s="6" t="s">
        <v>3</v>
      </c>
      <c r="E353" s="6" t="s">
        <v>501</v>
      </c>
      <c r="F353" s="6" t="s">
        <v>514</v>
      </c>
      <c r="G353" s="4">
        <v>0</v>
      </c>
      <c r="H353" s="29">
        <v>-189051.72</v>
      </c>
      <c r="I353" s="4"/>
      <c r="J353" s="8"/>
    </row>
    <row r="354" spans="1:10" hidden="1" outlineLevel="1" x14ac:dyDescent="0.2">
      <c r="A354" s="13"/>
      <c r="B354" s="7">
        <v>43089</v>
      </c>
      <c r="C354" s="6">
        <v>125</v>
      </c>
      <c r="D354" s="6" t="s">
        <v>17</v>
      </c>
      <c r="E354" s="6" t="s">
        <v>39</v>
      </c>
      <c r="F354" s="6" t="s">
        <v>500</v>
      </c>
      <c r="G354" s="4">
        <v>0</v>
      </c>
      <c r="H354" s="29">
        <v>4310.3500000000004</v>
      </c>
      <c r="I354" s="4"/>
      <c r="J354" s="8"/>
    </row>
    <row r="355" spans="1:10" hidden="1" outlineLevel="1" x14ac:dyDescent="0.2">
      <c r="A355" s="13"/>
      <c r="B355" s="7">
        <v>43089</v>
      </c>
      <c r="C355" s="6">
        <v>214</v>
      </c>
      <c r="D355" s="6" t="s">
        <v>3</v>
      </c>
      <c r="E355" s="6" t="s">
        <v>501</v>
      </c>
      <c r="F355" s="6" t="s">
        <v>515</v>
      </c>
      <c r="G355" s="4">
        <v>0</v>
      </c>
      <c r="H355" s="29">
        <v>189051.72</v>
      </c>
      <c r="I355" s="4"/>
      <c r="J355" s="8"/>
    </row>
    <row r="356" spans="1:10" hidden="1" outlineLevel="1" x14ac:dyDescent="0.2">
      <c r="A356" s="13"/>
      <c r="B356" s="7">
        <v>43089</v>
      </c>
      <c r="C356" s="6">
        <v>133</v>
      </c>
      <c r="D356" s="6" t="s">
        <v>17</v>
      </c>
      <c r="E356" s="6" t="s">
        <v>39</v>
      </c>
      <c r="F356" s="6" t="s">
        <v>516</v>
      </c>
      <c r="G356" s="4">
        <v>0</v>
      </c>
      <c r="H356" s="29">
        <v>4310.3500000000004</v>
      </c>
      <c r="I356" s="4"/>
      <c r="J356" s="8"/>
    </row>
    <row r="357" spans="1:10" hidden="1" outlineLevel="1" x14ac:dyDescent="0.2">
      <c r="A357" s="13"/>
      <c r="B357" s="7">
        <v>43089</v>
      </c>
      <c r="C357" s="6">
        <v>134</v>
      </c>
      <c r="D357" s="6" t="s">
        <v>17</v>
      </c>
      <c r="E357" s="6" t="s">
        <v>39</v>
      </c>
      <c r="F357" s="6" t="s">
        <v>509</v>
      </c>
      <c r="G357" s="4">
        <v>0</v>
      </c>
      <c r="H357" s="29">
        <v>4310.3500000000004</v>
      </c>
      <c r="I357" s="4"/>
      <c r="J357" s="8"/>
    </row>
    <row r="358" spans="1:10" hidden="1" outlineLevel="1" x14ac:dyDescent="0.2">
      <c r="A358" s="13"/>
      <c r="B358" s="7">
        <v>43089</v>
      </c>
      <c r="C358" s="6">
        <v>135</v>
      </c>
      <c r="D358" s="6" t="s">
        <v>17</v>
      </c>
      <c r="E358" s="6" t="s">
        <v>39</v>
      </c>
      <c r="F358" s="6" t="s">
        <v>517</v>
      </c>
      <c r="G358" s="4">
        <v>0</v>
      </c>
      <c r="H358" s="29">
        <v>-4310.3500000000004</v>
      </c>
      <c r="I358" s="4"/>
      <c r="J358" s="8"/>
    </row>
    <row r="359" spans="1:10" hidden="1" outlineLevel="1" x14ac:dyDescent="0.2">
      <c r="A359" s="13"/>
      <c r="B359" s="7">
        <v>43089</v>
      </c>
      <c r="C359" s="6">
        <v>228</v>
      </c>
      <c r="D359" s="6" t="s">
        <v>3</v>
      </c>
      <c r="E359" s="6" t="s">
        <v>64</v>
      </c>
      <c r="F359" s="6" t="s">
        <v>518</v>
      </c>
      <c r="G359" s="4">
        <v>0</v>
      </c>
      <c r="H359" s="29">
        <v>199396.55</v>
      </c>
      <c r="I359" s="4">
        <v>-11747236.83</v>
      </c>
      <c r="J359" s="8"/>
    </row>
    <row r="360" spans="1:10" hidden="1" outlineLevel="1" x14ac:dyDescent="0.2">
      <c r="A360" s="13"/>
      <c r="B360" s="7">
        <v>43089</v>
      </c>
      <c r="C360" s="6">
        <v>231</v>
      </c>
      <c r="D360" s="6" t="s">
        <v>3</v>
      </c>
      <c r="E360" s="6" t="s">
        <v>64</v>
      </c>
      <c r="F360" s="6" t="s">
        <v>519</v>
      </c>
      <c r="G360" s="4">
        <v>0</v>
      </c>
      <c r="H360" s="29">
        <v>-199396.55</v>
      </c>
      <c r="I360" s="4"/>
      <c r="J360" s="8"/>
    </row>
    <row r="361" spans="1:10" hidden="1" outlineLevel="1" x14ac:dyDescent="0.2">
      <c r="A361" s="13"/>
      <c r="B361" s="7">
        <v>43089</v>
      </c>
      <c r="C361" s="6">
        <v>232</v>
      </c>
      <c r="D361" s="6" t="s">
        <v>3</v>
      </c>
      <c r="E361" s="6" t="s">
        <v>64</v>
      </c>
      <c r="F361" s="6" t="s">
        <v>520</v>
      </c>
      <c r="G361" s="4">
        <v>0</v>
      </c>
      <c r="H361" s="29">
        <v>199396.55</v>
      </c>
      <c r="I361" s="4"/>
      <c r="J361" s="8"/>
    </row>
    <row r="362" spans="1:10" hidden="1" outlineLevel="1" x14ac:dyDescent="0.2">
      <c r="A362" s="13"/>
      <c r="B362" s="7">
        <v>43089</v>
      </c>
      <c r="C362" s="6">
        <v>136</v>
      </c>
      <c r="D362" s="6" t="s">
        <v>17</v>
      </c>
      <c r="E362" s="6" t="s">
        <v>39</v>
      </c>
      <c r="F362" s="6" t="s">
        <v>517</v>
      </c>
      <c r="G362" s="4">
        <v>0</v>
      </c>
      <c r="H362" s="29">
        <v>4310.3500000000004</v>
      </c>
      <c r="I362" s="4"/>
      <c r="J362" s="8"/>
    </row>
    <row r="363" spans="1:10" hidden="1" outlineLevel="1" x14ac:dyDescent="0.2">
      <c r="A363" s="13"/>
      <c r="B363" s="7">
        <v>43089</v>
      </c>
      <c r="C363" s="6">
        <v>238</v>
      </c>
      <c r="D363" s="6" t="s">
        <v>3</v>
      </c>
      <c r="E363" s="6" t="s">
        <v>131</v>
      </c>
      <c r="F363" s="6" t="s">
        <v>521</v>
      </c>
      <c r="G363" s="4">
        <v>0</v>
      </c>
      <c r="H363" s="29">
        <v>-189051.72</v>
      </c>
      <c r="I363" s="4"/>
      <c r="J363" s="8"/>
    </row>
    <row r="364" spans="1:10" hidden="1" outlineLevel="1" x14ac:dyDescent="0.2">
      <c r="A364" s="13"/>
      <c r="B364" s="7">
        <v>43089</v>
      </c>
      <c r="C364" s="6">
        <v>245</v>
      </c>
      <c r="D364" s="6" t="s">
        <v>17</v>
      </c>
      <c r="E364" s="6" t="s">
        <v>39</v>
      </c>
      <c r="F364" s="6" t="s">
        <v>516</v>
      </c>
      <c r="G364" s="4">
        <v>0</v>
      </c>
      <c r="H364" s="29">
        <v>-4310.3500000000004</v>
      </c>
      <c r="I364" s="4"/>
      <c r="J364" s="8"/>
    </row>
    <row r="365" spans="1:10" hidden="1" outlineLevel="1" x14ac:dyDescent="0.2">
      <c r="A365" s="13"/>
      <c r="B365" s="7">
        <v>43090</v>
      </c>
      <c r="C365" s="6">
        <v>254</v>
      </c>
      <c r="D365" s="6" t="s">
        <v>3</v>
      </c>
      <c r="E365" s="6" t="s">
        <v>104</v>
      </c>
      <c r="F365" s="6" t="s">
        <v>522</v>
      </c>
      <c r="G365" s="4">
        <v>0</v>
      </c>
      <c r="H365" s="29">
        <v>-189051.72</v>
      </c>
      <c r="I365" s="4"/>
      <c r="J365" s="8"/>
    </row>
    <row r="366" spans="1:10" hidden="1" outlineLevel="1" x14ac:dyDescent="0.2">
      <c r="A366" s="13"/>
      <c r="B366" s="7">
        <v>43091</v>
      </c>
      <c r="C366" s="6">
        <v>271</v>
      </c>
      <c r="D366" s="6" t="s">
        <v>3</v>
      </c>
      <c r="E366" s="6" t="s">
        <v>131</v>
      </c>
      <c r="F366" s="6" t="s">
        <v>523</v>
      </c>
      <c r="G366" s="4">
        <v>0</v>
      </c>
      <c r="H366" s="4">
        <v>189051.72</v>
      </c>
      <c r="I366" s="4"/>
      <c r="J366" s="8"/>
    </row>
    <row r="367" spans="1:10" hidden="1" outlineLevel="1" x14ac:dyDescent="0.2">
      <c r="A367" s="13"/>
      <c r="B367" s="7">
        <v>43095</v>
      </c>
      <c r="C367" s="6">
        <v>318</v>
      </c>
      <c r="D367" s="6" t="s">
        <v>3</v>
      </c>
      <c r="E367" s="6" t="s">
        <v>524</v>
      </c>
      <c r="F367" s="6" t="s">
        <v>525</v>
      </c>
      <c r="G367" s="4">
        <v>0</v>
      </c>
      <c r="H367" s="4">
        <v>225689.66</v>
      </c>
      <c r="I367" s="4"/>
      <c r="J367" s="8"/>
    </row>
    <row r="368" spans="1:10" hidden="1" outlineLevel="1" x14ac:dyDescent="0.2">
      <c r="A368" s="13"/>
      <c r="B368" s="7">
        <v>43096</v>
      </c>
      <c r="C368" s="6">
        <v>321</v>
      </c>
      <c r="D368" s="6" t="s">
        <v>3</v>
      </c>
      <c r="E368" s="6" t="s">
        <v>131</v>
      </c>
      <c r="F368" s="6" t="s">
        <v>526</v>
      </c>
      <c r="G368" s="4">
        <v>0</v>
      </c>
      <c r="H368" s="29">
        <v>-189051.72</v>
      </c>
      <c r="I368" s="4"/>
      <c r="J368" s="8"/>
    </row>
    <row r="369" spans="1:11" hidden="1" outlineLevel="1" x14ac:dyDescent="0.2">
      <c r="A369" s="13"/>
      <c r="B369" s="7">
        <v>43096</v>
      </c>
      <c r="C369" s="6">
        <v>336</v>
      </c>
      <c r="D369" s="6" t="s">
        <v>3</v>
      </c>
      <c r="E369" s="6" t="s">
        <v>131</v>
      </c>
      <c r="F369" s="6" t="s">
        <v>527</v>
      </c>
      <c r="G369" s="4">
        <v>0</v>
      </c>
      <c r="H369" s="4">
        <v>189051.72</v>
      </c>
      <c r="I369" s="4"/>
      <c r="J369" s="8"/>
    </row>
    <row r="370" spans="1:11" hidden="1" outlineLevel="1" x14ac:dyDescent="0.2">
      <c r="A370" s="13"/>
      <c r="B370" s="7">
        <v>43097</v>
      </c>
      <c r="C370" s="6">
        <v>347</v>
      </c>
      <c r="D370" s="6" t="s">
        <v>3</v>
      </c>
      <c r="E370" s="6" t="s">
        <v>131</v>
      </c>
      <c r="F370" s="6" t="s">
        <v>528</v>
      </c>
      <c r="G370" s="4">
        <v>0</v>
      </c>
      <c r="H370" s="29">
        <v>-189051.72</v>
      </c>
      <c r="I370" s="4"/>
      <c r="J370" s="8"/>
    </row>
    <row r="371" spans="1:11" hidden="1" outlineLevel="1" x14ac:dyDescent="0.2">
      <c r="A371" s="13"/>
      <c r="B371" s="7">
        <v>43097</v>
      </c>
      <c r="C371" s="6">
        <v>348</v>
      </c>
      <c r="D371" s="6" t="s">
        <v>3</v>
      </c>
      <c r="E371" s="6" t="s">
        <v>131</v>
      </c>
      <c r="F371" s="6" t="s">
        <v>529</v>
      </c>
      <c r="G371" s="4">
        <v>0</v>
      </c>
      <c r="H371" s="4">
        <v>189051.72</v>
      </c>
      <c r="I371" s="4"/>
      <c r="J371" s="8"/>
    </row>
    <row r="372" spans="1:11" hidden="1" outlineLevel="1" x14ac:dyDescent="0.2">
      <c r="A372" s="13"/>
      <c r="B372" s="7">
        <v>43097</v>
      </c>
      <c r="C372" s="6">
        <v>351</v>
      </c>
      <c r="D372" s="6" t="s">
        <v>3</v>
      </c>
      <c r="E372" s="6" t="s">
        <v>530</v>
      </c>
      <c r="F372" s="6" t="s">
        <v>531</v>
      </c>
      <c r="G372" s="4">
        <v>0</v>
      </c>
      <c r="H372" s="4">
        <v>189051.72</v>
      </c>
      <c r="I372" s="4"/>
      <c r="J372" s="8"/>
    </row>
    <row r="373" spans="1:11" hidden="1" outlineLevel="1" x14ac:dyDescent="0.2">
      <c r="A373" s="13"/>
      <c r="B373" s="7">
        <v>43098</v>
      </c>
      <c r="C373" s="6">
        <v>374</v>
      </c>
      <c r="D373" s="6" t="s">
        <v>3</v>
      </c>
      <c r="E373" s="6" t="s">
        <v>530</v>
      </c>
      <c r="F373" s="6" t="s">
        <v>532</v>
      </c>
      <c r="G373" s="4">
        <v>0</v>
      </c>
      <c r="H373" s="29">
        <v>-189051.72</v>
      </c>
      <c r="I373" s="4"/>
      <c r="J373" s="8"/>
    </row>
    <row r="374" spans="1:11" hidden="1" outlineLevel="1" x14ac:dyDescent="0.2">
      <c r="A374" s="13"/>
      <c r="B374" s="7">
        <v>43098</v>
      </c>
      <c r="C374" s="6">
        <v>375</v>
      </c>
      <c r="D374" s="6" t="s">
        <v>3</v>
      </c>
      <c r="E374" s="6" t="s">
        <v>530</v>
      </c>
      <c r="F374" s="6" t="s">
        <v>533</v>
      </c>
      <c r="G374" s="4">
        <v>0</v>
      </c>
      <c r="H374" s="4">
        <v>189051.72</v>
      </c>
      <c r="I374" s="4"/>
      <c r="J374" s="8"/>
    </row>
    <row r="375" spans="1:11" collapsed="1" x14ac:dyDescent="0.2">
      <c r="A375" s="13"/>
      <c r="B375" s="7"/>
      <c r="C375" s="6"/>
      <c r="D375" s="6"/>
      <c r="E375" s="6"/>
      <c r="F375" s="6"/>
      <c r="G375" s="4"/>
      <c r="H375" s="4"/>
      <c r="I375" s="4"/>
      <c r="J375" s="8"/>
    </row>
    <row r="376" spans="1:11" x14ac:dyDescent="0.2">
      <c r="A376" s="13"/>
      <c r="B376" s="7"/>
      <c r="C376" s="6"/>
      <c r="D376" s="6"/>
      <c r="E376" s="6"/>
      <c r="F376" s="6"/>
      <c r="G376" s="4"/>
      <c r="H376" s="9">
        <f>SUM(H334:H375)</f>
        <v>1217931.03</v>
      </c>
      <c r="I376" s="9"/>
      <c r="J376" s="10">
        <f>COUNTIF(H335:H374,"&gt;0")-COUNTIF(H335:H374,"&lt;0")</f>
        <v>6</v>
      </c>
      <c r="K376" s="18" t="s">
        <v>641</v>
      </c>
    </row>
    <row r="377" spans="1:11" x14ac:dyDescent="0.2">
      <c r="A377" s="11" t="s">
        <v>59</v>
      </c>
      <c r="B377" s="5"/>
      <c r="C377" s="6"/>
      <c r="D377" s="6"/>
      <c r="E377" s="5"/>
      <c r="F377" s="5"/>
      <c r="G377" s="3"/>
      <c r="H377" s="3"/>
      <c r="I377" s="3"/>
      <c r="J377" s="8"/>
    </row>
    <row r="378" spans="1:11" x14ac:dyDescent="0.2">
      <c r="A378" s="12" t="s">
        <v>0</v>
      </c>
      <c r="B378" s="5" t="s">
        <v>60</v>
      </c>
      <c r="C378" s="6"/>
      <c r="D378" s="6"/>
      <c r="E378" s="5"/>
      <c r="F378" s="5"/>
      <c r="G378" s="3"/>
      <c r="H378" s="3"/>
      <c r="I378" s="3"/>
      <c r="J378" s="8"/>
    </row>
    <row r="379" spans="1:11" hidden="1" outlineLevel="1" x14ac:dyDescent="0.2">
      <c r="A379" s="13"/>
      <c r="B379" s="6"/>
      <c r="C379" s="6"/>
      <c r="D379" s="6"/>
      <c r="E379" s="6" t="s">
        <v>51</v>
      </c>
      <c r="F379" s="6"/>
      <c r="G379" s="4">
        <v>0</v>
      </c>
      <c r="H379" s="4">
        <v>0</v>
      </c>
      <c r="I379" s="4">
        <v>-1294147.3799999999</v>
      </c>
      <c r="J379" s="8"/>
    </row>
    <row r="380" spans="1:11" hidden="1" outlineLevel="1" x14ac:dyDescent="0.2">
      <c r="A380" s="13"/>
      <c r="B380" s="7">
        <v>43073</v>
      </c>
      <c r="C380" s="6">
        <v>21</v>
      </c>
      <c r="D380" s="6" t="s">
        <v>3</v>
      </c>
      <c r="E380" s="6" t="s">
        <v>133</v>
      </c>
      <c r="F380" s="6" t="s">
        <v>534</v>
      </c>
      <c r="G380" s="4">
        <v>0</v>
      </c>
      <c r="H380" s="4">
        <v>-812725.77</v>
      </c>
      <c r="I380" s="4">
        <v>-2013769.7</v>
      </c>
      <c r="J380" s="8"/>
    </row>
    <row r="381" spans="1:11" hidden="1" outlineLevel="1" x14ac:dyDescent="0.2">
      <c r="A381" s="13"/>
      <c r="B381" s="7">
        <v>43074</v>
      </c>
      <c r="C381" s="6">
        <v>40</v>
      </c>
      <c r="D381" s="6" t="s">
        <v>3</v>
      </c>
      <c r="E381" s="6" t="s">
        <v>133</v>
      </c>
      <c r="F381" s="6" t="s">
        <v>535</v>
      </c>
      <c r="G381" s="4">
        <v>0</v>
      </c>
      <c r="H381" s="4">
        <v>812725.77</v>
      </c>
      <c r="I381" s="4"/>
      <c r="J381" s="8"/>
    </row>
    <row r="382" spans="1:11" hidden="1" outlineLevel="1" x14ac:dyDescent="0.2">
      <c r="A382" s="13"/>
      <c r="B382" s="7">
        <v>43075</v>
      </c>
      <c r="C382" s="6">
        <v>52</v>
      </c>
      <c r="D382" s="6" t="s">
        <v>3</v>
      </c>
      <c r="E382" s="6" t="s">
        <v>536</v>
      </c>
      <c r="F382" s="6" t="s">
        <v>537</v>
      </c>
      <c r="G382" s="4">
        <v>0</v>
      </c>
      <c r="H382" s="4">
        <v>792364.52</v>
      </c>
      <c r="I382" s="4"/>
      <c r="J382" s="8"/>
    </row>
    <row r="383" spans="1:11" hidden="1" outlineLevel="1" x14ac:dyDescent="0.2">
      <c r="A383" s="13"/>
      <c r="B383" s="7">
        <v>43075</v>
      </c>
      <c r="C383" s="6">
        <v>53</v>
      </c>
      <c r="D383" s="6" t="s">
        <v>3</v>
      </c>
      <c r="E383" s="6" t="s">
        <v>538</v>
      </c>
      <c r="F383" s="6" t="s">
        <v>539</v>
      </c>
      <c r="G383" s="4">
        <v>0</v>
      </c>
      <c r="H383" s="4">
        <v>792364.52</v>
      </c>
      <c r="I383" s="4"/>
      <c r="J383" s="8"/>
    </row>
    <row r="384" spans="1:11" hidden="1" outlineLevel="1" x14ac:dyDescent="0.2">
      <c r="A384" s="13"/>
      <c r="B384" s="7">
        <v>43075</v>
      </c>
      <c r="C384" s="6">
        <v>56</v>
      </c>
      <c r="D384" s="6" t="s">
        <v>3</v>
      </c>
      <c r="E384" s="6" t="s">
        <v>133</v>
      </c>
      <c r="F384" s="6" t="s">
        <v>540</v>
      </c>
      <c r="G384" s="4">
        <v>0</v>
      </c>
      <c r="H384" s="4">
        <v>-812725.77</v>
      </c>
      <c r="I384" s="4"/>
      <c r="J384" s="8"/>
    </row>
    <row r="385" spans="1:10" hidden="1" outlineLevel="1" x14ac:dyDescent="0.2">
      <c r="A385" s="13"/>
      <c r="B385" s="7">
        <v>43075</v>
      </c>
      <c r="C385" s="6">
        <v>57</v>
      </c>
      <c r="D385" s="6" t="s">
        <v>3</v>
      </c>
      <c r="E385" s="6" t="s">
        <v>133</v>
      </c>
      <c r="F385" s="6" t="s">
        <v>541</v>
      </c>
      <c r="G385" s="4">
        <v>0</v>
      </c>
      <c r="H385" s="4">
        <v>812725.77</v>
      </c>
      <c r="I385" s="4"/>
      <c r="J385" s="8"/>
    </row>
    <row r="386" spans="1:10" hidden="1" outlineLevel="1" x14ac:dyDescent="0.2">
      <c r="A386" s="13"/>
      <c r="B386" s="7">
        <v>43076</v>
      </c>
      <c r="C386" s="6">
        <v>67</v>
      </c>
      <c r="D386" s="6" t="s">
        <v>3</v>
      </c>
      <c r="E386" s="6" t="s">
        <v>133</v>
      </c>
      <c r="F386" s="6" t="s">
        <v>542</v>
      </c>
      <c r="G386" s="4">
        <v>0</v>
      </c>
      <c r="H386" s="4">
        <v>-812725.77</v>
      </c>
      <c r="I386" s="4"/>
      <c r="J386" s="8"/>
    </row>
    <row r="387" spans="1:10" hidden="1" outlineLevel="1" x14ac:dyDescent="0.2">
      <c r="A387" s="13"/>
      <c r="B387" s="7">
        <v>43076</v>
      </c>
      <c r="C387" s="6">
        <v>68</v>
      </c>
      <c r="D387" s="6" t="s">
        <v>3</v>
      </c>
      <c r="E387" s="6" t="s">
        <v>133</v>
      </c>
      <c r="F387" s="6" t="s">
        <v>543</v>
      </c>
      <c r="G387" s="4">
        <v>0</v>
      </c>
      <c r="H387" s="4">
        <v>812725.77</v>
      </c>
      <c r="I387" s="4"/>
      <c r="J387" s="8"/>
    </row>
    <row r="388" spans="1:10" hidden="1" outlineLevel="1" x14ac:dyDescent="0.2">
      <c r="A388" s="13"/>
      <c r="B388" s="7">
        <v>43080</v>
      </c>
      <c r="C388" s="6">
        <v>88</v>
      </c>
      <c r="D388" s="6" t="s">
        <v>3</v>
      </c>
      <c r="E388" s="6" t="s">
        <v>544</v>
      </c>
      <c r="F388" s="6" t="s">
        <v>545</v>
      </c>
      <c r="G388" s="4">
        <v>0</v>
      </c>
      <c r="H388" s="4">
        <v>792364.52</v>
      </c>
      <c r="I388" s="4"/>
      <c r="J388" s="8"/>
    </row>
    <row r="389" spans="1:10" hidden="1" outlineLevel="1" x14ac:dyDescent="0.2">
      <c r="A389" s="13"/>
      <c r="B389" s="7">
        <v>43080</v>
      </c>
      <c r="C389" s="6">
        <v>90</v>
      </c>
      <c r="D389" s="6" t="s">
        <v>3</v>
      </c>
      <c r="E389" s="6" t="s">
        <v>544</v>
      </c>
      <c r="F389" s="6" t="s">
        <v>546</v>
      </c>
      <c r="G389" s="4">
        <v>0</v>
      </c>
      <c r="H389" s="4">
        <v>-792364.52</v>
      </c>
      <c r="I389" s="4"/>
      <c r="J389" s="8"/>
    </row>
    <row r="390" spans="1:10" hidden="1" outlineLevel="1" x14ac:dyDescent="0.2">
      <c r="A390" s="13"/>
      <c r="B390" s="7">
        <v>43080</v>
      </c>
      <c r="C390" s="6">
        <v>91</v>
      </c>
      <c r="D390" s="6" t="s">
        <v>3</v>
      </c>
      <c r="E390" s="6" t="s">
        <v>544</v>
      </c>
      <c r="F390" s="6" t="s">
        <v>547</v>
      </c>
      <c r="G390" s="4">
        <v>0</v>
      </c>
      <c r="H390" s="4">
        <v>792364.52</v>
      </c>
      <c r="I390" s="4"/>
      <c r="J390" s="8"/>
    </row>
    <row r="391" spans="1:10" collapsed="1" x14ac:dyDescent="0.2">
      <c r="A391" s="13"/>
      <c r="B391" s="7"/>
      <c r="C391" s="6"/>
      <c r="D391" s="6"/>
      <c r="E391" s="6"/>
      <c r="F391" s="6"/>
      <c r="G391" s="4"/>
      <c r="H391" s="4"/>
      <c r="I391" s="4"/>
      <c r="J391" s="8"/>
    </row>
    <row r="392" spans="1:10" x14ac:dyDescent="0.2">
      <c r="A392" s="13"/>
      <c r="B392" s="7"/>
      <c r="C392" s="6"/>
      <c r="D392" s="6"/>
      <c r="E392" s="6"/>
      <c r="F392" s="6"/>
      <c r="G392" s="4"/>
      <c r="H392" s="9">
        <f>SUM(H379:H391)</f>
        <v>2377093.56</v>
      </c>
      <c r="I392" s="9"/>
      <c r="J392" s="10">
        <f>COUNTIF(H380:H390,"&gt;1")-COUNTIF(H380:H390,"&lt;1")</f>
        <v>3</v>
      </c>
    </row>
    <row r="393" spans="1:10" x14ac:dyDescent="0.2">
      <c r="A393" s="11" t="s">
        <v>24</v>
      </c>
      <c r="B393" s="5"/>
      <c r="C393" s="6"/>
      <c r="D393" s="6"/>
      <c r="E393" s="5"/>
      <c r="F393" s="5"/>
      <c r="G393" s="3"/>
      <c r="H393" s="3"/>
      <c r="I393" s="3"/>
      <c r="J393" s="8"/>
    </row>
    <row r="394" spans="1:10" x14ac:dyDescent="0.2">
      <c r="A394" s="12" t="s">
        <v>0</v>
      </c>
      <c r="B394" s="5" t="s">
        <v>25</v>
      </c>
      <c r="C394" s="6"/>
      <c r="D394" s="6"/>
      <c r="E394" s="5"/>
      <c r="F394" s="5"/>
      <c r="G394" s="3"/>
      <c r="H394" s="3"/>
      <c r="I394" s="3"/>
      <c r="J394" s="8"/>
    </row>
    <row r="395" spans="1:10" hidden="1" outlineLevel="1" x14ac:dyDescent="0.2">
      <c r="A395" s="13"/>
      <c r="B395" s="6"/>
      <c r="C395" s="6"/>
      <c r="D395" s="6"/>
      <c r="E395" s="6" t="s">
        <v>51</v>
      </c>
      <c r="F395" s="6"/>
      <c r="G395" s="4">
        <v>0</v>
      </c>
      <c r="H395" s="4">
        <v>0</v>
      </c>
      <c r="I395" s="4">
        <v>-18139850.77</v>
      </c>
      <c r="J395" s="8"/>
    </row>
    <row r="396" spans="1:10" hidden="1" outlineLevel="1" x14ac:dyDescent="0.2">
      <c r="A396" s="13"/>
      <c r="B396" s="7">
        <v>43071</v>
      </c>
      <c r="C396" s="6">
        <v>11</v>
      </c>
      <c r="D396" s="6" t="s">
        <v>3</v>
      </c>
      <c r="E396" s="6" t="s">
        <v>135</v>
      </c>
      <c r="F396" s="6" t="s">
        <v>548</v>
      </c>
      <c r="G396" s="4">
        <v>0</v>
      </c>
      <c r="H396" s="4">
        <v>-192844.83</v>
      </c>
      <c r="I396" s="4">
        <v>-19630195.600000001</v>
      </c>
      <c r="J396" s="8"/>
    </row>
    <row r="397" spans="1:10" hidden="1" outlineLevel="1" x14ac:dyDescent="0.2">
      <c r="A397" s="13"/>
      <c r="B397" s="7">
        <v>43071</v>
      </c>
      <c r="C397" s="6">
        <v>12</v>
      </c>
      <c r="D397" s="6" t="s">
        <v>3</v>
      </c>
      <c r="E397" s="6" t="s">
        <v>549</v>
      </c>
      <c r="F397" s="6" t="s">
        <v>550</v>
      </c>
      <c r="G397" s="4">
        <v>0</v>
      </c>
      <c r="H397" s="4">
        <v>192844.83</v>
      </c>
      <c r="I397" s="4">
        <v>-19815971.460000001</v>
      </c>
      <c r="J397" s="8"/>
    </row>
    <row r="398" spans="1:10" hidden="1" outlineLevel="1" x14ac:dyDescent="0.2">
      <c r="A398" s="13"/>
      <c r="B398" s="7">
        <v>43073</v>
      </c>
      <c r="C398" s="6">
        <v>30</v>
      </c>
      <c r="D398" s="6" t="s">
        <v>3</v>
      </c>
      <c r="E398" s="6" t="s">
        <v>551</v>
      </c>
      <c r="F398" s="6" t="s">
        <v>552</v>
      </c>
      <c r="G398" s="4">
        <v>0</v>
      </c>
      <c r="H398" s="4">
        <v>192844.83</v>
      </c>
      <c r="I398" s="4"/>
      <c r="J398" s="8"/>
    </row>
    <row r="399" spans="1:10" hidden="1" outlineLevel="1" x14ac:dyDescent="0.2">
      <c r="A399" s="13"/>
      <c r="B399" s="7">
        <v>43074</v>
      </c>
      <c r="C399" s="6">
        <v>33</v>
      </c>
      <c r="D399" s="6" t="s">
        <v>3</v>
      </c>
      <c r="E399" s="6" t="s">
        <v>551</v>
      </c>
      <c r="F399" s="6" t="s">
        <v>553</v>
      </c>
      <c r="G399" s="4">
        <v>0</v>
      </c>
      <c r="H399" s="4">
        <v>-192844.83</v>
      </c>
      <c r="I399" s="4"/>
      <c r="J399" s="8"/>
    </row>
    <row r="400" spans="1:10" hidden="1" outlineLevel="1" x14ac:dyDescent="0.2">
      <c r="A400" s="13"/>
      <c r="B400" s="7">
        <v>43074</v>
      </c>
      <c r="C400" s="6">
        <v>34</v>
      </c>
      <c r="D400" s="6" t="s">
        <v>3</v>
      </c>
      <c r="E400" s="6" t="s">
        <v>551</v>
      </c>
      <c r="F400" s="6" t="s">
        <v>554</v>
      </c>
      <c r="G400" s="4">
        <v>0</v>
      </c>
      <c r="H400" s="4">
        <v>192844.83</v>
      </c>
      <c r="I400" s="4"/>
      <c r="J400" s="8"/>
    </row>
    <row r="401" spans="1:10" hidden="1" outlineLevel="1" x14ac:dyDescent="0.2">
      <c r="A401" s="13"/>
      <c r="B401" s="7">
        <v>43075</v>
      </c>
      <c r="C401" s="6">
        <v>58</v>
      </c>
      <c r="D401" s="6" t="s">
        <v>3</v>
      </c>
      <c r="E401" s="6" t="s">
        <v>134</v>
      </c>
      <c r="F401" s="6" t="s">
        <v>555</v>
      </c>
      <c r="G401" s="4">
        <v>0</v>
      </c>
      <c r="H401" s="4">
        <v>199741.38</v>
      </c>
      <c r="I401" s="4"/>
      <c r="J401" s="8"/>
    </row>
    <row r="402" spans="1:10" hidden="1" outlineLevel="1" x14ac:dyDescent="0.2">
      <c r="A402" s="13"/>
      <c r="B402" s="7">
        <v>43076</v>
      </c>
      <c r="C402" s="6">
        <v>72</v>
      </c>
      <c r="D402" s="6" t="s">
        <v>3</v>
      </c>
      <c r="E402" s="6" t="s">
        <v>135</v>
      </c>
      <c r="F402" s="6" t="s">
        <v>556</v>
      </c>
      <c r="G402" s="4">
        <v>0</v>
      </c>
      <c r="H402" s="4">
        <v>192844.83</v>
      </c>
      <c r="I402" s="4"/>
      <c r="J402" s="8"/>
    </row>
    <row r="403" spans="1:10" hidden="1" outlineLevel="1" x14ac:dyDescent="0.2">
      <c r="A403" s="13"/>
      <c r="B403" s="7">
        <v>43083</v>
      </c>
      <c r="C403" s="6">
        <v>120</v>
      </c>
      <c r="D403" s="6" t="s">
        <v>3</v>
      </c>
      <c r="E403" s="6" t="s">
        <v>557</v>
      </c>
      <c r="F403" s="6" t="s">
        <v>558</v>
      </c>
      <c r="G403" s="4">
        <v>0</v>
      </c>
      <c r="H403" s="4">
        <v>154741.38</v>
      </c>
      <c r="I403" s="4"/>
      <c r="J403" s="8"/>
    </row>
    <row r="404" spans="1:10" hidden="1" outlineLevel="1" x14ac:dyDescent="0.2">
      <c r="A404" s="13"/>
      <c r="B404" s="7">
        <v>43083</v>
      </c>
      <c r="C404" s="6">
        <v>121</v>
      </c>
      <c r="D404" s="6" t="s">
        <v>3</v>
      </c>
      <c r="E404" s="6" t="s">
        <v>557</v>
      </c>
      <c r="F404" s="6" t="s">
        <v>559</v>
      </c>
      <c r="G404" s="4">
        <v>0</v>
      </c>
      <c r="H404" s="4">
        <v>-154741.38</v>
      </c>
      <c r="I404" s="4"/>
      <c r="J404" s="8"/>
    </row>
    <row r="405" spans="1:10" hidden="1" outlineLevel="1" x14ac:dyDescent="0.2">
      <c r="A405" s="13"/>
      <c r="B405" s="7">
        <v>43083</v>
      </c>
      <c r="C405" s="6">
        <v>122</v>
      </c>
      <c r="D405" s="6" t="s">
        <v>3</v>
      </c>
      <c r="E405" s="6" t="s">
        <v>557</v>
      </c>
      <c r="F405" s="6" t="s">
        <v>560</v>
      </c>
      <c r="G405" s="4">
        <v>0</v>
      </c>
      <c r="H405" s="4">
        <v>154741.38</v>
      </c>
      <c r="I405" s="4"/>
      <c r="J405" s="8"/>
    </row>
    <row r="406" spans="1:10" hidden="1" outlineLevel="1" x14ac:dyDescent="0.2">
      <c r="A406" s="13"/>
      <c r="B406" s="7">
        <v>43083</v>
      </c>
      <c r="C406" s="6">
        <v>123</v>
      </c>
      <c r="D406" s="6" t="s">
        <v>3</v>
      </c>
      <c r="E406" s="6" t="s">
        <v>561</v>
      </c>
      <c r="F406" s="6" t="s">
        <v>562</v>
      </c>
      <c r="G406" s="4">
        <v>0</v>
      </c>
      <c r="H406" s="4">
        <v>199741.38</v>
      </c>
      <c r="I406" s="4"/>
      <c r="J406" s="8"/>
    </row>
    <row r="407" spans="1:10" hidden="1" outlineLevel="1" x14ac:dyDescent="0.2">
      <c r="A407" s="13"/>
      <c r="B407" s="7">
        <v>43084</v>
      </c>
      <c r="C407" s="6">
        <v>145</v>
      </c>
      <c r="D407" s="6" t="s">
        <v>3</v>
      </c>
      <c r="E407" s="6" t="s">
        <v>557</v>
      </c>
      <c r="F407" s="6" t="s">
        <v>563</v>
      </c>
      <c r="G407" s="4">
        <v>0</v>
      </c>
      <c r="H407" s="4">
        <v>-154741.38</v>
      </c>
      <c r="I407" s="4"/>
      <c r="J407" s="8"/>
    </row>
    <row r="408" spans="1:10" hidden="1" outlineLevel="1" x14ac:dyDescent="0.2">
      <c r="A408" s="13"/>
      <c r="B408" s="7">
        <v>43084</v>
      </c>
      <c r="C408" s="6">
        <v>146</v>
      </c>
      <c r="D408" s="6" t="s">
        <v>3</v>
      </c>
      <c r="E408" s="6" t="s">
        <v>557</v>
      </c>
      <c r="F408" s="6" t="s">
        <v>564</v>
      </c>
      <c r="G408" s="4">
        <v>0</v>
      </c>
      <c r="H408" s="4">
        <v>154741.38</v>
      </c>
      <c r="I408" s="4"/>
      <c r="J408" s="8"/>
    </row>
    <row r="409" spans="1:10" hidden="1" outlineLevel="1" x14ac:dyDescent="0.2">
      <c r="A409" s="13"/>
      <c r="B409" s="7">
        <v>43084</v>
      </c>
      <c r="C409" s="6">
        <v>147</v>
      </c>
      <c r="D409" s="6" t="s">
        <v>3</v>
      </c>
      <c r="E409" s="6" t="s">
        <v>565</v>
      </c>
      <c r="F409" s="6" t="s">
        <v>566</v>
      </c>
      <c r="G409" s="4">
        <v>0</v>
      </c>
      <c r="H409" s="4">
        <v>154741.38</v>
      </c>
      <c r="I409" s="4"/>
      <c r="J409" s="8"/>
    </row>
    <row r="410" spans="1:10" hidden="1" outlineLevel="1" x14ac:dyDescent="0.2">
      <c r="A410" s="13"/>
      <c r="B410" s="7">
        <v>43087</v>
      </c>
      <c r="C410" s="6">
        <v>182</v>
      </c>
      <c r="D410" s="6" t="s">
        <v>3</v>
      </c>
      <c r="E410" s="6" t="s">
        <v>561</v>
      </c>
      <c r="F410" s="6" t="s">
        <v>567</v>
      </c>
      <c r="G410" s="4">
        <v>0</v>
      </c>
      <c r="H410" s="4">
        <v>-199741.38</v>
      </c>
      <c r="I410" s="4"/>
      <c r="J410" s="8"/>
    </row>
    <row r="411" spans="1:10" hidden="1" outlineLevel="1" x14ac:dyDescent="0.2">
      <c r="A411" s="13"/>
      <c r="B411" s="7">
        <v>43087</v>
      </c>
      <c r="C411" s="6">
        <v>183</v>
      </c>
      <c r="D411" s="6" t="s">
        <v>3</v>
      </c>
      <c r="E411" s="6" t="s">
        <v>561</v>
      </c>
      <c r="F411" s="6" t="s">
        <v>568</v>
      </c>
      <c r="G411" s="4">
        <v>0</v>
      </c>
      <c r="H411" s="4">
        <v>199741.38</v>
      </c>
      <c r="I411" s="4"/>
      <c r="J411" s="8"/>
    </row>
    <row r="412" spans="1:10" hidden="1" outlineLevel="1" x14ac:dyDescent="0.2">
      <c r="A412" s="13"/>
      <c r="B412" s="7">
        <v>43088</v>
      </c>
      <c r="C412" s="6">
        <v>185</v>
      </c>
      <c r="D412" s="6" t="s">
        <v>3</v>
      </c>
      <c r="E412" s="6" t="s">
        <v>561</v>
      </c>
      <c r="F412" s="6" t="s">
        <v>569</v>
      </c>
      <c r="G412" s="4">
        <v>0</v>
      </c>
      <c r="H412" s="4">
        <v>-199741.38</v>
      </c>
      <c r="I412" s="4"/>
      <c r="J412" s="8"/>
    </row>
    <row r="413" spans="1:10" hidden="1" outlineLevel="1" x14ac:dyDescent="0.2">
      <c r="A413" s="13"/>
      <c r="B413" s="7">
        <v>43088</v>
      </c>
      <c r="C413" s="6">
        <v>186</v>
      </c>
      <c r="D413" s="6" t="s">
        <v>3</v>
      </c>
      <c r="E413" s="6" t="s">
        <v>561</v>
      </c>
      <c r="F413" s="6" t="s">
        <v>570</v>
      </c>
      <c r="G413" s="4">
        <v>0</v>
      </c>
      <c r="H413" s="4">
        <v>199741.38</v>
      </c>
      <c r="I413" s="4"/>
      <c r="J413" s="8"/>
    </row>
    <row r="414" spans="1:10" hidden="1" outlineLevel="1" x14ac:dyDescent="0.2">
      <c r="A414" s="13"/>
      <c r="B414" s="7">
        <v>43088</v>
      </c>
      <c r="C414" s="6">
        <v>191</v>
      </c>
      <c r="D414" s="6" t="s">
        <v>3</v>
      </c>
      <c r="E414" s="6" t="s">
        <v>571</v>
      </c>
      <c r="F414" s="6" t="s">
        <v>572</v>
      </c>
      <c r="G414" s="4">
        <v>0</v>
      </c>
      <c r="H414" s="4">
        <v>188036.21</v>
      </c>
      <c r="I414" s="4"/>
      <c r="J414" s="8"/>
    </row>
    <row r="415" spans="1:10" hidden="1" outlineLevel="1" x14ac:dyDescent="0.2">
      <c r="A415" s="13"/>
      <c r="B415" s="7">
        <v>43089</v>
      </c>
      <c r="C415" s="6">
        <v>207</v>
      </c>
      <c r="D415" s="6" t="s">
        <v>3</v>
      </c>
      <c r="E415" s="6" t="s">
        <v>573</v>
      </c>
      <c r="F415" s="6" t="s">
        <v>574</v>
      </c>
      <c r="G415" s="4">
        <v>0</v>
      </c>
      <c r="H415" s="4">
        <v>145520.69</v>
      </c>
      <c r="I415" s="4"/>
      <c r="J415" s="8"/>
    </row>
    <row r="416" spans="1:10" hidden="1" outlineLevel="1" x14ac:dyDescent="0.2">
      <c r="A416" s="13"/>
      <c r="B416" s="7">
        <v>43089</v>
      </c>
      <c r="C416" s="6">
        <v>217</v>
      </c>
      <c r="D416" s="6" t="s">
        <v>3</v>
      </c>
      <c r="E416" s="6" t="s">
        <v>575</v>
      </c>
      <c r="F416" s="6" t="s">
        <v>576</v>
      </c>
      <c r="G416" s="4">
        <v>0</v>
      </c>
      <c r="H416" s="4">
        <v>145520.69</v>
      </c>
      <c r="I416" s="4"/>
      <c r="J416" s="8"/>
    </row>
    <row r="417" spans="1:10" hidden="1" outlineLevel="1" x14ac:dyDescent="0.2">
      <c r="A417" s="13"/>
      <c r="B417" s="7">
        <v>43089</v>
      </c>
      <c r="C417" s="6">
        <v>218</v>
      </c>
      <c r="D417" s="6" t="s">
        <v>3</v>
      </c>
      <c r="E417" s="6" t="s">
        <v>575</v>
      </c>
      <c r="F417" s="6" t="s">
        <v>577</v>
      </c>
      <c r="G417" s="4">
        <v>0</v>
      </c>
      <c r="H417" s="4">
        <v>-145520.69</v>
      </c>
      <c r="I417" s="4"/>
      <c r="J417" s="8"/>
    </row>
    <row r="418" spans="1:10" hidden="1" outlineLevel="1" x14ac:dyDescent="0.2">
      <c r="A418" s="13"/>
      <c r="B418" s="7">
        <v>43089</v>
      </c>
      <c r="C418" s="6">
        <v>220</v>
      </c>
      <c r="D418" s="6" t="s">
        <v>3</v>
      </c>
      <c r="E418" s="6" t="s">
        <v>575</v>
      </c>
      <c r="F418" s="6" t="s">
        <v>578</v>
      </c>
      <c r="G418" s="4">
        <v>0</v>
      </c>
      <c r="H418" s="4">
        <v>145520.69</v>
      </c>
      <c r="I418" s="4"/>
      <c r="J418" s="8"/>
    </row>
    <row r="419" spans="1:10" hidden="1" outlineLevel="1" x14ac:dyDescent="0.2">
      <c r="A419" s="13"/>
      <c r="B419" s="7">
        <v>43089</v>
      </c>
      <c r="C419" s="6">
        <v>234</v>
      </c>
      <c r="D419" s="6" t="s">
        <v>3</v>
      </c>
      <c r="E419" s="6" t="s">
        <v>579</v>
      </c>
      <c r="F419" s="6" t="s">
        <v>580</v>
      </c>
      <c r="G419" s="4">
        <v>0</v>
      </c>
      <c r="H419" s="4">
        <v>145520.69</v>
      </c>
      <c r="I419" s="4"/>
      <c r="J419" s="8"/>
    </row>
    <row r="420" spans="1:10" hidden="1" outlineLevel="1" x14ac:dyDescent="0.2">
      <c r="A420" s="13"/>
      <c r="B420" s="7">
        <v>43089</v>
      </c>
      <c r="C420" s="6">
        <v>235</v>
      </c>
      <c r="D420" s="6" t="s">
        <v>3</v>
      </c>
      <c r="E420" s="6" t="s">
        <v>575</v>
      </c>
      <c r="F420" s="6" t="s">
        <v>581</v>
      </c>
      <c r="G420" s="4">
        <v>0</v>
      </c>
      <c r="H420" s="4">
        <v>-145520.69</v>
      </c>
      <c r="I420" s="4"/>
      <c r="J420" s="8"/>
    </row>
    <row r="421" spans="1:10" hidden="1" outlineLevel="1" x14ac:dyDescent="0.2">
      <c r="A421" s="13"/>
      <c r="B421" s="7">
        <v>43089</v>
      </c>
      <c r="C421" s="6">
        <v>237</v>
      </c>
      <c r="D421" s="6" t="s">
        <v>3</v>
      </c>
      <c r="E421" s="6" t="s">
        <v>575</v>
      </c>
      <c r="F421" s="6" t="s">
        <v>582</v>
      </c>
      <c r="G421" s="4">
        <v>0</v>
      </c>
      <c r="H421" s="4">
        <v>145520.69</v>
      </c>
      <c r="I421" s="4"/>
      <c r="J421" s="8"/>
    </row>
    <row r="422" spans="1:10" hidden="1" outlineLevel="1" x14ac:dyDescent="0.2">
      <c r="A422" s="13"/>
      <c r="B422" s="7">
        <v>43090</v>
      </c>
      <c r="C422" s="6">
        <v>144</v>
      </c>
      <c r="D422" s="6" t="s">
        <v>17</v>
      </c>
      <c r="E422" s="6" t="s">
        <v>575</v>
      </c>
      <c r="F422" s="6" t="s">
        <v>583</v>
      </c>
      <c r="G422" s="4">
        <v>0</v>
      </c>
      <c r="H422" s="4">
        <v>-145520.69</v>
      </c>
      <c r="I422" s="4"/>
      <c r="J422" s="8"/>
    </row>
    <row r="423" spans="1:10" hidden="1" outlineLevel="1" x14ac:dyDescent="0.2">
      <c r="A423" s="13"/>
      <c r="B423" s="7">
        <v>43090</v>
      </c>
      <c r="C423" s="6">
        <v>146</v>
      </c>
      <c r="D423" s="6" t="s">
        <v>17</v>
      </c>
      <c r="E423" s="6" t="s">
        <v>573</v>
      </c>
      <c r="F423" s="6" t="s">
        <v>584</v>
      </c>
      <c r="G423" s="4">
        <v>0</v>
      </c>
      <c r="H423" s="4">
        <v>-145520.69</v>
      </c>
      <c r="I423" s="4"/>
      <c r="J423" s="8"/>
    </row>
    <row r="424" spans="1:10" hidden="1" outlineLevel="1" x14ac:dyDescent="0.2">
      <c r="A424" s="13"/>
      <c r="B424" s="7">
        <v>43090</v>
      </c>
      <c r="C424" s="6">
        <v>148</v>
      </c>
      <c r="D424" s="6" t="s">
        <v>17</v>
      </c>
      <c r="E424" s="6" t="s">
        <v>579</v>
      </c>
      <c r="F424" s="6" t="s">
        <v>585</v>
      </c>
      <c r="G424" s="4">
        <v>0</v>
      </c>
      <c r="H424" s="4">
        <v>-145520.69</v>
      </c>
      <c r="I424" s="4"/>
      <c r="J424" s="8"/>
    </row>
    <row r="425" spans="1:10" hidden="1" outlineLevel="1" x14ac:dyDescent="0.2">
      <c r="A425" s="13"/>
      <c r="B425" s="7">
        <v>43090</v>
      </c>
      <c r="C425" s="6">
        <v>21</v>
      </c>
      <c r="D425" s="6" t="s">
        <v>16</v>
      </c>
      <c r="E425" s="6" t="s">
        <v>579</v>
      </c>
      <c r="F425" s="6" t="s">
        <v>586</v>
      </c>
      <c r="G425" s="4">
        <v>0</v>
      </c>
      <c r="H425" s="4">
        <v>145520.69</v>
      </c>
      <c r="I425" s="4"/>
      <c r="J425" s="8"/>
    </row>
    <row r="426" spans="1:10" hidden="1" outlineLevel="1" x14ac:dyDescent="0.2">
      <c r="A426" s="13"/>
      <c r="B426" s="7">
        <v>43090</v>
      </c>
      <c r="C426" s="6">
        <v>22</v>
      </c>
      <c r="D426" s="6" t="s">
        <v>16</v>
      </c>
      <c r="E426" s="6" t="s">
        <v>575</v>
      </c>
      <c r="F426" s="6" t="s">
        <v>587</v>
      </c>
      <c r="G426" s="4">
        <v>0</v>
      </c>
      <c r="H426" s="4">
        <v>145520.69</v>
      </c>
      <c r="I426" s="4"/>
      <c r="J426" s="8"/>
    </row>
    <row r="427" spans="1:10" hidden="1" outlineLevel="1" x14ac:dyDescent="0.2">
      <c r="A427" s="13"/>
      <c r="B427" s="7">
        <v>43090</v>
      </c>
      <c r="C427" s="6">
        <v>23</v>
      </c>
      <c r="D427" s="6" t="s">
        <v>16</v>
      </c>
      <c r="E427" s="6" t="s">
        <v>573</v>
      </c>
      <c r="F427" s="6" t="s">
        <v>588</v>
      </c>
      <c r="G427" s="4">
        <v>0</v>
      </c>
      <c r="H427" s="4">
        <v>145520.69</v>
      </c>
      <c r="I427" s="4"/>
      <c r="J427" s="8"/>
    </row>
    <row r="428" spans="1:10" hidden="1" outlineLevel="1" x14ac:dyDescent="0.2">
      <c r="A428" s="13"/>
      <c r="B428" s="7">
        <v>43091</v>
      </c>
      <c r="C428" s="6">
        <v>276</v>
      </c>
      <c r="D428" s="6" t="s">
        <v>3</v>
      </c>
      <c r="E428" s="6" t="s">
        <v>589</v>
      </c>
      <c r="F428" s="6" t="s">
        <v>590</v>
      </c>
      <c r="G428" s="4">
        <v>0</v>
      </c>
      <c r="H428" s="4">
        <v>154741.38</v>
      </c>
      <c r="I428" s="4"/>
      <c r="J428" s="8"/>
    </row>
    <row r="429" spans="1:10" hidden="1" outlineLevel="1" x14ac:dyDescent="0.2">
      <c r="A429" s="13"/>
      <c r="B429" s="7">
        <v>43095</v>
      </c>
      <c r="C429" s="6">
        <v>299</v>
      </c>
      <c r="D429" s="6" t="s">
        <v>3</v>
      </c>
      <c r="E429" s="6" t="s">
        <v>589</v>
      </c>
      <c r="F429" s="6" t="s">
        <v>591</v>
      </c>
      <c r="G429" s="4">
        <v>0</v>
      </c>
      <c r="H429" s="4">
        <v>-154741.38</v>
      </c>
      <c r="I429" s="4">
        <v>-19977436.98</v>
      </c>
      <c r="J429" s="8"/>
    </row>
    <row r="430" spans="1:10" hidden="1" outlineLevel="1" x14ac:dyDescent="0.2">
      <c r="A430" s="13"/>
      <c r="B430" s="7">
        <v>43095</v>
      </c>
      <c r="C430" s="6">
        <v>300</v>
      </c>
      <c r="D430" s="6" t="s">
        <v>3</v>
      </c>
      <c r="E430" s="6" t="s">
        <v>589</v>
      </c>
      <c r="F430" s="6" t="s">
        <v>592</v>
      </c>
      <c r="G430" s="4">
        <v>0</v>
      </c>
      <c r="H430" s="4">
        <v>154741.38</v>
      </c>
      <c r="I430" s="4">
        <v>-20134764.57</v>
      </c>
      <c r="J430" s="8"/>
    </row>
    <row r="431" spans="1:10" hidden="1" outlineLevel="1" x14ac:dyDescent="0.2">
      <c r="A431" s="13"/>
      <c r="B431" s="7">
        <v>43097</v>
      </c>
      <c r="C431" s="6">
        <v>200</v>
      </c>
      <c r="D431" s="6" t="s">
        <v>17</v>
      </c>
      <c r="E431" s="6" t="s">
        <v>109</v>
      </c>
      <c r="F431" s="6" t="s">
        <v>593</v>
      </c>
      <c r="G431" s="4">
        <v>0</v>
      </c>
      <c r="H431" s="4">
        <v>-114158.62</v>
      </c>
      <c r="I431" s="4">
        <v>-19999764.57</v>
      </c>
      <c r="J431" s="8"/>
    </row>
    <row r="432" spans="1:10" hidden="1" outlineLevel="1" x14ac:dyDescent="0.2">
      <c r="A432" s="13"/>
      <c r="B432" s="7">
        <v>43099</v>
      </c>
      <c r="C432" s="6">
        <v>394</v>
      </c>
      <c r="D432" s="6" t="s">
        <v>3</v>
      </c>
      <c r="E432" s="6" t="s">
        <v>594</v>
      </c>
      <c r="F432" s="6" t="s">
        <v>595</v>
      </c>
      <c r="G432" s="4">
        <v>0</v>
      </c>
      <c r="H432" s="4">
        <v>143965.51999999999</v>
      </c>
      <c r="I432" s="4">
        <v>-20134764.57</v>
      </c>
      <c r="J432" s="8"/>
    </row>
    <row r="433" spans="1:13" collapsed="1" x14ac:dyDescent="0.2">
      <c r="A433" s="13"/>
      <c r="B433" s="7"/>
      <c r="C433" s="6"/>
      <c r="D433" s="6"/>
      <c r="E433" s="6"/>
      <c r="F433" s="6"/>
      <c r="G433" s="4"/>
      <c r="H433" s="4"/>
      <c r="I433" s="4"/>
      <c r="J433" s="8"/>
      <c r="L433" s="21"/>
    </row>
    <row r="434" spans="1:13" x14ac:dyDescent="0.2">
      <c r="A434" s="13"/>
      <c r="B434" s="7"/>
      <c r="C434" s="6"/>
      <c r="D434" s="6"/>
      <c r="E434" s="6"/>
      <c r="F434" s="6"/>
      <c r="G434" s="4"/>
      <c r="H434" s="9">
        <f>SUM(H395:H433)</f>
        <v>1903801.7399999998</v>
      </c>
      <c r="I434" s="9"/>
      <c r="J434" s="10">
        <f>COUNTIF(H396:H433,"&gt;1")-COUNTIF(H396:H433,"&lt;1")</f>
        <v>11</v>
      </c>
      <c r="L434" s="28"/>
      <c r="M434" s="28"/>
    </row>
    <row r="435" spans="1:13" x14ac:dyDescent="0.2">
      <c r="A435" s="11" t="s">
        <v>26</v>
      </c>
      <c r="B435" s="5"/>
      <c r="C435" s="6"/>
      <c r="D435" s="6"/>
      <c r="E435" s="5"/>
      <c r="F435" s="5"/>
      <c r="G435" s="3"/>
      <c r="H435" s="3"/>
      <c r="I435" s="3"/>
      <c r="J435" s="8"/>
      <c r="L435" s="28"/>
      <c r="M435" s="28"/>
    </row>
    <row r="436" spans="1:13" x14ac:dyDescent="0.2">
      <c r="A436" s="12" t="s">
        <v>0</v>
      </c>
      <c r="B436" s="5" t="s">
        <v>27</v>
      </c>
      <c r="C436" s="6"/>
      <c r="D436" s="6"/>
      <c r="E436" s="5"/>
      <c r="F436" s="5"/>
      <c r="G436" s="3"/>
      <c r="H436" s="3"/>
      <c r="I436" s="3"/>
      <c r="J436" s="8"/>
    </row>
    <row r="437" spans="1:13" hidden="1" outlineLevel="1" x14ac:dyDescent="0.2">
      <c r="A437" s="13"/>
      <c r="B437" s="6"/>
      <c r="C437" s="6"/>
      <c r="D437" s="6"/>
      <c r="E437" s="6" t="s">
        <v>51</v>
      </c>
      <c r="F437" s="6"/>
      <c r="G437" s="4">
        <v>0</v>
      </c>
      <c r="H437" s="4">
        <v>0</v>
      </c>
      <c r="I437" s="4">
        <v>-8490156.8499999996</v>
      </c>
      <c r="J437" s="8"/>
    </row>
    <row r="438" spans="1:13" hidden="1" outlineLevel="1" x14ac:dyDescent="0.2">
      <c r="A438" s="13"/>
      <c r="B438" s="7">
        <v>43074</v>
      </c>
      <c r="C438" s="6">
        <v>37</v>
      </c>
      <c r="D438" s="6" t="s">
        <v>3</v>
      </c>
      <c r="E438" s="6" t="s">
        <v>136</v>
      </c>
      <c r="F438" s="6" t="s">
        <v>596</v>
      </c>
      <c r="G438" s="4">
        <v>0</v>
      </c>
      <c r="H438" s="4">
        <v>-324550.61</v>
      </c>
      <c r="I438" s="4">
        <v>-8222644.2800000003</v>
      </c>
      <c r="J438" s="8"/>
    </row>
    <row r="439" spans="1:13" hidden="1" outlineLevel="1" x14ac:dyDescent="0.2">
      <c r="A439" s="13"/>
      <c r="B439" s="7">
        <v>43074</v>
      </c>
      <c r="C439" s="6">
        <v>38</v>
      </c>
      <c r="D439" s="6" t="s">
        <v>3</v>
      </c>
      <c r="E439" s="6" t="s">
        <v>597</v>
      </c>
      <c r="F439" s="6" t="s">
        <v>598</v>
      </c>
      <c r="G439" s="4">
        <v>0</v>
      </c>
      <c r="H439" s="4">
        <v>324550.61</v>
      </c>
      <c r="I439" s="4"/>
      <c r="J439" s="8"/>
    </row>
    <row r="440" spans="1:13" hidden="1" outlineLevel="1" x14ac:dyDescent="0.2">
      <c r="A440" s="13"/>
      <c r="B440" s="7">
        <v>43076</v>
      </c>
      <c r="C440" s="6">
        <v>36</v>
      </c>
      <c r="D440" s="6" t="s">
        <v>17</v>
      </c>
      <c r="E440" s="6" t="s">
        <v>39</v>
      </c>
      <c r="F440" s="6" t="s">
        <v>123</v>
      </c>
      <c r="G440" s="4">
        <v>0</v>
      </c>
      <c r="H440" s="4">
        <v>444685.32</v>
      </c>
      <c r="I440" s="4"/>
      <c r="J440" s="8"/>
    </row>
    <row r="441" spans="1:13" hidden="1" outlineLevel="1" x14ac:dyDescent="0.2">
      <c r="A441" s="13"/>
      <c r="B441" s="7">
        <v>43084</v>
      </c>
      <c r="C441" s="6">
        <v>129</v>
      </c>
      <c r="D441" s="6" t="s">
        <v>3</v>
      </c>
      <c r="E441" s="6" t="s">
        <v>599</v>
      </c>
      <c r="F441" s="6" t="s">
        <v>600</v>
      </c>
      <c r="G441" s="4">
        <v>0</v>
      </c>
      <c r="H441" s="4">
        <v>324550.61</v>
      </c>
      <c r="I441" s="4"/>
      <c r="J441" s="8"/>
    </row>
    <row r="442" spans="1:13" hidden="1" outlineLevel="1" x14ac:dyDescent="0.2">
      <c r="A442" s="13"/>
      <c r="B442" s="7">
        <v>43084</v>
      </c>
      <c r="C442" s="6">
        <v>138</v>
      </c>
      <c r="D442" s="6" t="s">
        <v>3</v>
      </c>
      <c r="E442" s="6" t="s">
        <v>599</v>
      </c>
      <c r="F442" s="6" t="s">
        <v>601</v>
      </c>
      <c r="G442" s="4">
        <v>0</v>
      </c>
      <c r="H442" s="4">
        <v>-324550.61</v>
      </c>
      <c r="I442" s="4"/>
      <c r="J442" s="8"/>
    </row>
    <row r="443" spans="1:13" hidden="1" outlineLevel="1" x14ac:dyDescent="0.2">
      <c r="A443" s="13"/>
      <c r="B443" s="7">
        <v>43084</v>
      </c>
      <c r="C443" s="6">
        <v>139</v>
      </c>
      <c r="D443" s="6" t="s">
        <v>3</v>
      </c>
      <c r="E443" s="6" t="s">
        <v>599</v>
      </c>
      <c r="F443" s="6" t="s">
        <v>602</v>
      </c>
      <c r="G443" s="4">
        <v>0</v>
      </c>
      <c r="H443" s="4">
        <v>324550.61</v>
      </c>
      <c r="I443" s="4"/>
      <c r="J443" s="8"/>
    </row>
    <row r="444" spans="1:13" hidden="1" outlineLevel="1" x14ac:dyDescent="0.2">
      <c r="A444" s="13"/>
      <c r="B444" s="7">
        <v>43089</v>
      </c>
      <c r="C444" s="6">
        <v>225</v>
      </c>
      <c r="D444" s="6" t="s">
        <v>3</v>
      </c>
      <c r="E444" s="6" t="s">
        <v>603</v>
      </c>
      <c r="F444" s="6" t="s">
        <v>604</v>
      </c>
      <c r="G444" s="4">
        <v>0</v>
      </c>
      <c r="H444" s="4">
        <v>258526.34</v>
      </c>
      <c r="I444" s="4"/>
      <c r="J444" s="8"/>
    </row>
    <row r="445" spans="1:13" hidden="1" outlineLevel="1" x14ac:dyDescent="0.2">
      <c r="A445" s="13"/>
      <c r="B445" s="7">
        <v>43089</v>
      </c>
      <c r="C445" s="6">
        <v>233</v>
      </c>
      <c r="D445" s="6" t="s">
        <v>3</v>
      </c>
      <c r="E445" s="6" t="s">
        <v>603</v>
      </c>
      <c r="F445" s="6" t="s">
        <v>605</v>
      </c>
      <c r="G445" s="4">
        <v>0</v>
      </c>
      <c r="H445" s="4">
        <v>-258526.34</v>
      </c>
      <c r="I445" s="4"/>
      <c r="J445" s="8"/>
    </row>
    <row r="446" spans="1:13" hidden="1" outlineLevel="1" x14ac:dyDescent="0.2">
      <c r="A446" s="13"/>
      <c r="B446" s="7">
        <v>43090</v>
      </c>
      <c r="C446" s="6">
        <v>243</v>
      </c>
      <c r="D446" s="6" t="s">
        <v>3</v>
      </c>
      <c r="E446" s="6" t="s">
        <v>603</v>
      </c>
      <c r="F446" s="6" t="s">
        <v>606</v>
      </c>
      <c r="G446" s="4">
        <v>0</v>
      </c>
      <c r="H446" s="4">
        <v>258526.34</v>
      </c>
      <c r="I446" s="4"/>
      <c r="J446" s="8"/>
    </row>
    <row r="447" spans="1:13" hidden="1" outlineLevel="1" x14ac:dyDescent="0.2">
      <c r="A447" s="13"/>
      <c r="B447" s="7">
        <v>43090</v>
      </c>
      <c r="C447" s="6">
        <v>143</v>
      </c>
      <c r="D447" s="6" t="s">
        <v>17</v>
      </c>
      <c r="E447" s="6" t="s">
        <v>39</v>
      </c>
      <c r="F447" s="6" t="s">
        <v>607</v>
      </c>
      <c r="G447" s="4">
        <v>0</v>
      </c>
      <c r="H447" s="4">
        <v>-6034.48</v>
      </c>
      <c r="I447" s="4"/>
      <c r="J447" s="8"/>
    </row>
    <row r="448" spans="1:13" hidden="1" outlineLevel="1" x14ac:dyDescent="0.2">
      <c r="A448" s="13"/>
      <c r="B448" s="7">
        <v>43090</v>
      </c>
      <c r="C448" s="6">
        <v>245</v>
      </c>
      <c r="D448" s="6" t="s">
        <v>3</v>
      </c>
      <c r="E448" s="6" t="s">
        <v>608</v>
      </c>
      <c r="F448" s="6" t="s">
        <v>609</v>
      </c>
      <c r="G448" s="4">
        <v>0</v>
      </c>
      <c r="H448" s="4">
        <v>243769.2</v>
      </c>
      <c r="I448" s="4"/>
      <c r="J448" s="8"/>
    </row>
    <row r="449" spans="1:10" hidden="1" outlineLevel="1" x14ac:dyDescent="0.2">
      <c r="A449" s="13"/>
      <c r="B449" s="7">
        <v>43090</v>
      </c>
      <c r="C449" s="6">
        <v>246</v>
      </c>
      <c r="D449" s="6" t="s">
        <v>3</v>
      </c>
      <c r="E449" s="6" t="s">
        <v>608</v>
      </c>
      <c r="F449" s="6" t="s">
        <v>610</v>
      </c>
      <c r="G449" s="4">
        <v>0</v>
      </c>
      <c r="H449" s="4">
        <v>-243769.2</v>
      </c>
      <c r="I449" s="4"/>
      <c r="J449" s="8"/>
    </row>
    <row r="450" spans="1:10" hidden="1" outlineLevel="1" x14ac:dyDescent="0.2">
      <c r="A450" s="13"/>
      <c r="B450" s="7">
        <v>43090</v>
      </c>
      <c r="C450" s="6">
        <v>147</v>
      </c>
      <c r="D450" s="6" t="s">
        <v>17</v>
      </c>
      <c r="E450" s="6" t="s">
        <v>39</v>
      </c>
      <c r="F450" s="6" t="s">
        <v>607</v>
      </c>
      <c r="G450" s="4">
        <v>0</v>
      </c>
      <c r="H450" s="4">
        <v>6034.48</v>
      </c>
      <c r="I450" s="4"/>
      <c r="J450" s="8"/>
    </row>
    <row r="451" spans="1:10" hidden="1" outlineLevel="1" x14ac:dyDescent="0.2">
      <c r="A451" s="13"/>
      <c r="B451" s="7">
        <v>43090</v>
      </c>
      <c r="C451" s="6">
        <v>247</v>
      </c>
      <c r="D451" s="6" t="s">
        <v>3</v>
      </c>
      <c r="E451" s="6" t="s">
        <v>608</v>
      </c>
      <c r="F451" s="6" t="s">
        <v>611</v>
      </c>
      <c r="G451" s="4">
        <v>0</v>
      </c>
      <c r="H451" s="4">
        <v>243769.2</v>
      </c>
      <c r="I451" s="4"/>
      <c r="J451" s="8"/>
    </row>
    <row r="452" spans="1:10" hidden="1" outlineLevel="1" x14ac:dyDescent="0.2">
      <c r="A452" s="13"/>
      <c r="B452" s="7">
        <v>43090</v>
      </c>
      <c r="C452" s="6">
        <v>253</v>
      </c>
      <c r="D452" s="6" t="s">
        <v>3</v>
      </c>
      <c r="E452" s="6" t="s">
        <v>612</v>
      </c>
      <c r="F452" s="6" t="s">
        <v>613</v>
      </c>
      <c r="G452" s="4">
        <v>0</v>
      </c>
      <c r="H452" s="4">
        <v>277870.32</v>
      </c>
      <c r="I452" s="4"/>
      <c r="J452" s="8"/>
    </row>
    <row r="453" spans="1:10" hidden="1" outlineLevel="1" x14ac:dyDescent="0.2">
      <c r="A453" s="13"/>
      <c r="B453" s="7">
        <v>43090</v>
      </c>
      <c r="C453" s="6">
        <v>257</v>
      </c>
      <c r="D453" s="6" t="s">
        <v>3</v>
      </c>
      <c r="E453" s="6" t="s">
        <v>612</v>
      </c>
      <c r="F453" s="6" t="s">
        <v>614</v>
      </c>
      <c r="G453" s="4">
        <v>0</v>
      </c>
      <c r="H453" s="4">
        <v>-277870.32</v>
      </c>
      <c r="I453" s="4"/>
      <c r="J453" s="8"/>
    </row>
    <row r="454" spans="1:10" hidden="1" outlineLevel="1" x14ac:dyDescent="0.2">
      <c r="A454" s="13"/>
      <c r="B454" s="7">
        <v>43090</v>
      </c>
      <c r="C454" s="6">
        <v>261</v>
      </c>
      <c r="D454" s="6" t="s">
        <v>3</v>
      </c>
      <c r="E454" s="6" t="s">
        <v>612</v>
      </c>
      <c r="F454" s="6" t="s">
        <v>615</v>
      </c>
      <c r="G454" s="4">
        <v>0</v>
      </c>
      <c r="H454" s="4">
        <v>277870.32</v>
      </c>
      <c r="I454" s="4"/>
      <c r="J454" s="8"/>
    </row>
    <row r="455" spans="1:10" hidden="1" outlineLevel="1" x14ac:dyDescent="0.2">
      <c r="A455" s="13"/>
      <c r="B455" s="7">
        <v>43091</v>
      </c>
      <c r="C455" s="6">
        <v>265</v>
      </c>
      <c r="D455" s="6" t="s">
        <v>3</v>
      </c>
      <c r="E455" s="6" t="s">
        <v>612</v>
      </c>
      <c r="F455" s="6" t="s">
        <v>616</v>
      </c>
      <c r="G455" s="4">
        <v>0</v>
      </c>
      <c r="H455" s="4">
        <v>-277870.32</v>
      </c>
      <c r="I455" s="4"/>
      <c r="J455" s="8"/>
    </row>
    <row r="456" spans="1:10" hidden="1" outlineLevel="1" x14ac:dyDescent="0.2">
      <c r="A456" s="13"/>
      <c r="B456" s="7">
        <v>43091</v>
      </c>
      <c r="C456" s="6">
        <v>267</v>
      </c>
      <c r="D456" s="6" t="s">
        <v>3</v>
      </c>
      <c r="E456" s="6" t="s">
        <v>617</v>
      </c>
      <c r="F456" s="6" t="s">
        <v>618</v>
      </c>
      <c r="G456" s="4">
        <v>0</v>
      </c>
      <c r="H456" s="4">
        <v>277870.32</v>
      </c>
      <c r="I456" s="4"/>
      <c r="J456" s="8"/>
    </row>
    <row r="457" spans="1:10" hidden="1" outlineLevel="1" x14ac:dyDescent="0.2">
      <c r="A457" s="13"/>
      <c r="B457" s="7">
        <v>43091</v>
      </c>
      <c r="C457" s="6">
        <v>269</v>
      </c>
      <c r="D457" s="6" t="s">
        <v>3</v>
      </c>
      <c r="E457" s="6" t="s">
        <v>617</v>
      </c>
      <c r="F457" s="6" t="s">
        <v>619</v>
      </c>
      <c r="G457" s="4">
        <v>0</v>
      </c>
      <c r="H457" s="4">
        <v>-277870.32</v>
      </c>
      <c r="I457" s="4"/>
      <c r="J457" s="8"/>
    </row>
    <row r="458" spans="1:10" hidden="1" outlineLevel="1" x14ac:dyDescent="0.2">
      <c r="A458" s="13"/>
      <c r="B458" s="7">
        <v>43091</v>
      </c>
      <c r="C458" s="6">
        <v>270</v>
      </c>
      <c r="D458" s="6" t="s">
        <v>3</v>
      </c>
      <c r="E458" s="6" t="s">
        <v>617</v>
      </c>
      <c r="F458" s="6" t="s">
        <v>620</v>
      </c>
      <c r="G458" s="4">
        <v>0</v>
      </c>
      <c r="H458" s="4">
        <v>277870.32</v>
      </c>
      <c r="I458" s="4"/>
      <c r="J458" s="8"/>
    </row>
    <row r="459" spans="1:10" hidden="1" outlineLevel="1" x14ac:dyDescent="0.2">
      <c r="A459" s="13"/>
      <c r="B459" s="7">
        <v>43091</v>
      </c>
      <c r="C459" s="6">
        <v>277</v>
      </c>
      <c r="D459" s="6" t="s">
        <v>3</v>
      </c>
      <c r="E459" s="6" t="s">
        <v>621</v>
      </c>
      <c r="F459" s="6" t="s">
        <v>622</v>
      </c>
      <c r="G459" s="4">
        <v>0</v>
      </c>
      <c r="H459" s="4">
        <v>243769.2</v>
      </c>
      <c r="I459" s="4"/>
      <c r="J459" s="8"/>
    </row>
    <row r="460" spans="1:10" hidden="1" outlineLevel="1" x14ac:dyDescent="0.2">
      <c r="A460" s="13"/>
      <c r="B460" s="7">
        <v>43091</v>
      </c>
      <c r="C460" s="6">
        <v>282</v>
      </c>
      <c r="D460" s="6" t="s">
        <v>3</v>
      </c>
      <c r="E460" s="6" t="s">
        <v>623</v>
      </c>
      <c r="F460" s="6" t="s">
        <v>624</v>
      </c>
      <c r="G460" s="4">
        <v>0</v>
      </c>
      <c r="H460" s="4">
        <v>277870.32</v>
      </c>
      <c r="I460" s="4"/>
      <c r="J460" s="8"/>
    </row>
    <row r="461" spans="1:10" hidden="1" outlineLevel="1" x14ac:dyDescent="0.2">
      <c r="A461" s="13"/>
      <c r="B461" s="7">
        <v>43095</v>
      </c>
      <c r="C461" s="6">
        <v>305</v>
      </c>
      <c r="D461" s="6" t="s">
        <v>3</v>
      </c>
      <c r="E461" s="6" t="s">
        <v>623</v>
      </c>
      <c r="F461" s="6" t="s">
        <v>625</v>
      </c>
      <c r="G461" s="4">
        <v>0</v>
      </c>
      <c r="H461" s="4">
        <v>-277870.32</v>
      </c>
      <c r="I461" s="4"/>
      <c r="J461" s="8"/>
    </row>
    <row r="462" spans="1:10" hidden="1" outlineLevel="1" x14ac:dyDescent="0.2">
      <c r="A462" s="13"/>
      <c r="B462" s="7">
        <v>43095</v>
      </c>
      <c r="C462" s="6">
        <v>317</v>
      </c>
      <c r="D462" s="6" t="s">
        <v>3</v>
      </c>
      <c r="E462" s="6" t="s">
        <v>612</v>
      </c>
      <c r="F462" s="6" t="s">
        <v>626</v>
      </c>
      <c r="G462" s="4">
        <v>0</v>
      </c>
      <c r="H462" s="4">
        <v>324550.61</v>
      </c>
      <c r="I462" s="4"/>
      <c r="J462" s="8"/>
    </row>
    <row r="463" spans="1:10" hidden="1" outlineLevel="1" x14ac:dyDescent="0.2">
      <c r="A463" s="13"/>
      <c r="B463" s="7">
        <v>43097</v>
      </c>
      <c r="C463" s="6">
        <v>344</v>
      </c>
      <c r="D463" s="6" t="s">
        <v>3</v>
      </c>
      <c r="E463" s="6" t="s">
        <v>627</v>
      </c>
      <c r="F463" s="6" t="s">
        <v>628</v>
      </c>
      <c r="G463" s="4">
        <v>0</v>
      </c>
      <c r="H463" s="4">
        <v>277870.32</v>
      </c>
      <c r="I463" s="4"/>
      <c r="J463" s="8"/>
    </row>
    <row r="464" spans="1:10" hidden="1" outlineLevel="1" x14ac:dyDescent="0.2">
      <c r="A464" s="13"/>
      <c r="B464" s="7">
        <v>43098</v>
      </c>
      <c r="C464" s="6">
        <v>377</v>
      </c>
      <c r="D464" s="6" t="s">
        <v>3</v>
      </c>
      <c r="E464" s="6" t="s">
        <v>629</v>
      </c>
      <c r="F464" s="6" t="s">
        <v>630</v>
      </c>
      <c r="G464" s="4">
        <v>0</v>
      </c>
      <c r="H464" s="4">
        <v>277870.32</v>
      </c>
      <c r="I464" s="4"/>
      <c r="J464" s="8"/>
    </row>
    <row r="465" spans="1:10" collapsed="1" x14ac:dyDescent="0.2">
      <c r="A465" s="13"/>
      <c r="B465" s="7"/>
      <c r="C465" s="6"/>
      <c r="D465" s="6"/>
      <c r="E465" s="6"/>
      <c r="F465" s="6"/>
      <c r="G465" s="4"/>
      <c r="H465" s="4"/>
      <c r="I465" s="4"/>
      <c r="J465" s="8"/>
    </row>
    <row r="466" spans="1:10" x14ac:dyDescent="0.2">
      <c r="A466" s="13"/>
      <c r="B466" s="7"/>
      <c r="C466" s="6"/>
      <c r="D466" s="6"/>
      <c r="E466" s="6"/>
      <c r="F466" s="6"/>
      <c r="G466" s="4"/>
      <c r="H466" s="9">
        <f>SUM(H437:H465)</f>
        <v>2673462.2399999998</v>
      </c>
      <c r="I466" s="9"/>
      <c r="J466" s="10">
        <f>COUNTIF(H438:H465,"&gt;1")-COUNTIF(H438:H465,"&lt;1")</f>
        <v>9</v>
      </c>
    </row>
    <row r="467" spans="1:10" x14ac:dyDescent="0.2">
      <c r="A467" s="11" t="s">
        <v>631</v>
      </c>
      <c r="B467" s="5"/>
      <c r="C467" s="6"/>
      <c r="D467" s="6"/>
      <c r="E467" s="5"/>
      <c r="F467" s="5"/>
      <c r="G467" s="3"/>
      <c r="H467" s="3"/>
      <c r="I467" s="3"/>
      <c r="J467" s="8"/>
    </row>
    <row r="468" spans="1:10" x14ac:dyDescent="0.2">
      <c r="A468" s="12" t="s">
        <v>0</v>
      </c>
      <c r="B468" s="5" t="s">
        <v>25</v>
      </c>
      <c r="C468" s="6"/>
      <c r="D468" s="6"/>
      <c r="E468" s="5"/>
      <c r="F468" s="5"/>
      <c r="G468" s="3"/>
      <c r="H468" s="3"/>
      <c r="I468" s="3"/>
      <c r="J468" s="8"/>
    </row>
    <row r="469" spans="1:10" hidden="1" outlineLevel="1" x14ac:dyDescent="0.2">
      <c r="A469" s="13"/>
      <c r="B469" s="6"/>
      <c r="C469" s="6"/>
      <c r="D469" s="6"/>
      <c r="E469" s="6" t="s">
        <v>51</v>
      </c>
      <c r="F469" s="6"/>
      <c r="G469" s="4">
        <v>0</v>
      </c>
      <c r="H469" s="4">
        <v>0</v>
      </c>
      <c r="I469" s="4">
        <v>-839929.4</v>
      </c>
      <c r="J469" s="8"/>
    </row>
    <row r="470" spans="1:10" hidden="1" outlineLevel="1" x14ac:dyDescent="0.2">
      <c r="A470" s="13"/>
      <c r="B470" s="7">
        <v>43083</v>
      </c>
      <c r="C470" s="6">
        <v>77</v>
      </c>
      <c r="D470" s="6" t="s">
        <v>17</v>
      </c>
      <c r="E470" s="6" t="s">
        <v>39</v>
      </c>
      <c r="F470" s="6" t="s">
        <v>632</v>
      </c>
      <c r="G470" s="4">
        <v>0</v>
      </c>
      <c r="H470" s="4">
        <v>-1724.14</v>
      </c>
      <c r="I470" s="4">
        <v>-1244604.23</v>
      </c>
      <c r="J470" s="8"/>
    </row>
    <row r="471" spans="1:10" hidden="1" outlineLevel="1" x14ac:dyDescent="0.2">
      <c r="A471" s="13"/>
      <c r="B471" s="7">
        <v>43083</v>
      </c>
      <c r="C471" s="6">
        <v>78</v>
      </c>
      <c r="D471" s="6" t="s">
        <v>17</v>
      </c>
      <c r="E471" s="6" t="s">
        <v>39</v>
      </c>
      <c r="F471" s="6" t="s">
        <v>632</v>
      </c>
      <c r="G471" s="4">
        <v>0</v>
      </c>
      <c r="H471" s="4">
        <v>1724.14</v>
      </c>
      <c r="I471" s="4"/>
      <c r="J471" s="8"/>
    </row>
    <row r="472" spans="1:10" hidden="1" outlineLevel="1" x14ac:dyDescent="0.2">
      <c r="A472" s="13"/>
      <c r="B472" s="7">
        <v>43083</v>
      </c>
      <c r="C472" s="6">
        <v>79</v>
      </c>
      <c r="D472" s="6" t="s">
        <v>17</v>
      </c>
      <c r="E472" s="6" t="s">
        <v>39</v>
      </c>
      <c r="F472" s="6" t="s">
        <v>633</v>
      </c>
      <c r="G472" s="4">
        <v>0</v>
      </c>
      <c r="H472" s="4">
        <v>-1724.14</v>
      </c>
      <c r="I472" s="4"/>
      <c r="J472" s="8"/>
    </row>
    <row r="473" spans="1:10" hidden="1" outlineLevel="1" x14ac:dyDescent="0.2">
      <c r="A473" s="13"/>
      <c r="B473" s="7">
        <v>43083</v>
      </c>
      <c r="C473" s="6">
        <v>80</v>
      </c>
      <c r="D473" s="6" t="s">
        <v>17</v>
      </c>
      <c r="E473" s="6" t="s">
        <v>39</v>
      </c>
      <c r="F473" s="6" t="s">
        <v>634</v>
      </c>
      <c r="G473" s="4">
        <v>0</v>
      </c>
      <c r="H473" s="4">
        <v>-3448.28</v>
      </c>
      <c r="I473" s="4"/>
      <c r="J473" s="8"/>
    </row>
    <row r="474" spans="1:10" hidden="1" outlineLevel="1" x14ac:dyDescent="0.2">
      <c r="A474" s="13"/>
      <c r="B474" s="7">
        <v>43087</v>
      </c>
      <c r="C474" s="6">
        <v>108</v>
      </c>
      <c r="D474" s="6" t="s">
        <v>17</v>
      </c>
      <c r="E474" s="6" t="s">
        <v>39</v>
      </c>
      <c r="F474" s="6" t="s">
        <v>634</v>
      </c>
      <c r="G474" s="4">
        <v>0</v>
      </c>
      <c r="H474" s="4">
        <v>3448.28</v>
      </c>
      <c r="I474" s="4"/>
      <c r="J474" s="8"/>
    </row>
    <row r="475" spans="1:10" hidden="1" outlineLevel="1" x14ac:dyDescent="0.2">
      <c r="A475" s="13"/>
      <c r="B475" s="7">
        <v>43089</v>
      </c>
      <c r="C475" s="6">
        <v>130</v>
      </c>
      <c r="D475" s="6" t="s">
        <v>17</v>
      </c>
      <c r="E475" s="6" t="s">
        <v>39</v>
      </c>
      <c r="F475" s="6" t="s">
        <v>633</v>
      </c>
      <c r="G475" s="4">
        <v>0</v>
      </c>
      <c r="H475" s="4">
        <v>1724.14</v>
      </c>
      <c r="I475" s="4"/>
      <c r="J475" s="8"/>
    </row>
    <row r="476" spans="1:10" hidden="1" outlineLevel="1" x14ac:dyDescent="0.2">
      <c r="A476" s="13"/>
      <c r="B476" s="7">
        <v>43089</v>
      </c>
      <c r="C476" s="6">
        <v>137</v>
      </c>
      <c r="D476" s="6" t="s">
        <v>17</v>
      </c>
      <c r="E476" s="6" t="s">
        <v>39</v>
      </c>
      <c r="F476" s="6" t="s">
        <v>635</v>
      </c>
      <c r="G476" s="4">
        <v>0</v>
      </c>
      <c r="H476" s="4">
        <v>-145520.69</v>
      </c>
      <c r="I476" s="4"/>
      <c r="J476" s="8"/>
    </row>
    <row r="477" spans="1:10" hidden="1" outlineLevel="1" x14ac:dyDescent="0.2">
      <c r="A477" s="13"/>
      <c r="B477" s="7">
        <v>43089</v>
      </c>
      <c r="C477" s="6">
        <v>138</v>
      </c>
      <c r="D477" s="6" t="s">
        <v>17</v>
      </c>
      <c r="E477" s="6" t="s">
        <v>39</v>
      </c>
      <c r="F477" s="6" t="s">
        <v>636</v>
      </c>
      <c r="G477" s="4">
        <v>0</v>
      </c>
      <c r="H477" s="4">
        <v>-4655.17</v>
      </c>
      <c r="I477" s="4"/>
      <c r="J477" s="8"/>
    </row>
    <row r="478" spans="1:10" hidden="1" outlineLevel="1" x14ac:dyDescent="0.2">
      <c r="A478" s="13"/>
      <c r="B478" s="7">
        <v>43089</v>
      </c>
      <c r="C478" s="6">
        <v>139</v>
      </c>
      <c r="D478" s="6" t="s">
        <v>17</v>
      </c>
      <c r="E478" s="6" t="s">
        <v>39</v>
      </c>
      <c r="F478" s="6" t="s">
        <v>637</v>
      </c>
      <c r="G478" s="4">
        <v>0</v>
      </c>
      <c r="H478" s="4">
        <v>-4655.17</v>
      </c>
      <c r="I478" s="4"/>
      <c r="J478" s="8"/>
    </row>
    <row r="479" spans="1:10" hidden="1" outlineLevel="1" x14ac:dyDescent="0.2">
      <c r="A479" s="13"/>
      <c r="B479" s="7">
        <v>43090</v>
      </c>
      <c r="C479" s="6">
        <v>145</v>
      </c>
      <c r="D479" s="6" t="s">
        <v>17</v>
      </c>
      <c r="E479" s="6" t="s">
        <v>39</v>
      </c>
      <c r="F479" s="6" t="s">
        <v>635</v>
      </c>
      <c r="G479" s="4">
        <v>0</v>
      </c>
      <c r="H479" s="4">
        <v>145520.69</v>
      </c>
      <c r="I479" s="4"/>
      <c r="J479" s="8"/>
    </row>
    <row r="480" spans="1:10" hidden="1" outlineLevel="1" x14ac:dyDescent="0.2">
      <c r="A480" s="13"/>
      <c r="B480" s="7">
        <v>43090</v>
      </c>
      <c r="C480" s="6">
        <v>151</v>
      </c>
      <c r="D480" s="6" t="s">
        <v>17</v>
      </c>
      <c r="E480" s="6" t="s">
        <v>39</v>
      </c>
      <c r="F480" s="6" t="s">
        <v>636</v>
      </c>
      <c r="G480" s="4">
        <v>0</v>
      </c>
      <c r="H480" s="4">
        <v>4655.17</v>
      </c>
      <c r="I480" s="4"/>
      <c r="J480" s="8"/>
    </row>
    <row r="481" spans="1:10" hidden="1" outlineLevel="1" x14ac:dyDescent="0.2">
      <c r="A481" s="13"/>
      <c r="B481" s="7">
        <v>43090</v>
      </c>
      <c r="C481" s="6">
        <v>152</v>
      </c>
      <c r="D481" s="6" t="s">
        <v>17</v>
      </c>
      <c r="E481" s="6" t="s">
        <v>39</v>
      </c>
      <c r="F481" s="6" t="s">
        <v>637</v>
      </c>
      <c r="G481" s="4">
        <v>0</v>
      </c>
      <c r="H481" s="4">
        <v>4655.17</v>
      </c>
      <c r="I481" s="4"/>
      <c r="J481" s="8"/>
    </row>
    <row r="482" spans="1:10" hidden="1" outlineLevel="1" x14ac:dyDescent="0.2">
      <c r="A482" s="13"/>
      <c r="B482" s="7">
        <v>43096</v>
      </c>
      <c r="C482" s="6">
        <v>178</v>
      </c>
      <c r="D482" s="6" t="s">
        <v>17</v>
      </c>
      <c r="E482" s="6" t="s">
        <v>39</v>
      </c>
      <c r="F482" s="6" t="s">
        <v>638</v>
      </c>
      <c r="G482" s="4">
        <v>0</v>
      </c>
      <c r="H482" s="4">
        <v>-4310.3500000000004</v>
      </c>
      <c r="I482" s="4"/>
      <c r="J482" s="8"/>
    </row>
    <row r="483" spans="1:10" hidden="1" outlineLevel="1" x14ac:dyDescent="0.2">
      <c r="A483" s="13"/>
      <c r="B483" s="7">
        <v>43097</v>
      </c>
      <c r="C483" s="6">
        <v>186</v>
      </c>
      <c r="D483" s="6" t="s">
        <v>17</v>
      </c>
      <c r="E483" s="6" t="s">
        <v>39</v>
      </c>
      <c r="F483" s="6" t="s">
        <v>639</v>
      </c>
      <c r="G483" s="4">
        <v>0</v>
      </c>
      <c r="H483" s="4">
        <v>-3793.1</v>
      </c>
      <c r="I483" s="4"/>
      <c r="J483" s="8"/>
    </row>
    <row r="484" spans="1:10" hidden="1" outlineLevel="1" x14ac:dyDescent="0.2">
      <c r="A484" s="13"/>
      <c r="B484" s="7">
        <v>43097</v>
      </c>
      <c r="C484" s="6">
        <v>187</v>
      </c>
      <c r="D484" s="6" t="s">
        <v>17</v>
      </c>
      <c r="E484" s="6" t="s">
        <v>39</v>
      </c>
      <c r="F484" s="6" t="s">
        <v>638</v>
      </c>
      <c r="G484" s="4">
        <v>0</v>
      </c>
      <c r="H484" s="4">
        <v>4310.3500000000004</v>
      </c>
      <c r="I484" s="4"/>
      <c r="J484" s="8"/>
    </row>
    <row r="485" spans="1:10" hidden="1" outlineLevel="1" x14ac:dyDescent="0.2">
      <c r="A485" s="13"/>
      <c r="B485" s="7">
        <v>43097</v>
      </c>
      <c r="C485" s="6">
        <v>188</v>
      </c>
      <c r="D485" s="6" t="s">
        <v>17</v>
      </c>
      <c r="E485" s="6" t="s">
        <v>39</v>
      </c>
      <c r="F485" s="6" t="s">
        <v>640</v>
      </c>
      <c r="G485" s="4">
        <v>0</v>
      </c>
      <c r="H485" s="4">
        <v>-4310.3500000000004</v>
      </c>
      <c r="I485" s="4"/>
      <c r="J485" s="8"/>
    </row>
    <row r="486" spans="1:10" hidden="1" outlineLevel="1" x14ac:dyDescent="0.2">
      <c r="A486" s="13"/>
      <c r="B486" s="7">
        <v>43097</v>
      </c>
      <c r="C486" s="6">
        <v>189</v>
      </c>
      <c r="D486" s="6" t="s">
        <v>17</v>
      </c>
      <c r="E486" s="6" t="s">
        <v>39</v>
      </c>
      <c r="F486" s="6" t="s">
        <v>639</v>
      </c>
      <c r="G486" s="4">
        <v>0</v>
      </c>
      <c r="H486" s="4">
        <v>3793.1</v>
      </c>
      <c r="I486" s="4"/>
      <c r="J486" s="8"/>
    </row>
    <row r="487" spans="1:10" hidden="1" outlineLevel="1" x14ac:dyDescent="0.2">
      <c r="A487" s="13"/>
      <c r="B487" s="7">
        <v>43097</v>
      </c>
      <c r="C487" s="6">
        <v>192</v>
      </c>
      <c r="D487" s="6" t="s">
        <v>17</v>
      </c>
      <c r="E487" s="6" t="s">
        <v>39</v>
      </c>
      <c r="F487" s="6" t="s">
        <v>640</v>
      </c>
      <c r="G487" s="4">
        <v>0</v>
      </c>
      <c r="H487" s="4">
        <v>4310.3500000000004</v>
      </c>
      <c r="I487" s="4"/>
      <c r="J487" s="8"/>
    </row>
    <row r="488" spans="1:10" collapsed="1" x14ac:dyDescent="0.2">
      <c r="A488" s="13"/>
      <c r="B488" s="7"/>
      <c r="C488" s="6"/>
      <c r="D488" s="6"/>
      <c r="E488" s="6"/>
      <c r="F488" s="6"/>
      <c r="G488" s="4"/>
      <c r="H488" s="4"/>
      <c r="I488" s="4"/>
      <c r="J488" s="8"/>
    </row>
    <row r="489" spans="1:10" x14ac:dyDescent="0.2">
      <c r="A489" s="13"/>
      <c r="B489" s="7"/>
      <c r="C489" s="6"/>
      <c r="D489" s="6"/>
      <c r="E489" s="6"/>
      <c r="F489" s="6"/>
      <c r="G489" s="4"/>
      <c r="H489" s="9">
        <f>SUM(H469:H488)</f>
        <v>-2.5465851649641991E-11</v>
      </c>
      <c r="I489" s="9"/>
      <c r="J489" s="10">
        <f>COUNTIF(H470:H487,"&gt;1")-COUNTIF(H470:H487,"&lt;1")</f>
        <v>0</v>
      </c>
    </row>
    <row r="490" spans="1:10" x14ac:dyDescent="0.2">
      <c r="A490" s="13"/>
      <c r="B490" s="7"/>
      <c r="C490" s="6"/>
      <c r="D490" s="6"/>
      <c r="E490" s="6"/>
      <c r="F490" s="6"/>
      <c r="G490" s="4"/>
      <c r="H490" s="4"/>
      <c r="I490" s="4"/>
      <c r="J490" s="8"/>
    </row>
    <row r="491" spans="1:10" ht="30" customHeight="1" x14ac:dyDescent="0.2">
      <c r="A491" s="13"/>
      <c r="B491" s="30" t="s">
        <v>49</v>
      </c>
      <c r="C491" s="31"/>
      <c r="D491" s="31"/>
      <c r="E491" s="31"/>
      <c r="F491" s="31"/>
      <c r="G491" s="32"/>
      <c r="H491" s="14">
        <f>+H9+H19+H137+H171+H177+H199+H206+H213+H223+H229+H241+H252+H261+H331+H376+H392+H434+H466+H489</f>
        <v>24207116.629999992</v>
      </c>
      <c r="I491" s="15" t="e">
        <f>+#REF!+#REF!+#REF!+#REF!+#REF!+#REF!+#REF!+#REF!+I296+#REF!+#REF!+#REF!+I465</f>
        <v>#REF!</v>
      </c>
      <c r="J491" s="16">
        <f>+J9+J19+J137+J171+J177+J199+J206+J213+J223+J229+J241+J252+J261+J331+J376+J392+J434+J466+J489</f>
        <v>111</v>
      </c>
    </row>
    <row r="492" spans="1:10" x14ac:dyDescent="0.2">
      <c r="A492" s="13"/>
      <c r="B492" s="7"/>
      <c r="C492" s="6"/>
      <c r="D492" s="6"/>
      <c r="E492" s="6"/>
      <c r="F492" s="6"/>
      <c r="G492" s="4"/>
      <c r="H492" s="4"/>
      <c r="I492" s="4"/>
      <c r="J492" s="8"/>
    </row>
    <row r="493" spans="1:10" x14ac:dyDescent="0.2">
      <c r="A493" s="13"/>
      <c r="B493" s="7"/>
      <c r="C493" s="6"/>
      <c r="D493" s="6"/>
      <c r="E493" s="6"/>
      <c r="F493" s="6"/>
      <c r="G493" s="4"/>
      <c r="H493" s="4"/>
      <c r="I493" s="4"/>
      <c r="J493" s="8"/>
    </row>
    <row r="494" spans="1:10" x14ac:dyDescent="0.2">
      <c r="A494" s="11" t="s">
        <v>54</v>
      </c>
      <c r="B494" s="5"/>
      <c r="C494" s="6"/>
      <c r="D494" s="6"/>
      <c r="E494" s="5"/>
      <c r="F494" s="5"/>
      <c r="G494" s="3"/>
      <c r="H494" s="3"/>
      <c r="I494" s="3"/>
      <c r="J494" s="8"/>
    </row>
    <row r="495" spans="1:10" x14ac:dyDescent="0.2">
      <c r="A495" s="12" t="s">
        <v>0</v>
      </c>
      <c r="B495" s="5" t="s">
        <v>2</v>
      </c>
      <c r="C495" s="6"/>
      <c r="D495" s="6"/>
      <c r="E495" s="5"/>
      <c r="F495" s="5"/>
      <c r="G495" s="3"/>
      <c r="H495" s="3"/>
      <c r="I495" s="3"/>
      <c r="J495" s="8"/>
    </row>
    <row r="496" spans="1:10" hidden="1" outlineLevel="1" x14ac:dyDescent="0.2">
      <c r="A496" s="13"/>
      <c r="B496" s="6"/>
      <c r="C496" s="6"/>
      <c r="D496" s="6"/>
      <c r="E496" s="6" t="s">
        <v>51</v>
      </c>
      <c r="F496" s="6"/>
      <c r="G496" s="4">
        <v>0</v>
      </c>
      <c r="H496" s="4">
        <v>0</v>
      </c>
      <c r="I496" s="4">
        <v>-804064.9</v>
      </c>
      <c r="J496" s="8"/>
    </row>
    <row r="497" spans="1:10" hidden="1" outlineLevel="1" x14ac:dyDescent="0.2">
      <c r="A497" s="13"/>
      <c r="B497" s="7">
        <v>43082</v>
      </c>
      <c r="C497" s="6">
        <v>103</v>
      </c>
      <c r="D497" s="6" t="s">
        <v>3</v>
      </c>
      <c r="E497" s="6" t="s">
        <v>642</v>
      </c>
      <c r="F497" s="6" t="s">
        <v>643</v>
      </c>
      <c r="G497" s="4">
        <v>0</v>
      </c>
      <c r="H497" s="4">
        <v>279568.63</v>
      </c>
      <c r="I497" s="4">
        <v>-1032140.68</v>
      </c>
      <c r="J497" s="8"/>
    </row>
    <row r="498" spans="1:10" hidden="1" outlineLevel="1" x14ac:dyDescent="0.2">
      <c r="A498" s="13"/>
      <c r="B498" s="7">
        <v>43083</v>
      </c>
      <c r="C498" s="6">
        <v>105</v>
      </c>
      <c r="D498" s="6" t="s">
        <v>3</v>
      </c>
      <c r="E498" s="6" t="s">
        <v>644</v>
      </c>
      <c r="F498" s="6" t="s">
        <v>645</v>
      </c>
      <c r="G498" s="4">
        <v>0</v>
      </c>
      <c r="H498" s="4">
        <v>254798.42</v>
      </c>
      <c r="I498" s="4"/>
      <c r="J498" s="8"/>
    </row>
    <row r="499" spans="1:10" collapsed="1" x14ac:dyDescent="0.2">
      <c r="A499" s="13"/>
      <c r="B499" s="7"/>
      <c r="C499" s="6"/>
      <c r="D499" s="6"/>
      <c r="E499" s="6"/>
      <c r="F499" s="6"/>
      <c r="G499" s="4"/>
      <c r="H499" s="4"/>
      <c r="I499" s="4"/>
      <c r="J499" s="8"/>
    </row>
    <row r="500" spans="1:10" x14ac:dyDescent="0.2">
      <c r="A500" s="13"/>
      <c r="B500" s="7"/>
      <c r="C500" s="6"/>
      <c r="D500" s="6"/>
      <c r="E500" s="6"/>
      <c r="F500" s="6"/>
      <c r="G500" s="4"/>
      <c r="H500" s="9">
        <f>SUM(H496:H499)</f>
        <v>534367.05000000005</v>
      </c>
      <c r="I500" s="9"/>
      <c r="J500" s="10">
        <f>COUNTIF(H497:I498,"&gt;1")-COUNTIF(H497:H498,"&lt;1")</f>
        <v>2</v>
      </c>
    </row>
    <row r="501" spans="1:10" x14ac:dyDescent="0.2">
      <c r="A501" s="11" t="s">
        <v>72</v>
      </c>
      <c r="B501" s="5"/>
      <c r="C501" s="6"/>
      <c r="D501" s="6"/>
      <c r="E501" s="5"/>
      <c r="F501" s="5"/>
      <c r="G501" s="3"/>
      <c r="H501" s="3"/>
      <c r="I501" s="3"/>
      <c r="J501" s="8"/>
    </row>
    <row r="502" spans="1:10" x14ac:dyDescent="0.2">
      <c r="A502" s="12" t="s">
        <v>0</v>
      </c>
      <c r="B502" s="5" t="s">
        <v>73</v>
      </c>
      <c r="C502" s="6"/>
      <c r="D502" s="6"/>
      <c r="E502" s="5"/>
      <c r="F502" s="5"/>
      <c r="G502" s="3"/>
      <c r="H502" s="3"/>
      <c r="I502" s="3"/>
      <c r="J502" s="8"/>
    </row>
    <row r="503" spans="1:10" hidden="1" outlineLevel="1" x14ac:dyDescent="0.2">
      <c r="A503" s="13"/>
      <c r="B503" s="6"/>
      <c r="C503" s="6"/>
      <c r="D503" s="6"/>
      <c r="E503" s="6" t="s">
        <v>51</v>
      </c>
      <c r="F503" s="6"/>
      <c r="G503" s="4">
        <v>0</v>
      </c>
      <c r="H503" s="4">
        <v>0</v>
      </c>
      <c r="I503" s="4">
        <v>-804064.9</v>
      </c>
      <c r="J503" s="8"/>
    </row>
    <row r="504" spans="1:10" hidden="1" outlineLevel="1" x14ac:dyDescent="0.2">
      <c r="A504" s="13"/>
      <c r="B504" s="7">
        <v>43070</v>
      </c>
      <c r="C504" s="6">
        <v>7</v>
      </c>
      <c r="D504" s="6" t="s">
        <v>3</v>
      </c>
      <c r="E504" s="6" t="s">
        <v>646</v>
      </c>
      <c r="F504" s="6" t="s">
        <v>647</v>
      </c>
      <c r="G504" s="4">
        <v>0</v>
      </c>
      <c r="H504" s="4">
        <v>138943.57999999999</v>
      </c>
      <c r="I504" s="4">
        <v>-1032140.68</v>
      </c>
      <c r="J504" s="8"/>
    </row>
    <row r="505" spans="1:10" hidden="1" outlineLevel="1" x14ac:dyDescent="0.2">
      <c r="A505" s="13"/>
      <c r="B505" s="7">
        <v>43073</v>
      </c>
      <c r="C505" s="6">
        <v>19</v>
      </c>
      <c r="D505" s="6" t="s">
        <v>3</v>
      </c>
      <c r="E505" s="6" t="s">
        <v>648</v>
      </c>
      <c r="F505" s="6" t="s">
        <v>649</v>
      </c>
      <c r="G505" s="4">
        <v>0</v>
      </c>
      <c r="H505" s="4">
        <v>125896.86</v>
      </c>
      <c r="I505" s="4"/>
      <c r="J505" s="8"/>
    </row>
    <row r="506" spans="1:10" hidden="1" outlineLevel="1" x14ac:dyDescent="0.2">
      <c r="A506" s="13"/>
      <c r="B506" s="7">
        <v>43076</v>
      </c>
      <c r="C506" s="6">
        <v>66</v>
      </c>
      <c r="D506" s="6" t="s">
        <v>3</v>
      </c>
      <c r="E506" s="6" t="s">
        <v>107</v>
      </c>
      <c r="F506" s="6" t="s">
        <v>650</v>
      </c>
      <c r="G506" s="4">
        <v>0</v>
      </c>
      <c r="H506" s="4">
        <v>134990.03</v>
      </c>
      <c r="I506" s="4"/>
      <c r="J506" s="8"/>
    </row>
    <row r="507" spans="1:10" hidden="1" outlineLevel="1" x14ac:dyDescent="0.2">
      <c r="A507" s="13"/>
      <c r="B507" s="7">
        <v>43080</v>
      </c>
      <c r="C507" s="6">
        <v>87</v>
      </c>
      <c r="D507" s="6" t="s">
        <v>3</v>
      </c>
      <c r="E507" s="6" t="s">
        <v>651</v>
      </c>
      <c r="F507" s="6" t="s">
        <v>652</v>
      </c>
      <c r="G507" s="4">
        <v>0</v>
      </c>
      <c r="H507" s="4">
        <v>121944.34</v>
      </c>
      <c r="I507" s="4"/>
      <c r="J507" s="8"/>
    </row>
    <row r="508" spans="1:10" hidden="1" outlineLevel="1" x14ac:dyDescent="0.2">
      <c r="A508" s="13"/>
      <c r="B508" s="7">
        <v>43082</v>
      </c>
      <c r="C508" s="6">
        <v>104</v>
      </c>
      <c r="D508" s="6" t="s">
        <v>3</v>
      </c>
      <c r="E508" s="6" t="s">
        <v>188</v>
      </c>
      <c r="F508" s="6" t="s">
        <v>653</v>
      </c>
      <c r="G508" s="4">
        <v>0</v>
      </c>
      <c r="H508" s="4">
        <v>159818.32999999999</v>
      </c>
      <c r="I508" s="4"/>
      <c r="J508" s="8"/>
    </row>
    <row r="509" spans="1:10" hidden="1" outlineLevel="1" x14ac:dyDescent="0.2">
      <c r="A509" s="13"/>
      <c r="B509" s="7">
        <v>43083</v>
      </c>
      <c r="C509" s="6">
        <v>114</v>
      </c>
      <c r="D509" s="6" t="s">
        <v>3</v>
      </c>
      <c r="E509" s="6" t="s">
        <v>654</v>
      </c>
      <c r="F509" s="6" t="s">
        <v>655</v>
      </c>
      <c r="G509" s="4">
        <v>0</v>
      </c>
      <c r="H509" s="4">
        <v>134990.03</v>
      </c>
      <c r="I509" s="4"/>
      <c r="J509" s="8"/>
    </row>
    <row r="510" spans="1:10" hidden="1" outlineLevel="1" x14ac:dyDescent="0.2">
      <c r="A510" s="13"/>
      <c r="B510" s="7">
        <v>43085</v>
      </c>
      <c r="C510" s="6">
        <v>151</v>
      </c>
      <c r="D510" s="6" t="s">
        <v>3</v>
      </c>
      <c r="E510" s="6" t="s">
        <v>656</v>
      </c>
      <c r="F510" s="6" t="s">
        <v>657</v>
      </c>
      <c r="G510" s="4">
        <v>0</v>
      </c>
      <c r="H510" s="4">
        <v>134990.03</v>
      </c>
      <c r="I510" s="4"/>
      <c r="J510" s="8"/>
    </row>
    <row r="511" spans="1:10" hidden="1" outlineLevel="1" x14ac:dyDescent="0.2">
      <c r="A511" s="13"/>
      <c r="B511" s="7">
        <v>43087</v>
      </c>
      <c r="C511" s="6">
        <v>171</v>
      </c>
      <c r="D511" s="6" t="s">
        <v>3</v>
      </c>
      <c r="E511" s="6" t="s">
        <v>98</v>
      </c>
      <c r="F511" s="6" t="s">
        <v>658</v>
      </c>
      <c r="G511" s="4">
        <v>0</v>
      </c>
      <c r="H511" s="4">
        <v>159818.32999999999</v>
      </c>
      <c r="I511" s="4"/>
      <c r="J511" s="8"/>
    </row>
    <row r="512" spans="1:10" hidden="1" outlineLevel="1" x14ac:dyDescent="0.2">
      <c r="A512" s="13"/>
      <c r="B512" s="7">
        <v>43087</v>
      </c>
      <c r="C512" s="6">
        <v>175</v>
      </c>
      <c r="D512" s="6" t="s">
        <v>3</v>
      </c>
      <c r="E512" s="6" t="s">
        <v>659</v>
      </c>
      <c r="F512" s="6" t="s">
        <v>660</v>
      </c>
      <c r="G512" s="4">
        <v>0</v>
      </c>
      <c r="H512" s="4">
        <v>141315.41</v>
      </c>
      <c r="I512" s="4"/>
      <c r="J512" s="8"/>
    </row>
    <row r="513" spans="1:10" hidden="1" outlineLevel="1" x14ac:dyDescent="0.2">
      <c r="A513" s="13"/>
      <c r="B513" s="7">
        <v>43087</v>
      </c>
      <c r="C513" s="6">
        <v>178</v>
      </c>
      <c r="D513" s="6" t="s">
        <v>3</v>
      </c>
      <c r="E513" s="6" t="s">
        <v>661</v>
      </c>
      <c r="F513" s="6" t="s">
        <v>662</v>
      </c>
      <c r="G513" s="4">
        <v>0</v>
      </c>
      <c r="H513" s="4">
        <v>134990.03</v>
      </c>
      <c r="I513" s="4"/>
      <c r="J513" s="8"/>
    </row>
    <row r="514" spans="1:10" hidden="1" outlineLevel="1" x14ac:dyDescent="0.2">
      <c r="A514" s="13"/>
      <c r="B514" s="7">
        <v>43088</v>
      </c>
      <c r="C514" s="6">
        <v>204</v>
      </c>
      <c r="D514" s="6" t="s">
        <v>3</v>
      </c>
      <c r="E514" s="6" t="s">
        <v>663</v>
      </c>
      <c r="F514" s="6" t="s">
        <v>664</v>
      </c>
      <c r="G514" s="4">
        <v>0</v>
      </c>
      <c r="H514" s="4">
        <v>121944.34</v>
      </c>
      <c r="I514" s="4"/>
      <c r="J514" s="8"/>
    </row>
    <row r="515" spans="1:10" hidden="1" outlineLevel="1" x14ac:dyDescent="0.2">
      <c r="A515" s="13"/>
      <c r="B515" s="7">
        <v>43089</v>
      </c>
      <c r="C515" s="6">
        <v>224</v>
      </c>
      <c r="D515" s="6" t="s">
        <v>3</v>
      </c>
      <c r="E515" s="6" t="s">
        <v>665</v>
      </c>
      <c r="F515" s="6" t="s">
        <v>666</v>
      </c>
      <c r="G515" s="4">
        <v>0</v>
      </c>
      <c r="H515" s="4">
        <v>134990.03</v>
      </c>
      <c r="I515" s="4"/>
      <c r="J515" s="8"/>
    </row>
    <row r="516" spans="1:10" hidden="1" outlineLevel="1" x14ac:dyDescent="0.2">
      <c r="A516" s="13"/>
      <c r="B516" s="7">
        <v>43089</v>
      </c>
      <c r="C516" s="6">
        <v>226</v>
      </c>
      <c r="D516" s="6" t="s">
        <v>3</v>
      </c>
      <c r="E516" s="6" t="s">
        <v>667</v>
      </c>
      <c r="F516" s="6" t="s">
        <v>668</v>
      </c>
      <c r="G516" s="4">
        <v>0</v>
      </c>
      <c r="H516" s="4">
        <v>141315.41</v>
      </c>
      <c r="I516" s="4"/>
      <c r="J516" s="8"/>
    </row>
    <row r="517" spans="1:10" hidden="1" outlineLevel="1" x14ac:dyDescent="0.2">
      <c r="A517" s="13"/>
      <c r="B517" s="7">
        <v>43089</v>
      </c>
      <c r="C517" s="6">
        <v>236</v>
      </c>
      <c r="D517" s="6" t="s">
        <v>3</v>
      </c>
      <c r="E517" s="6" t="s">
        <v>669</v>
      </c>
      <c r="F517" s="6" t="s">
        <v>670</v>
      </c>
      <c r="G517" s="4">
        <v>0</v>
      </c>
      <c r="H517" s="4">
        <v>141315.41</v>
      </c>
      <c r="I517" s="4"/>
      <c r="J517" s="8"/>
    </row>
    <row r="518" spans="1:10" hidden="1" outlineLevel="1" x14ac:dyDescent="0.2">
      <c r="A518" s="13"/>
      <c r="B518" s="7">
        <v>43091</v>
      </c>
      <c r="C518" s="6">
        <v>272</v>
      </c>
      <c r="D518" s="6" t="s">
        <v>3</v>
      </c>
      <c r="E518" s="6" t="s">
        <v>671</v>
      </c>
      <c r="F518" s="6" t="s">
        <v>672</v>
      </c>
      <c r="G518" s="4">
        <v>0</v>
      </c>
      <c r="H518" s="4">
        <v>141315.41</v>
      </c>
      <c r="I518" s="4"/>
      <c r="J518" s="8"/>
    </row>
    <row r="519" spans="1:10" hidden="1" outlineLevel="1" x14ac:dyDescent="0.2">
      <c r="A519" s="13"/>
      <c r="B519" s="7">
        <v>43091</v>
      </c>
      <c r="C519" s="6">
        <v>286</v>
      </c>
      <c r="D519" s="6" t="s">
        <v>3</v>
      </c>
      <c r="E519" s="6" t="s">
        <v>212</v>
      </c>
      <c r="F519" s="6" t="s">
        <v>673</v>
      </c>
      <c r="G519" s="4">
        <v>0</v>
      </c>
      <c r="H519" s="4">
        <v>138943.57999999999</v>
      </c>
      <c r="I519" s="4"/>
      <c r="J519" s="8"/>
    </row>
    <row r="520" spans="1:10" hidden="1" outlineLevel="1" x14ac:dyDescent="0.2">
      <c r="A520" s="13"/>
      <c r="B520" s="7">
        <v>43097</v>
      </c>
      <c r="C520" s="6">
        <v>346</v>
      </c>
      <c r="D520" s="6" t="s">
        <v>3</v>
      </c>
      <c r="E520" s="6" t="s">
        <v>674</v>
      </c>
      <c r="F520" s="6" t="s">
        <v>675</v>
      </c>
      <c r="G520" s="4">
        <v>0</v>
      </c>
      <c r="H520" s="4">
        <v>155864.79</v>
      </c>
      <c r="I520" s="4"/>
      <c r="J520" s="8"/>
    </row>
    <row r="521" spans="1:10" hidden="1" outlineLevel="1" x14ac:dyDescent="0.2">
      <c r="A521" s="13"/>
      <c r="B521" s="7">
        <v>43097</v>
      </c>
      <c r="C521" s="6">
        <v>365</v>
      </c>
      <c r="D521" s="6" t="s">
        <v>3</v>
      </c>
      <c r="E521" s="6" t="s">
        <v>676</v>
      </c>
      <c r="F521" s="6" t="s">
        <v>677</v>
      </c>
      <c r="G521" s="4">
        <v>0</v>
      </c>
      <c r="H521" s="4">
        <v>141315.41</v>
      </c>
      <c r="I521" s="4"/>
      <c r="J521" s="8"/>
    </row>
    <row r="522" spans="1:10" hidden="1" outlineLevel="1" x14ac:dyDescent="0.2">
      <c r="A522" s="13"/>
      <c r="B522" s="7">
        <v>43097</v>
      </c>
      <c r="C522" s="6">
        <v>366</v>
      </c>
      <c r="D522" s="6" t="s">
        <v>3</v>
      </c>
      <c r="E522" s="6" t="s">
        <v>678</v>
      </c>
      <c r="F522" s="6" t="s">
        <v>679</v>
      </c>
      <c r="G522" s="4">
        <v>0</v>
      </c>
      <c r="H522" s="4">
        <v>134990.03</v>
      </c>
      <c r="I522" s="4"/>
      <c r="J522" s="8"/>
    </row>
    <row r="523" spans="1:10" hidden="1" outlineLevel="1" x14ac:dyDescent="0.2">
      <c r="A523" s="13"/>
      <c r="B523" s="7">
        <v>43097</v>
      </c>
      <c r="C523" s="6">
        <v>368</v>
      </c>
      <c r="D523" s="6" t="s">
        <v>3</v>
      </c>
      <c r="E523" s="6" t="s">
        <v>270</v>
      </c>
      <c r="F523" s="6" t="s">
        <v>680</v>
      </c>
      <c r="G523" s="4">
        <v>0</v>
      </c>
      <c r="H523" s="4">
        <v>134990.03</v>
      </c>
      <c r="I523" s="4"/>
      <c r="J523" s="8"/>
    </row>
    <row r="524" spans="1:10" hidden="1" outlineLevel="1" x14ac:dyDescent="0.2">
      <c r="A524" s="13"/>
      <c r="B524" s="7">
        <v>43099</v>
      </c>
      <c r="C524" s="6">
        <v>395</v>
      </c>
      <c r="D524" s="6" t="s">
        <v>3</v>
      </c>
      <c r="E524" s="6" t="s">
        <v>681</v>
      </c>
      <c r="F524" s="6" t="s">
        <v>682</v>
      </c>
      <c r="G524" s="4">
        <v>0</v>
      </c>
      <c r="H524" s="4">
        <v>134990.03</v>
      </c>
      <c r="I524" s="4"/>
      <c r="J524" s="8"/>
    </row>
    <row r="525" spans="1:10" collapsed="1" x14ac:dyDescent="0.2">
      <c r="A525" s="13"/>
      <c r="B525" s="7"/>
      <c r="C525" s="6"/>
      <c r="D525" s="6"/>
      <c r="E525" s="6"/>
      <c r="F525" s="6"/>
      <c r="G525" s="4"/>
      <c r="H525" s="4"/>
      <c r="I525" s="4"/>
      <c r="J525" s="8"/>
    </row>
    <row r="526" spans="1:10" x14ac:dyDescent="0.2">
      <c r="A526" s="13"/>
      <c r="B526" s="7"/>
      <c r="C526" s="6"/>
      <c r="D526" s="6"/>
      <c r="E526" s="6"/>
      <c r="F526" s="6"/>
      <c r="G526" s="4"/>
      <c r="H526" s="9">
        <f>SUM(H503:H525)</f>
        <v>2909671.4399999995</v>
      </c>
      <c r="I526" s="9"/>
      <c r="J526" s="10">
        <f>COUNTIF(H504:H524,"&gt;1")-COUNTIF(H504:H524,"&lt;1")</f>
        <v>21</v>
      </c>
    </row>
    <row r="527" spans="1:10" x14ac:dyDescent="0.2">
      <c r="A527" s="11" t="s">
        <v>80</v>
      </c>
      <c r="B527" s="5"/>
      <c r="C527" s="6"/>
      <c r="D527" s="6"/>
      <c r="E527" s="6"/>
      <c r="F527" s="6"/>
      <c r="G527" s="4"/>
      <c r="H527" s="9"/>
      <c r="I527" s="9"/>
      <c r="J527" s="10"/>
    </row>
    <row r="528" spans="1:10" x14ac:dyDescent="0.2">
      <c r="A528" s="12" t="s">
        <v>0</v>
      </c>
      <c r="B528" s="5" t="s">
        <v>81</v>
      </c>
      <c r="C528" s="6"/>
      <c r="D528" s="6"/>
      <c r="E528" s="6"/>
      <c r="F528" s="6"/>
      <c r="G528" s="4"/>
      <c r="H528" s="9"/>
      <c r="I528" s="9"/>
      <c r="J528" s="10"/>
    </row>
    <row r="529" spans="1:10" hidden="1" outlineLevel="1" x14ac:dyDescent="0.2">
      <c r="A529" s="13"/>
      <c r="B529" s="7"/>
      <c r="C529" s="6"/>
      <c r="D529" s="6"/>
      <c r="E529" s="6" t="s">
        <v>51</v>
      </c>
      <c r="F529" s="6"/>
      <c r="G529" s="4">
        <v>0</v>
      </c>
      <c r="H529" s="4">
        <v>0</v>
      </c>
      <c r="I529" s="9"/>
      <c r="J529" s="10"/>
    </row>
    <row r="530" spans="1:10" hidden="1" outlineLevel="1" x14ac:dyDescent="0.2">
      <c r="A530" s="13"/>
      <c r="B530" s="7">
        <v>43080</v>
      </c>
      <c r="C530" s="6">
        <v>89</v>
      </c>
      <c r="D530" s="6" t="s">
        <v>3</v>
      </c>
      <c r="E530" s="6" t="s">
        <v>683</v>
      </c>
      <c r="F530" s="6" t="s">
        <v>684</v>
      </c>
      <c r="G530" s="4">
        <v>0</v>
      </c>
      <c r="H530" s="4">
        <v>202596.18</v>
      </c>
      <c r="I530" s="9"/>
      <c r="J530" s="10"/>
    </row>
    <row r="531" spans="1:10" hidden="1" outlineLevel="1" x14ac:dyDescent="0.2">
      <c r="A531" s="13"/>
      <c r="B531" s="7">
        <v>43089</v>
      </c>
      <c r="C531" s="6">
        <v>227</v>
      </c>
      <c r="D531" s="6" t="s">
        <v>3</v>
      </c>
      <c r="E531" s="6" t="s">
        <v>685</v>
      </c>
      <c r="F531" s="6" t="s">
        <v>686</v>
      </c>
      <c r="G531" s="4">
        <v>0</v>
      </c>
      <c r="H531" s="4">
        <v>242534.51</v>
      </c>
      <c r="I531" s="9"/>
      <c r="J531" s="10"/>
    </row>
    <row r="532" spans="1:10" hidden="1" outlineLevel="1" x14ac:dyDescent="0.2">
      <c r="A532" s="13"/>
      <c r="B532" s="7">
        <v>43089</v>
      </c>
      <c r="C532" s="6">
        <v>229</v>
      </c>
      <c r="D532" s="6" t="s">
        <v>3</v>
      </c>
      <c r="E532" s="6" t="s">
        <v>685</v>
      </c>
      <c r="F532" s="6" t="s">
        <v>687</v>
      </c>
      <c r="G532" s="4">
        <v>0</v>
      </c>
      <c r="H532" s="4">
        <v>-242534.51</v>
      </c>
      <c r="I532" s="9"/>
      <c r="J532" s="10"/>
    </row>
    <row r="533" spans="1:10" hidden="1" outlineLevel="1" x14ac:dyDescent="0.2">
      <c r="A533" s="13"/>
      <c r="B533" s="7">
        <v>43089</v>
      </c>
      <c r="C533" s="6">
        <v>230</v>
      </c>
      <c r="D533" s="6" t="s">
        <v>3</v>
      </c>
      <c r="E533" s="6" t="s">
        <v>685</v>
      </c>
      <c r="F533" s="6" t="s">
        <v>688</v>
      </c>
      <c r="G533" s="4">
        <v>0</v>
      </c>
      <c r="H533" s="4">
        <v>244959.87</v>
      </c>
      <c r="I533" s="9"/>
      <c r="J533" s="10"/>
    </row>
    <row r="534" spans="1:10" hidden="1" outlineLevel="1" x14ac:dyDescent="0.2">
      <c r="A534" s="13"/>
      <c r="B534" s="7">
        <v>43098</v>
      </c>
      <c r="C534" s="6">
        <v>380</v>
      </c>
      <c r="D534" s="6" t="s">
        <v>3</v>
      </c>
      <c r="E534" s="6" t="s">
        <v>689</v>
      </c>
      <c r="F534" s="6" t="s">
        <v>690</v>
      </c>
      <c r="G534" s="4">
        <v>0</v>
      </c>
      <c r="H534" s="4">
        <v>202596.18</v>
      </c>
      <c r="I534" s="9"/>
      <c r="J534" s="10"/>
    </row>
    <row r="535" spans="1:10" hidden="1" outlineLevel="1" x14ac:dyDescent="0.2">
      <c r="A535" s="13"/>
      <c r="B535" s="7">
        <v>43099</v>
      </c>
      <c r="C535" s="6">
        <v>396</v>
      </c>
      <c r="D535" s="6" t="s">
        <v>3</v>
      </c>
      <c r="E535" s="6" t="s">
        <v>691</v>
      </c>
      <c r="F535" s="6" t="s">
        <v>692</v>
      </c>
      <c r="G535" s="4">
        <v>0</v>
      </c>
      <c r="H535" s="4">
        <v>223304.81</v>
      </c>
      <c r="I535" s="9"/>
      <c r="J535" s="10"/>
    </row>
    <row r="536" spans="1:10" collapsed="1" x14ac:dyDescent="0.2">
      <c r="A536" s="13"/>
      <c r="B536" s="7"/>
      <c r="C536" s="6"/>
      <c r="D536" s="6"/>
      <c r="E536" s="6"/>
      <c r="F536" s="6"/>
      <c r="G536" s="4"/>
      <c r="H536" s="9"/>
      <c r="I536" s="9"/>
      <c r="J536" s="10"/>
    </row>
    <row r="537" spans="1:10" x14ac:dyDescent="0.2">
      <c r="A537" s="13"/>
      <c r="B537" s="7"/>
      <c r="C537" s="6"/>
      <c r="D537" s="6"/>
      <c r="E537" s="6"/>
      <c r="F537" s="6"/>
      <c r="G537" s="4"/>
      <c r="H537" s="9">
        <f>SUM(H529:H536)</f>
        <v>873457.04</v>
      </c>
      <c r="I537" s="9"/>
      <c r="J537" s="10">
        <f>COUNTIF(H530:H535,"&gt;1")-COUNTIF(H530:H535,"&lt;1")</f>
        <v>4</v>
      </c>
    </row>
    <row r="538" spans="1:10" x14ac:dyDescent="0.2">
      <c r="A538" s="11" t="s">
        <v>693</v>
      </c>
      <c r="B538" s="5"/>
      <c r="C538" s="6"/>
      <c r="D538" s="6"/>
      <c r="E538" s="5"/>
      <c r="F538" s="5"/>
      <c r="G538" s="3"/>
      <c r="H538" s="3"/>
      <c r="I538" s="3"/>
      <c r="J538" s="8"/>
    </row>
    <row r="539" spans="1:10" x14ac:dyDescent="0.2">
      <c r="A539" s="12" t="s">
        <v>0</v>
      </c>
      <c r="B539" s="5" t="s">
        <v>56</v>
      </c>
      <c r="C539" s="6"/>
      <c r="D539" s="6"/>
      <c r="E539" s="5"/>
      <c r="F539" s="5"/>
      <c r="G539" s="3"/>
      <c r="H539" s="3"/>
      <c r="I539" s="3"/>
      <c r="J539" s="8"/>
    </row>
    <row r="540" spans="1:10" hidden="1" outlineLevel="1" x14ac:dyDescent="0.2">
      <c r="A540" s="13"/>
      <c r="B540" s="6"/>
      <c r="C540" s="6"/>
      <c r="D540" s="6"/>
      <c r="E540" s="6" t="s">
        <v>51</v>
      </c>
      <c r="F540" s="6"/>
      <c r="G540" s="4">
        <v>0</v>
      </c>
      <c r="H540" s="4">
        <v>0</v>
      </c>
      <c r="I540" s="4">
        <v>-804064.9</v>
      </c>
      <c r="J540" s="8"/>
    </row>
    <row r="541" spans="1:10" hidden="1" outlineLevel="1" x14ac:dyDescent="0.2">
      <c r="A541" s="13"/>
      <c r="B541" s="7">
        <v>43087</v>
      </c>
      <c r="C541" s="6">
        <v>176</v>
      </c>
      <c r="D541" s="6" t="s">
        <v>3</v>
      </c>
      <c r="E541" s="6" t="s">
        <v>694</v>
      </c>
      <c r="F541" s="6" t="s">
        <v>695</v>
      </c>
      <c r="G541" s="4">
        <v>0</v>
      </c>
      <c r="H541" s="4">
        <v>561301.18999999994</v>
      </c>
      <c r="I541" s="4">
        <v>-1032140.68</v>
      </c>
      <c r="J541" s="8"/>
    </row>
    <row r="542" spans="1:10" collapsed="1" x14ac:dyDescent="0.2">
      <c r="A542" s="13"/>
      <c r="B542" s="7"/>
      <c r="C542" s="6"/>
      <c r="D542" s="6"/>
      <c r="E542" s="6"/>
      <c r="F542" s="6"/>
      <c r="G542" s="4"/>
      <c r="H542" s="4"/>
      <c r="I542" s="4"/>
      <c r="J542" s="8"/>
    </row>
    <row r="543" spans="1:10" x14ac:dyDescent="0.2">
      <c r="A543" s="13"/>
      <c r="B543" s="7"/>
      <c r="C543" s="6"/>
      <c r="D543" s="6"/>
      <c r="E543" s="6"/>
      <c r="F543" s="6"/>
      <c r="G543" s="4"/>
      <c r="H543" s="9">
        <f>SUM(H540:H542)</f>
        <v>561301.18999999994</v>
      </c>
      <c r="I543" s="9"/>
      <c r="J543" s="10">
        <f>COUNTIF(H541:H541,"&gt;1")-COUNTIF(H541:H541,"&lt;1")</f>
        <v>1</v>
      </c>
    </row>
    <row r="544" spans="1:10" x14ac:dyDescent="0.2">
      <c r="A544" s="11" t="s">
        <v>28</v>
      </c>
      <c r="B544" s="5"/>
      <c r="C544" s="6"/>
      <c r="D544" s="6"/>
      <c r="E544" s="6"/>
      <c r="F544" s="6"/>
      <c r="G544" s="4"/>
      <c r="H544" s="9"/>
      <c r="I544" s="9"/>
      <c r="J544" s="10"/>
    </row>
    <row r="545" spans="1:10" x14ac:dyDescent="0.2">
      <c r="A545" s="12" t="s">
        <v>0</v>
      </c>
      <c r="B545" s="5" t="s">
        <v>6</v>
      </c>
      <c r="C545" s="6"/>
      <c r="D545" s="6"/>
      <c r="E545" s="6"/>
      <c r="F545" s="6"/>
      <c r="G545" s="4"/>
      <c r="H545" s="9"/>
      <c r="I545" s="9"/>
      <c r="J545" s="10"/>
    </row>
    <row r="546" spans="1:10" hidden="1" outlineLevel="1" x14ac:dyDescent="0.2">
      <c r="A546" s="13"/>
      <c r="B546" s="7"/>
      <c r="C546" s="6"/>
      <c r="D546" s="6"/>
      <c r="E546" s="6" t="s">
        <v>51</v>
      </c>
      <c r="F546" s="6"/>
      <c r="G546" s="4">
        <v>0</v>
      </c>
      <c r="H546" s="4">
        <v>0</v>
      </c>
      <c r="I546" s="9"/>
      <c r="J546" s="10"/>
    </row>
    <row r="547" spans="1:10" hidden="1" outlineLevel="1" x14ac:dyDescent="0.2">
      <c r="A547" s="13"/>
      <c r="B547" s="7">
        <v>43076</v>
      </c>
      <c r="C547" s="6">
        <v>69</v>
      </c>
      <c r="D547" s="6" t="s">
        <v>3</v>
      </c>
      <c r="E547" s="6" t="s">
        <v>696</v>
      </c>
      <c r="F547" s="6" t="s">
        <v>697</v>
      </c>
      <c r="G547" s="4">
        <v>0</v>
      </c>
      <c r="H547" s="4">
        <v>206075.94</v>
      </c>
      <c r="I547" s="9"/>
      <c r="J547" s="10"/>
    </row>
    <row r="548" spans="1:10" hidden="1" outlineLevel="1" x14ac:dyDescent="0.2">
      <c r="A548" s="13"/>
      <c r="B548" s="7">
        <v>43091</v>
      </c>
      <c r="C548" s="6">
        <v>290</v>
      </c>
      <c r="D548" s="6" t="s">
        <v>3</v>
      </c>
      <c r="E548" s="6" t="s">
        <v>698</v>
      </c>
      <c r="F548" s="6" t="s">
        <v>699</v>
      </c>
      <c r="G548" s="4">
        <v>0</v>
      </c>
      <c r="H548" s="4">
        <v>206075.94</v>
      </c>
      <c r="I548" s="9"/>
      <c r="J548" s="10"/>
    </row>
    <row r="549" spans="1:10" hidden="1" outlineLevel="1" x14ac:dyDescent="0.2">
      <c r="A549" s="13"/>
      <c r="B549" s="7">
        <v>43097</v>
      </c>
      <c r="C549" s="6">
        <v>363</v>
      </c>
      <c r="D549" s="6" t="s">
        <v>3</v>
      </c>
      <c r="E549" s="6" t="s">
        <v>700</v>
      </c>
      <c r="F549" s="6" t="s">
        <v>701</v>
      </c>
      <c r="G549" s="4">
        <v>0</v>
      </c>
      <c r="H549" s="4">
        <v>206075.94</v>
      </c>
      <c r="I549" s="9"/>
      <c r="J549" s="10"/>
    </row>
    <row r="550" spans="1:10" hidden="1" outlineLevel="1" x14ac:dyDescent="0.2">
      <c r="A550" s="13"/>
      <c r="B550" s="7">
        <v>43098</v>
      </c>
      <c r="C550" s="6">
        <v>383</v>
      </c>
      <c r="D550" s="6" t="s">
        <v>3</v>
      </c>
      <c r="E550" s="6" t="s">
        <v>702</v>
      </c>
      <c r="F550" s="6" t="s">
        <v>703</v>
      </c>
      <c r="G550" s="4">
        <v>0</v>
      </c>
      <c r="H550" s="4">
        <v>206075.94</v>
      </c>
      <c r="I550" s="9"/>
      <c r="J550" s="10"/>
    </row>
    <row r="551" spans="1:10" collapsed="1" x14ac:dyDescent="0.2">
      <c r="A551" s="13"/>
      <c r="B551" s="7"/>
      <c r="C551" s="6"/>
      <c r="D551" s="6"/>
      <c r="E551" s="6"/>
      <c r="F551" s="6"/>
      <c r="G551" s="4"/>
      <c r="H551" s="9"/>
      <c r="I551" s="9"/>
      <c r="J551" s="10"/>
    </row>
    <row r="552" spans="1:10" x14ac:dyDescent="0.2">
      <c r="A552" s="13"/>
      <c r="B552" s="7"/>
      <c r="C552" s="6"/>
      <c r="D552" s="6"/>
      <c r="E552" s="6"/>
      <c r="F552" s="6"/>
      <c r="G552" s="4"/>
      <c r="H552" s="9">
        <f>SUM(H546:H551)</f>
        <v>824303.76</v>
      </c>
      <c r="I552" s="9"/>
      <c r="J552" s="10">
        <f>COUNTIF(H547:H550,"&gt;1")-COUNTIF(H547:H550,"&lt;1")</f>
        <v>4</v>
      </c>
    </row>
    <row r="553" spans="1:10" x14ac:dyDescent="0.2">
      <c r="A553" s="11" t="s">
        <v>61</v>
      </c>
      <c r="B553" s="5"/>
      <c r="C553" s="6"/>
      <c r="D553" s="6"/>
      <c r="E553" s="5"/>
      <c r="F553" s="5"/>
      <c r="G553" s="3"/>
      <c r="H553" s="3"/>
      <c r="I553" s="3"/>
      <c r="J553" s="8"/>
    </row>
    <row r="554" spans="1:10" x14ac:dyDescent="0.2">
      <c r="A554" s="12" t="s">
        <v>0</v>
      </c>
      <c r="B554" s="5" t="s">
        <v>62</v>
      </c>
      <c r="C554" s="6"/>
      <c r="D554" s="6"/>
      <c r="E554" s="5"/>
      <c r="F554" s="5"/>
      <c r="G554" s="3"/>
      <c r="H554" s="3"/>
      <c r="I554" s="3"/>
      <c r="J554" s="8"/>
    </row>
    <row r="555" spans="1:10" hidden="1" outlineLevel="1" x14ac:dyDescent="0.2">
      <c r="A555" s="13"/>
      <c r="B555" s="6"/>
      <c r="C555" s="6"/>
      <c r="D555" s="6"/>
      <c r="E555" s="6" t="s">
        <v>51</v>
      </c>
      <c r="F555" s="6"/>
      <c r="G555" s="4">
        <v>0</v>
      </c>
      <c r="H555" s="4">
        <v>0</v>
      </c>
      <c r="I555" s="4">
        <v>-804064.9</v>
      </c>
      <c r="J555" s="8"/>
    </row>
    <row r="556" spans="1:10" hidden="1" outlineLevel="1" x14ac:dyDescent="0.2">
      <c r="A556" s="13"/>
      <c r="B556" s="7">
        <v>43083</v>
      </c>
      <c r="C556" s="6">
        <v>108</v>
      </c>
      <c r="D556" s="6" t="s">
        <v>3</v>
      </c>
      <c r="E556" s="6" t="s">
        <v>704</v>
      </c>
      <c r="F556" s="6" t="s">
        <v>705</v>
      </c>
      <c r="G556" s="4">
        <v>0</v>
      </c>
      <c r="H556" s="4">
        <v>420989.69</v>
      </c>
      <c r="I556" s="4">
        <v>-1032140.68</v>
      </c>
      <c r="J556" s="8"/>
    </row>
    <row r="557" spans="1:10" hidden="1" outlineLevel="1" x14ac:dyDescent="0.2">
      <c r="A557" s="13"/>
      <c r="B557" s="7">
        <v>43087</v>
      </c>
      <c r="C557" s="6">
        <v>179</v>
      </c>
      <c r="D557" s="6" t="s">
        <v>3</v>
      </c>
      <c r="E557" s="6" t="s">
        <v>706</v>
      </c>
      <c r="F557" s="6" t="s">
        <v>707</v>
      </c>
      <c r="G557" s="4">
        <v>0</v>
      </c>
      <c r="H557" s="4">
        <v>472348.22</v>
      </c>
      <c r="I557" s="4"/>
      <c r="J557" s="8"/>
    </row>
    <row r="558" spans="1:10" hidden="1" outlineLevel="1" x14ac:dyDescent="0.2">
      <c r="A558" s="13"/>
      <c r="B558" s="7">
        <v>43090</v>
      </c>
      <c r="C558" s="6">
        <v>256</v>
      </c>
      <c r="D558" s="6" t="s">
        <v>3</v>
      </c>
      <c r="E558" s="6" t="s">
        <v>100</v>
      </c>
      <c r="F558" s="6" t="s">
        <v>708</v>
      </c>
      <c r="G558" s="4">
        <v>0</v>
      </c>
      <c r="H558" s="4">
        <v>472349.26</v>
      </c>
      <c r="I558" s="4"/>
      <c r="J558" s="8"/>
    </row>
    <row r="559" spans="1:10" collapsed="1" x14ac:dyDescent="0.2">
      <c r="A559" s="13"/>
      <c r="B559" s="7"/>
      <c r="C559" s="6"/>
      <c r="D559" s="6"/>
      <c r="E559" s="6"/>
      <c r="F559" s="6"/>
      <c r="G559" s="4"/>
      <c r="H559" s="4"/>
      <c r="I559" s="4"/>
      <c r="J559" s="8"/>
    </row>
    <row r="560" spans="1:10" x14ac:dyDescent="0.2">
      <c r="A560" s="13"/>
      <c r="B560" s="7"/>
      <c r="C560" s="6"/>
      <c r="D560" s="6"/>
      <c r="E560" s="6"/>
      <c r="F560" s="6"/>
      <c r="G560" s="4"/>
      <c r="H560" s="9">
        <f>SUM(H555:H559)</f>
        <v>1365687.17</v>
      </c>
      <c r="I560" s="9"/>
      <c r="J560" s="10">
        <f>COUNTIF(H556:H558,"&gt;1")-COUNTIF(H556:H558,"&lt;1")</f>
        <v>3</v>
      </c>
    </row>
    <row r="561" spans="1:10" x14ac:dyDescent="0.2">
      <c r="A561" s="11" t="s">
        <v>29</v>
      </c>
      <c r="B561" s="5"/>
      <c r="C561" s="6"/>
      <c r="D561" s="6"/>
      <c r="E561" s="5"/>
      <c r="F561" s="5"/>
      <c r="G561" s="3"/>
      <c r="H561" s="3"/>
      <c r="I561" s="3"/>
      <c r="J561" s="8"/>
    </row>
    <row r="562" spans="1:10" x14ac:dyDescent="0.2">
      <c r="A562" s="12" t="s">
        <v>0</v>
      </c>
      <c r="B562" s="5" t="s">
        <v>9</v>
      </c>
      <c r="C562" s="6"/>
      <c r="D562" s="6"/>
      <c r="E562" s="5"/>
      <c r="F562" s="5"/>
      <c r="G562" s="3"/>
      <c r="H562" s="3"/>
      <c r="I562" s="3"/>
      <c r="J562" s="8"/>
    </row>
    <row r="563" spans="1:10" hidden="1" outlineLevel="1" x14ac:dyDescent="0.2">
      <c r="A563" s="13"/>
      <c r="B563" s="6"/>
      <c r="C563" s="6"/>
      <c r="D563" s="6"/>
      <c r="E563" s="6" t="s">
        <v>51</v>
      </c>
      <c r="F563" s="6"/>
      <c r="G563" s="4">
        <v>0</v>
      </c>
      <c r="H563" s="4">
        <v>0</v>
      </c>
      <c r="I563" s="4">
        <v>-804064.9</v>
      </c>
      <c r="J563" s="8"/>
    </row>
    <row r="564" spans="1:10" hidden="1" outlineLevel="1" x14ac:dyDescent="0.2">
      <c r="A564" s="13"/>
      <c r="B564" s="7">
        <v>43070</v>
      </c>
      <c r="C564" s="6">
        <v>9</v>
      </c>
      <c r="D564" s="6" t="s">
        <v>3</v>
      </c>
      <c r="E564" s="6" t="s">
        <v>101</v>
      </c>
      <c r="F564" s="6" t="s">
        <v>709</v>
      </c>
      <c r="G564" s="4">
        <v>0</v>
      </c>
      <c r="H564" s="4">
        <v>337918.21</v>
      </c>
      <c r="I564" s="4">
        <v>-1032140.68</v>
      </c>
      <c r="J564" s="8"/>
    </row>
    <row r="565" spans="1:10" hidden="1" outlineLevel="1" x14ac:dyDescent="0.2">
      <c r="A565" s="13"/>
      <c r="B565" s="7">
        <v>43087</v>
      </c>
      <c r="C565" s="6">
        <v>180</v>
      </c>
      <c r="D565" s="6" t="s">
        <v>3</v>
      </c>
      <c r="E565" s="6" t="s">
        <v>710</v>
      </c>
      <c r="F565" s="6" t="s">
        <v>711</v>
      </c>
      <c r="G565" s="4">
        <v>0</v>
      </c>
      <c r="H565" s="4">
        <v>415718.46</v>
      </c>
      <c r="I565" s="4"/>
      <c r="J565" s="8"/>
    </row>
    <row r="566" spans="1:10" collapsed="1" x14ac:dyDescent="0.2">
      <c r="A566" s="13"/>
      <c r="B566" s="7"/>
      <c r="C566" s="6"/>
      <c r="D566" s="6"/>
      <c r="E566" s="6"/>
      <c r="F566" s="6"/>
      <c r="G566" s="4"/>
      <c r="H566" s="4"/>
      <c r="I566" s="4"/>
      <c r="J566" s="8"/>
    </row>
    <row r="567" spans="1:10" x14ac:dyDescent="0.2">
      <c r="A567" s="13"/>
      <c r="B567" s="7"/>
      <c r="C567" s="6"/>
      <c r="D567" s="6"/>
      <c r="E567" s="6"/>
      <c r="F567" s="6"/>
      <c r="G567" s="4"/>
      <c r="H567" s="9">
        <f>SUM(H563:H566)</f>
        <v>753636.67</v>
      </c>
      <c r="I567" s="9"/>
      <c r="J567" s="10">
        <f>COUNTIF(H564:H565,"&gt;1")-COUNTIF(H564:H565,"&lt;1")</f>
        <v>2</v>
      </c>
    </row>
    <row r="568" spans="1:10" x14ac:dyDescent="0.2">
      <c r="A568" s="11" t="s">
        <v>30</v>
      </c>
      <c r="B568" s="5"/>
      <c r="C568" s="6"/>
      <c r="D568" s="6"/>
      <c r="E568" s="5"/>
      <c r="F568" s="5"/>
      <c r="G568" s="3"/>
      <c r="H568" s="3"/>
      <c r="I568" s="3"/>
      <c r="J568" s="8"/>
    </row>
    <row r="569" spans="1:10" x14ac:dyDescent="0.2">
      <c r="A569" s="12" t="s">
        <v>0</v>
      </c>
      <c r="B569" s="5" t="s">
        <v>13</v>
      </c>
      <c r="C569" s="6"/>
      <c r="D569" s="6"/>
      <c r="E569" s="5"/>
      <c r="F569" s="5"/>
      <c r="G569" s="3"/>
      <c r="H569" s="3"/>
      <c r="I569" s="3"/>
      <c r="J569" s="8"/>
    </row>
    <row r="570" spans="1:10" hidden="1" outlineLevel="1" x14ac:dyDescent="0.2">
      <c r="A570" s="13"/>
      <c r="B570" s="6"/>
      <c r="C570" s="6"/>
      <c r="D570" s="6"/>
      <c r="E570" s="6" t="s">
        <v>51</v>
      </c>
      <c r="F570" s="6"/>
      <c r="G570" s="4">
        <v>0</v>
      </c>
      <c r="H570" s="4">
        <v>0</v>
      </c>
      <c r="I570" s="4">
        <v>-804064.9</v>
      </c>
      <c r="J570" s="8"/>
    </row>
    <row r="571" spans="1:10" hidden="1" outlineLevel="1" x14ac:dyDescent="0.2">
      <c r="A571" s="13"/>
      <c r="B571" s="7">
        <v>43073</v>
      </c>
      <c r="C571" s="6">
        <v>25</v>
      </c>
      <c r="D571" s="6" t="s">
        <v>3</v>
      </c>
      <c r="E571" s="6" t="s">
        <v>84</v>
      </c>
      <c r="F571" s="6" t="s">
        <v>712</v>
      </c>
      <c r="G571" s="4">
        <v>0</v>
      </c>
      <c r="H571" s="4">
        <v>700998.43</v>
      </c>
      <c r="I571" s="4">
        <v>-1032140.68</v>
      </c>
      <c r="J571" s="8"/>
    </row>
    <row r="572" spans="1:10" hidden="1" outlineLevel="1" x14ac:dyDescent="0.2">
      <c r="A572" s="13"/>
      <c r="B572" s="7">
        <v>43083</v>
      </c>
      <c r="C572" s="6">
        <v>112</v>
      </c>
      <c r="D572" s="6" t="s">
        <v>3</v>
      </c>
      <c r="E572" s="6" t="s">
        <v>122</v>
      </c>
      <c r="F572" s="6" t="s">
        <v>713</v>
      </c>
      <c r="G572" s="4">
        <v>0</v>
      </c>
      <c r="H572" s="4">
        <v>798257.47</v>
      </c>
      <c r="I572" s="4"/>
      <c r="J572" s="8"/>
    </row>
    <row r="573" spans="1:10" hidden="1" outlineLevel="1" x14ac:dyDescent="0.2">
      <c r="A573" s="13"/>
      <c r="B573" s="7">
        <v>43089</v>
      </c>
      <c r="C573" s="6">
        <v>223</v>
      </c>
      <c r="D573" s="6" t="s">
        <v>3</v>
      </c>
      <c r="E573" s="6" t="s">
        <v>714</v>
      </c>
      <c r="F573" s="6" t="s">
        <v>715</v>
      </c>
      <c r="G573" s="4">
        <v>0</v>
      </c>
      <c r="H573" s="4">
        <v>655987.79</v>
      </c>
      <c r="I573" s="4"/>
      <c r="J573" s="8"/>
    </row>
    <row r="574" spans="1:10" hidden="1" outlineLevel="1" x14ac:dyDescent="0.2">
      <c r="A574" s="13"/>
      <c r="B574" s="7">
        <v>43091</v>
      </c>
      <c r="C574" s="6">
        <v>287</v>
      </c>
      <c r="D574" s="6" t="s">
        <v>3</v>
      </c>
      <c r="E574" s="6" t="s">
        <v>716</v>
      </c>
      <c r="F574" s="6" t="s">
        <v>717</v>
      </c>
      <c r="G574" s="4">
        <v>0</v>
      </c>
      <c r="H574" s="4">
        <v>722142.58</v>
      </c>
      <c r="I574" s="4"/>
      <c r="J574" s="8"/>
    </row>
    <row r="575" spans="1:10" collapsed="1" x14ac:dyDescent="0.2">
      <c r="A575" s="13"/>
      <c r="B575" s="7"/>
      <c r="C575" s="6"/>
      <c r="D575" s="6"/>
      <c r="E575" s="6"/>
      <c r="F575" s="6"/>
      <c r="G575" s="4"/>
      <c r="H575" s="4"/>
      <c r="I575" s="4"/>
      <c r="J575" s="8"/>
    </row>
    <row r="576" spans="1:10" x14ac:dyDescent="0.2">
      <c r="A576" s="13"/>
      <c r="B576" s="7"/>
      <c r="C576" s="6"/>
      <c r="D576" s="6"/>
      <c r="E576" s="6"/>
      <c r="F576" s="6"/>
      <c r="G576" s="4"/>
      <c r="H576" s="9">
        <f>SUM(H570:H575)</f>
        <v>2877386.27</v>
      </c>
      <c r="I576" s="9"/>
      <c r="J576" s="10">
        <f>COUNTIF(H571:H574,"&gt;1")-COUNTIF(H571:H574,"&lt;1")</f>
        <v>4</v>
      </c>
    </row>
    <row r="577" spans="1:10" x14ac:dyDescent="0.2">
      <c r="A577" s="11" t="s">
        <v>31</v>
      </c>
      <c r="B577" s="5"/>
      <c r="C577" s="6"/>
      <c r="D577" s="6"/>
      <c r="E577" s="5"/>
      <c r="F577" s="5"/>
      <c r="G577" s="3"/>
      <c r="H577" s="3"/>
      <c r="I577" s="3"/>
      <c r="J577" s="8"/>
    </row>
    <row r="578" spans="1:10" x14ac:dyDescent="0.2">
      <c r="A578" s="12" t="s">
        <v>0</v>
      </c>
      <c r="B578" s="5" t="s">
        <v>19</v>
      </c>
      <c r="C578" s="6"/>
      <c r="D578" s="6"/>
      <c r="E578" s="5"/>
      <c r="F578" s="5"/>
      <c r="G578" s="3"/>
      <c r="H578" s="3"/>
      <c r="I578" s="3"/>
      <c r="J578" s="8"/>
    </row>
    <row r="579" spans="1:10" hidden="1" outlineLevel="1" x14ac:dyDescent="0.2">
      <c r="A579" s="13"/>
      <c r="B579" s="6"/>
      <c r="C579" s="6"/>
      <c r="D579" s="6"/>
      <c r="E579" s="6" t="s">
        <v>51</v>
      </c>
      <c r="F579" s="6"/>
      <c r="G579" s="4">
        <v>0</v>
      </c>
      <c r="H579" s="4">
        <v>0</v>
      </c>
      <c r="I579" s="4">
        <v>-804064.9</v>
      </c>
      <c r="J579" s="8"/>
    </row>
    <row r="580" spans="1:10" hidden="1" outlineLevel="1" x14ac:dyDescent="0.2">
      <c r="A580" s="13"/>
      <c r="B580" s="7">
        <v>43098</v>
      </c>
      <c r="C580" s="6">
        <v>379</v>
      </c>
      <c r="D580" s="6" t="s">
        <v>3</v>
      </c>
      <c r="E580" s="6" t="s">
        <v>718</v>
      </c>
      <c r="F580" s="6" t="s">
        <v>719</v>
      </c>
      <c r="G580" s="4">
        <v>0</v>
      </c>
      <c r="H580" s="4">
        <v>395040.21</v>
      </c>
      <c r="I580" s="4">
        <v>-1032140.68</v>
      </c>
      <c r="J580" s="8"/>
    </row>
    <row r="581" spans="1:10" collapsed="1" x14ac:dyDescent="0.2">
      <c r="A581" s="13"/>
      <c r="B581" s="7"/>
      <c r="C581" s="6"/>
      <c r="D581" s="6"/>
      <c r="E581" s="6"/>
      <c r="F581" s="6"/>
      <c r="G581" s="4"/>
      <c r="H581" s="4"/>
      <c r="I581" s="4"/>
      <c r="J581" s="8"/>
    </row>
    <row r="582" spans="1:10" x14ac:dyDescent="0.2">
      <c r="A582" s="13"/>
      <c r="B582" s="7"/>
      <c r="C582" s="6"/>
      <c r="D582" s="6"/>
      <c r="E582" s="6"/>
      <c r="F582" s="6"/>
      <c r="G582" s="4"/>
      <c r="H582" s="9">
        <f>SUM(H579:H581)</f>
        <v>395040.21</v>
      </c>
      <c r="I582" s="9"/>
      <c r="J582" s="10">
        <f>COUNTIF(H580:H580,"&gt;1")-COUNTIF(H580:H580,"&lt;1")</f>
        <v>1</v>
      </c>
    </row>
    <row r="583" spans="1:10" x14ac:dyDescent="0.2">
      <c r="A583" s="11" t="s">
        <v>32</v>
      </c>
      <c r="B583" s="5"/>
      <c r="C583" s="6"/>
      <c r="D583" s="6"/>
      <c r="E583" s="5"/>
      <c r="F583" s="5"/>
      <c r="G583" s="3"/>
      <c r="H583" s="3"/>
      <c r="I583" s="3"/>
      <c r="J583" s="8"/>
    </row>
    <row r="584" spans="1:10" x14ac:dyDescent="0.2">
      <c r="A584" s="12" t="s">
        <v>0</v>
      </c>
      <c r="B584" s="5" t="s">
        <v>21</v>
      </c>
      <c r="C584" s="6"/>
      <c r="D584" s="6"/>
      <c r="E584" s="5"/>
      <c r="F584" s="5"/>
      <c r="G584" s="3"/>
      <c r="H584" s="3"/>
      <c r="I584" s="3"/>
      <c r="J584" s="8"/>
    </row>
    <row r="585" spans="1:10" hidden="1" outlineLevel="1" x14ac:dyDescent="0.2">
      <c r="A585" s="13"/>
      <c r="B585" s="6"/>
      <c r="C585" s="6"/>
      <c r="D585" s="6"/>
      <c r="E585" s="6" t="s">
        <v>51</v>
      </c>
      <c r="F585" s="6"/>
      <c r="G585" s="4">
        <v>0</v>
      </c>
      <c r="H585" s="4">
        <v>0</v>
      </c>
      <c r="I585" s="4">
        <v>-6049657.0700000003</v>
      </c>
      <c r="J585" s="8"/>
    </row>
    <row r="586" spans="1:10" hidden="1" outlineLevel="1" x14ac:dyDescent="0.2">
      <c r="A586" s="13"/>
      <c r="B586" s="7">
        <v>43076</v>
      </c>
      <c r="C586" s="6">
        <v>70</v>
      </c>
      <c r="D586" s="6" t="s">
        <v>3</v>
      </c>
      <c r="E586" s="6" t="s">
        <v>720</v>
      </c>
      <c r="F586" s="6" t="s">
        <v>721</v>
      </c>
      <c r="G586" s="4">
        <v>0</v>
      </c>
      <c r="H586" s="4">
        <v>188521.14</v>
      </c>
      <c r="I586" s="4">
        <v>-6202349.7599999998</v>
      </c>
      <c r="J586" s="8"/>
    </row>
    <row r="587" spans="1:10" hidden="1" outlineLevel="1" x14ac:dyDescent="0.2">
      <c r="A587" s="13"/>
      <c r="B587" s="7">
        <v>43083</v>
      </c>
      <c r="C587" s="6">
        <v>106</v>
      </c>
      <c r="D587" s="6" t="s">
        <v>3</v>
      </c>
      <c r="E587" s="6" t="s">
        <v>722</v>
      </c>
      <c r="F587" s="6" t="s">
        <v>723</v>
      </c>
      <c r="G587" s="4">
        <v>0</v>
      </c>
      <c r="H587" s="4">
        <v>182195.45</v>
      </c>
      <c r="I587" s="4"/>
      <c r="J587" s="8"/>
    </row>
    <row r="588" spans="1:10" hidden="1" outlineLevel="1" x14ac:dyDescent="0.2">
      <c r="A588" s="13"/>
      <c r="B588" s="7">
        <v>43083</v>
      </c>
      <c r="C588" s="6">
        <v>116</v>
      </c>
      <c r="D588" s="6" t="s">
        <v>3</v>
      </c>
      <c r="E588" s="6" t="s">
        <v>724</v>
      </c>
      <c r="F588" s="6" t="s">
        <v>725</v>
      </c>
      <c r="G588" s="4">
        <v>0</v>
      </c>
      <c r="H588" s="4">
        <v>182195.45</v>
      </c>
      <c r="I588" s="4"/>
      <c r="J588" s="8"/>
    </row>
    <row r="589" spans="1:10" hidden="1" outlineLevel="1" x14ac:dyDescent="0.2">
      <c r="A589" s="13"/>
      <c r="B589" s="7">
        <v>43083</v>
      </c>
      <c r="C589" s="6">
        <v>119</v>
      </c>
      <c r="D589" s="6" t="s">
        <v>3</v>
      </c>
      <c r="E589" s="6" t="s">
        <v>726</v>
      </c>
      <c r="F589" s="6" t="s">
        <v>727</v>
      </c>
      <c r="G589" s="4">
        <v>0</v>
      </c>
      <c r="H589" s="4">
        <v>182195.45</v>
      </c>
      <c r="I589" s="4"/>
      <c r="J589" s="8"/>
    </row>
    <row r="590" spans="1:10" hidden="1" outlineLevel="1" x14ac:dyDescent="0.2">
      <c r="A590" s="13"/>
      <c r="B590" s="7">
        <v>43084</v>
      </c>
      <c r="C590" s="6">
        <v>141</v>
      </c>
      <c r="D590" s="6" t="s">
        <v>3</v>
      </c>
      <c r="E590" s="6" t="s">
        <v>102</v>
      </c>
      <c r="F590" s="6" t="s">
        <v>728</v>
      </c>
      <c r="G590" s="4">
        <v>0</v>
      </c>
      <c r="H590" s="4">
        <v>174224.14</v>
      </c>
      <c r="I590" s="4"/>
      <c r="J590" s="8"/>
    </row>
    <row r="591" spans="1:10" hidden="1" outlineLevel="1" x14ac:dyDescent="0.2">
      <c r="A591" s="13"/>
      <c r="B591" s="7">
        <v>43084</v>
      </c>
      <c r="C591" s="6">
        <v>142</v>
      </c>
      <c r="D591" s="6" t="s">
        <v>3</v>
      </c>
      <c r="E591" s="6" t="s">
        <v>102</v>
      </c>
      <c r="F591" s="6" t="s">
        <v>729</v>
      </c>
      <c r="G591" s="4">
        <v>0</v>
      </c>
      <c r="H591" s="4">
        <v>-174224.14</v>
      </c>
      <c r="I591" s="4"/>
      <c r="J591" s="8"/>
    </row>
    <row r="592" spans="1:10" hidden="1" outlineLevel="1" x14ac:dyDescent="0.2">
      <c r="A592" s="13"/>
      <c r="B592" s="7">
        <v>43085</v>
      </c>
      <c r="C592" s="6">
        <v>150</v>
      </c>
      <c r="D592" s="6" t="s">
        <v>3</v>
      </c>
      <c r="E592" s="6" t="s">
        <v>730</v>
      </c>
      <c r="F592" s="6" t="s">
        <v>731</v>
      </c>
      <c r="G592" s="4">
        <v>0</v>
      </c>
      <c r="H592" s="4">
        <v>182195.45</v>
      </c>
      <c r="I592" s="4"/>
      <c r="J592" s="8"/>
    </row>
    <row r="593" spans="1:10" hidden="1" outlineLevel="1" x14ac:dyDescent="0.2">
      <c r="A593" s="13"/>
      <c r="B593" s="7">
        <v>43087</v>
      </c>
      <c r="C593" s="6">
        <v>173</v>
      </c>
      <c r="D593" s="6" t="s">
        <v>3</v>
      </c>
      <c r="E593" s="6" t="s">
        <v>732</v>
      </c>
      <c r="F593" s="6" t="s">
        <v>733</v>
      </c>
      <c r="G593" s="4">
        <v>0</v>
      </c>
      <c r="H593" s="4">
        <v>182195.45</v>
      </c>
      <c r="I593" s="4"/>
      <c r="J593" s="8"/>
    </row>
    <row r="594" spans="1:10" hidden="1" outlineLevel="1" x14ac:dyDescent="0.2">
      <c r="A594" s="13"/>
      <c r="B594" s="7">
        <v>43088</v>
      </c>
      <c r="C594" s="6">
        <v>203</v>
      </c>
      <c r="D594" s="6" t="s">
        <v>3</v>
      </c>
      <c r="E594" s="6" t="s">
        <v>734</v>
      </c>
      <c r="F594" s="6" t="s">
        <v>735</v>
      </c>
      <c r="G594" s="4">
        <v>0</v>
      </c>
      <c r="H594" s="4">
        <v>158079.81</v>
      </c>
      <c r="I594" s="4"/>
      <c r="J594" s="8"/>
    </row>
    <row r="595" spans="1:10" hidden="1" outlineLevel="1" x14ac:dyDescent="0.2">
      <c r="A595" s="13"/>
      <c r="B595" s="7">
        <v>43091</v>
      </c>
      <c r="C595" s="6">
        <v>288</v>
      </c>
      <c r="D595" s="6" t="s">
        <v>3</v>
      </c>
      <c r="E595" s="6" t="s">
        <v>736</v>
      </c>
      <c r="F595" s="6" t="s">
        <v>737</v>
      </c>
      <c r="G595" s="4">
        <v>0</v>
      </c>
      <c r="H595" s="4">
        <v>158078.76999999999</v>
      </c>
      <c r="I595" s="4"/>
      <c r="J595" s="8"/>
    </row>
    <row r="596" spans="1:10" hidden="1" outlineLevel="1" x14ac:dyDescent="0.2">
      <c r="A596" s="13"/>
      <c r="B596" s="7">
        <v>43098</v>
      </c>
      <c r="C596" s="6">
        <v>378</v>
      </c>
      <c r="D596" s="6" t="s">
        <v>3</v>
      </c>
      <c r="E596" s="6" t="s">
        <v>738</v>
      </c>
      <c r="F596" s="6" t="s">
        <v>739</v>
      </c>
      <c r="G596" s="4">
        <v>0</v>
      </c>
      <c r="H596" s="4">
        <v>182195.45</v>
      </c>
      <c r="I596" s="4"/>
      <c r="J596" s="8"/>
    </row>
    <row r="597" spans="1:10" collapsed="1" x14ac:dyDescent="0.2">
      <c r="A597" s="13"/>
      <c r="B597" s="7"/>
      <c r="C597" s="6"/>
      <c r="D597" s="6"/>
      <c r="E597" s="6"/>
      <c r="F597" s="6"/>
      <c r="G597" s="4"/>
      <c r="H597" s="4"/>
      <c r="I597" s="4"/>
      <c r="J597" s="8"/>
    </row>
    <row r="598" spans="1:10" x14ac:dyDescent="0.2">
      <c r="A598" s="13"/>
      <c r="B598" s="7"/>
      <c r="C598" s="6"/>
      <c r="D598" s="6"/>
      <c r="E598" s="6"/>
      <c r="F598" s="6"/>
      <c r="G598" s="4"/>
      <c r="H598" s="9">
        <f>SUM(H585:H597)</f>
        <v>1597852.42</v>
      </c>
      <c r="I598" s="9"/>
      <c r="J598" s="10">
        <f>COUNTIF(H586:I597,"&gt;1")-COUNTIF(H586:H597,"&lt;1")</f>
        <v>9</v>
      </c>
    </row>
    <row r="599" spans="1:10" x14ac:dyDescent="0.2">
      <c r="A599" s="11" t="s">
        <v>33</v>
      </c>
      <c r="B599" s="5"/>
      <c r="C599" s="6"/>
      <c r="D599" s="6"/>
      <c r="E599" s="5"/>
      <c r="F599" s="5"/>
      <c r="G599" s="3"/>
      <c r="H599" s="3"/>
      <c r="I599" s="3"/>
      <c r="J599" s="8"/>
    </row>
    <row r="600" spans="1:10" x14ac:dyDescent="0.2">
      <c r="A600" s="12" t="s">
        <v>0</v>
      </c>
      <c r="B600" s="5" t="s">
        <v>25</v>
      </c>
      <c r="C600" s="6"/>
      <c r="D600" s="6"/>
      <c r="E600" s="5"/>
      <c r="F600" s="5"/>
      <c r="G600" s="3"/>
      <c r="H600" s="3"/>
      <c r="I600" s="3"/>
      <c r="J600" s="8"/>
    </row>
    <row r="601" spans="1:10" hidden="1" outlineLevel="1" x14ac:dyDescent="0.2">
      <c r="A601" s="13"/>
      <c r="B601" s="6"/>
      <c r="C601" s="6"/>
      <c r="D601" s="6"/>
      <c r="E601" s="6" t="s">
        <v>51</v>
      </c>
      <c r="F601" s="6"/>
      <c r="G601" s="4">
        <v>0</v>
      </c>
      <c r="H601" s="4">
        <v>0</v>
      </c>
      <c r="I601" s="4">
        <v>-804064.9</v>
      </c>
      <c r="J601" s="8"/>
    </row>
    <row r="602" spans="1:10" hidden="1" outlineLevel="1" x14ac:dyDescent="0.2">
      <c r="A602" s="13"/>
      <c r="B602" s="7">
        <v>43075</v>
      </c>
      <c r="C602" s="6">
        <v>49</v>
      </c>
      <c r="D602" s="6" t="s">
        <v>3</v>
      </c>
      <c r="E602" s="6" t="s">
        <v>740</v>
      </c>
      <c r="F602" s="6" t="s">
        <v>741</v>
      </c>
      <c r="G602" s="4">
        <v>0</v>
      </c>
      <c r="H602" s="4">
        <v>169307.9</v>
      </c>
      <c r="I602" s="4">
        <v>-1032140.68</v>
      </c>
      <c r="J602" s="8"/>
    </row>
    <row r="603" spans="1:10" hidden="1" outlineLevel="1" x14ac:dyDescent="0.2">
      <c r="A603" s="13"/>
      <c r="B603" s="7">
        <v>43075</v>
      </c>
      <c r="C603" s="6">
        <v>51</v>
      </c>
      <c r="D603" s="6" t="s">
        <v>3</v>
      </c>
      <c r="E603" s="6" t="s">
        <v>91</v>
      </c>
      <c r="F603" s="6" t="s">
        <v>742</v>
      </c>
      <c r="G603" s="4">
        <v>0</v>
      </c>
      <c r="H603" s="4">
        <v>149134.51999999999</v>
      </c>
      <c r="I603" s="4"/>
      <c r="J603" s="8"/>
    </row>
    <row r="604" spans="1:10" hidden="1" outlineLevel="1" x14ac:dyDescent="0.2">
      <c r="A604" s="13"/>
      <c r="B604" s="7">
        <v>43083</v>
      </c>
      <c r="C604" s="6">
        <v>115</v>
      </c>
      <c r="D604" s="6" t="s">
        <v>3</v>
      </c>
      <c r="E604" s="6" t="s">
        <v>743</v>
      </c>
      <c r="F604" s="6" t="s">
        <v>744</v>
      </c>
      <c r="G604" s="4">
        <v>0</v>
      </c>
      <c r="H604" s="4">
        <v>181721.02</v>
      </c>
      <c r="I604" s="4"/>
      <c r="J604" s="8"/>
    </row>
    <row r="605" spans="1:10" hidden="1" outlineLevel="1" x14ac:dyDescent="0.2">
      <c r="A605" s="13"/>
      <c r="B605" s="7">
        <v>43091</v>
      </c>
      <c r="C605" s="6">
        <v>289</v>
      </c>
      <c r="D605" s="6" t="s">
        <v>3</v>
      </c>
      <c r="E605" s="6" t="s">
        <v>745</v>
      </c>
      <c r="F605" s="6" t="s">
        <v>746</v>
      </c>
      <c r="G605" s="4">
        <v>0</v>
      </c>
      <c r="H605" s="4">
        <v>154837.9</v>
      </c>
      <c r="I605" s="4"/>
      <c r="J605" s="8"/>
    </row>
    <row r="606" spans="1:10" collapsed="1" x14ac:dyDescent="0.2">
      <c r="A606" s="13"/>
      <c r="B606" s="7"/>
      <c r="C606" s="6"/>
      <c r="D606" s="6"/>
      <c r="E606" s="6"/>
      <c r="F606" s="6"/>
      <c r="G606" s="4"/>
      <c r="H606" s="4"/>
      <c r="I606" s="4"/>
      <c r="J606" s="8"/>
    </row>
    <row r="607" spans="1:10" x14ac:dyDescent="0.2">
      <c r="A607" s="13"/>
      <c r="B607" s="7"/>
      <c r="C607" s="6"/>
      <c r="D607" s="6"/>
      <c r="E607" s="6"/>
      <c r="F607" s="6"/>
      <c r="G607" s="4"/>
      <c r="H607" s="9">
        <f>SUM(H601:H606)</f>
        <v>655001.34</v>
      </c>
      <c r="I607" s="9"/>
      <c r="J607" s="10">
        <f>COUNTIF(H602:H605,"&gt;1")-COUNTIF(H602:H605,"&lt;1")</f>
        <v>4</v>
      </c>
    </row>
    <row r="608" spans="1:10" x14ac:dyDescent="0.2">
      <c r="A608" s="11" t="s">
        <v>34</v>
      </c>
      <c r="B608" s="5"/>
      <c r="C608" s="6"/>
      <c r="D608" s="6"/>
      <c r="E608" s="5"/>
      <c r="F608" s="5"/>
      <c r="G608" s="3"/>
      <c r="H608" s="3"/>
      <c r="I608" s="3"/>
      <c r="J608" s="8"/>
    </row>
    <row r="609" spans="1:10" x14ac:dyDescent="0.2">
      <c r="A609" s="12" t="s">
        <v>0</v>
      </c>
      <c r="B609" s="5" t="s">
        <v>27</v>
      </c>
      <c r="C609" s="6"/>
      <c r="D609" s="6"/>
      <c r="E609" s="5"/>
      <c r="F609" s="5"/>
      <c r="G609" s="3"/>
      <c r="H609" s="3"/>
      <c r="I609" s="3"/>
      <c r="J609" s="8"/>
    </row>
    <row r="610" spans="1:10" hidden="1" outlineLevel="1" x14ac:dyDescent="0.2">
      <c r="A610" s="13"/>
      <c r="B610" s="6"/>
      <c r="C610" s="6"/>
      <c r="D610" s="6"/>
      <c r="E610" s="6" t="s">
        <v>51</v>
      </c>
      <c r="F610" s="6"/>
      <c r="G610" s="4">
        <v>0</v>
      </c>
      <c r="H610" s="4">
        <v>0</v>
      </c>
      <c r="I610" s="4">
        <v>-2339528.0699999998</v>
      </c>
      <c r="J610" s="8"/>
    </row>
    <row r="611" spans="1:10" hidden="1" outlineLevel="1" x14ac:dyDescent="0.2">
      <c r="A611" s="13"/>
      <c r="B611" s="7">
        <v>43070</v>
      </c>
      <c r="C611" s="6">
        <v>8</v>
      </c>
      <c r="D611" s="6" t="s">
        <v>3</v>
      </c>
      <c r="E611" s="6" t="s">
        <v>747</v>
      </c>
      <c r="F611" s="6" t="s">
        <v>748</v>
      </c>
      <c r="G611" s="4">
        <v>0</v>
      </c>
      <c r="H611" s="4">
        <v>298583.34999999998</v>
      </c>
      <c r="I611" s="4">
        <v>-2554846.7799999998</v>
      </c>
      <c r="J611" s="8"/>
    </row>
    <row r="612" spans="1:10" hidden="1" outlineLevel="1" x14ac:dyDescent="0.2">
      <c r="A612" s="13"/>
      <c r="B612" s="7">
        <v>43073</v>
      </c>
      <c r="C612" s="6">
        <v>17</v>
      </c>
      <c r="D612" s="6" t="s">
        <v>3</v>
      </c>
      <c r="E612" s="6" t="s">
        <v>749</v>
      </c>
      <c r="F612" s="6" t="s">
        <v>750</v>
      </c>
      <c r="G612" s="4">
        <v>0</v>
      </c>
      <c r="H612" s="4">
        <v>298582.34999999998</v>
      </c>
      <c r="I612" s="4"/>
      <c r="J612" s="8"/>
    </row>
    <row r="613" spans="1:10" hidden="1" outlineLevel="1" x14ac:dyDescent="0.2">
      <c r="A613" s="13"/>
      <c r="B613" s="7">
        <v>43077</v>
      </c>
      <c r="C613" s="6">
        <v>77</v>
      </c>
      <c r="D613" s="6" t="s">
        <v>3</v>
      </c>
      <c r="E613" s="6" t="s">
        <v>751</v>
      </c>
      <c r="F613" s="6" t="s">
        <v>752</v>
      </c>
      <c r="G613" s="4">
        <v>0</v>
      </c>
      <c r="H613" s="4">
        <v>298582.34999999998</v>
      </c>
      <c r="I613" s="4"/>
      <c r="J613" s="8"/>
    </row>
    <row r="614" spans="1:10" hidden="1" outlineLevel="1" x14ac:dyDescent="0.2">
      <c r="A614" s="13"/>
      <c r="B614" s="7">
        <v>43083</v>
      </c>
      <c r="C614" s="6">
        <v>109</v>
      </c>
      <c r="D614" s="6" t="s">
        <v>3</v>
      </c>
      <c r="E614" s="6" t="s">
        <v>753</v>
      </c>
      <c r="F614" s="6" t="s">
        <v>754</v>
      </c>
      <c r="G614" s="4">
        <v>0</v>
      </c>
      <c r="H614" s="4">
        <v>235323.28</v>
      </c>
      <c r="I614" s="4"/>
      <c r="J614" s="8"/>
    </row>
    <row r="615" spans="1:10" hidden="1" outlineLevel="1" x14ac:dyDescent="0.2">
      <c r="A615" s="13"/>
      <c r="B615" s="7">
        <v>43083</v>
      </c>
      <c r="C615" s="6">
        <v>110</v>
      </c>
      <c r="D615" s="6" t="s">
        <v>3</v>
      </c>
      <c r="E615" s="6" t="s">
        <v>755</v>
      </c>
      <c r="F615" s="6" t="s">
        <v>756</v>
      </c>
      <c r="G615" s="4">
        <v>0</v>
      </c>
      <c r="H615" s="4">
        <v>298582.34999999998</v>
      </c>
      <c r="I615" s="4"/>
      <c r="J615" s="8"/>
    </row>
    <row r="616" spans="1:10" hidden="1" outlineLevel="1" x14ac:dyDescent="0.2">
      <c r="A616" s="13"/>
      <c r="B616" s="7">
        <v>43083</v>
      </c>
      <c r="C616" s="6">
        <v>113</v>
      </c>
      <c r="D616" s="6" t="s">
        <v>3</v>
      </c>
      <c r="E616" s="6" t="s">
        <v>757</v>
      </c>
      <c r="F616" s="6" t="s">
        <v>758</v>
      </c>
      <c r="G616" s="4">
        <v>0</v>
      </c>
      <c r="H616" s="4">
        <v>235323.28</v>
      </c>
      <c r="I616" s="4"/>
      <c r="J616" s="8"/>
    </row>
    <row r="617" spans="1:10" collapsed="1" x14ac:dyDescent="0.2">
      <c r="A617" s="13"/>
      <c r="B617" s="7"/>
      <c r="C617" s="6"/>
      <c r="D617" s="6"/>
      <c r="E617" s="6"/>
      <c r="F617" s="6"/>
      <c r="G617" s="4"/>
      <c r="H617" s="4"/>
      <c r="I617" s="4"/>
      <c r="J617" s="8"/>
    </row>
    <row r="618" spans="1:10" x14ac:dyDescent="0.2">
      <c r="A618" s="13"/>
      <c r="B618" s="7"/>
      <c r="C618" s="6"/>
      <c r="D618" s="6"/>
      <c r="E618" s="6"/>
      <c r="F618" s="6"/>
      <c r="G618" s="4"/>
      <c r="H618" s="9">
        <f>SUM(H610:H617)</f>
        <v>1664976.9599999997</v>
      </c>
      <c r="I618" s="9"/>
      <c r="J618" s="10">
        <f>COUNTIF(H611:H616,"&gt;1")-COUNTIF(H611:H616,"&lt;1")</f>
        <v>6</v>
      </c>
    </row>
    <row r="619" spans="1:10" x14ac:dyDescent="0.2">
      <c r="A619" s="13"/>
      <c r="B619" s="7"/>
      <c r="C619" s="6"/>
      <c r="D619" s="6"/>
      <c r="E619" s="6"/>
      <c r="F619" s="6"/>
      <c r="G619" s="4"/>
      <c r="H619" s="4"/>
      <c r="I619" s="4"/>
      <c r="J619" s="8"/>
    </row>
    <row r="620" spans="1:10" ht="33" customHeight="1" x14ac:dyDescent="0.2">
      <c r="A620" s="13"/>
      <c r="B620" s="30" t="s">
        <v>50</v>
      </c>
      <c r="C620" s="31"/>
      <c r="D620" s="31"/>
      <c r="E620" s="31"/>
      <c r="F620" s="31"/>
      <c r="G620" s="32"/>
      <c r="H620" s="14">
        <f>+H500+H526+H537+H543+H552+H560+H567+H576+H582+H598+H607+H618</f>
        <v>15012681.519999998</v>
      </c>
      <c r="I620" s="15" t="e">
        <f>+#REF!+#REF!+#REF!+#REF!+#REF!+#REF!+#REF!+#REF!+#REF!+I433+#REF!+#REF!+I617</f>
        <v>#REF!</v>
      </c>
      <c r="J620" s="16">
        <f>+J500+J526+J537+J543+J552+J560+J567+J576+J582+J598+J607+J618</f>
        <v>61</v>
      </c>
    </row>
    <row r="621" spans="1:10" x14ac:dyDescent="0.2">
      <c r="A621" s="13"/>
      <c r="B621" s="7"/>
      <c r="C621" s="6"/>
      <c r="D621" s="6"/>
      <c r="E621" s="6"/>
      <c r="F621" s="6"/>
      <c r="G621" s="4"/>
      <c r="H621" s="4"/>
      <c r="I621" s="4"/>
      <c r="J621" s="8"/>
    </row>
    <row r="622" spans="1:10" x14ac:dyDescent="0.2">
      <c r="A622" s="13"/>
      <c r="B622" s="7"/>
      <c r="C622" s="6"/>
      <c r="D622" s="6"/>
      <c r="E622" s="6"/>
      <c r="F622" s="6"/>
      <c r="G622" s="4"/>
      <c r="H622" s="4"/>
      <c r="I622" s="4"/>
      <c r="J622" s="8"/>
    </row>
    <row r="623" spans="1:10" x14ac:dyDescent="0.2">
      <c r="A623" s="13"/>
      <c r="B623" s="7"/>
      <c r="C623" s="6"/>
      <c r="D623" s="6"/>
      <c r="E623" s="6"/>
      <c r="F623" s="6"/>
      <c r="G623" s="4"/>
      <c r="H623" s="4"/>
      <c r="I623" s="4"/>
      <c r="J623" s="8"/>
    </row>
    <row r="624" spans="1:10" x14ac:dyDescent="0.2">
      <c r="A624" s="11" t="s">
        <v>35</v>
      </c>
      <c r="B624" s="5"/>
      <c r="C624" s="6"/>
      <c r="D624" s="6"/>
      <c r="E624" s="5"/>
      <c r="F624" s="5"/>
      <c r="G624" s="3"/>
      <c r="H624" s="3"/>
      <c r="I624" s="3"/>
      <c r="J624" s="8"/>
    </row>
    <row r="625" spans="1:10" x14ac:dyDescent="0.2">
      <c r="A625" s="12" t="s">
        <v>0</v>
      </c>
      <c r="B625" s="5" t="s">
        <v>36</v>
      </c>
      <c r="C625" s="6"/>
      <c r="D625" s="6"/>
      <c r="E625" s="5"/>
      <c r="F625" s="5"/>
      <c r="G625" s="3"/>
      <c r="H625" s="3"/>
      <c r="I625" s="3"/>
      <c r="J625" s="8"/>
    </row>
    <row r="626" spans="1:10" hidden="1" outlineLevel="1" x14ac:dyDescent="0.2">
      <c r="A626" s="13"/>
      <c r="B626" s="6"/>
      <c r="C626" s="6"/>
      <c r="D626" s="6"/>
      <c r="E626" s="6" t="s">
        <v>51</v>
      </c>
      <c r="F626" s="6"/>
      <c r="G626" s="4">
        <v>0</v>
      </c>
      <c r="H626" s="4">
        <v>0</v>
      </c>
      <c r="I626" s="4">
        <v>908070.29</v>
      </c>
      <c r="J626" s="8"/>
    </row>
    <row r="627" spans="1:10" hidden="1" outlineLevel="1" x14ac:dyDescent="0.2">
      <c r="A627" s="13"/>
      <c r="B627" s="7">
        <v>43070</v>
      </c>
      <c r="C627" s="6">
        <v>1</v>
      </c>
      <c r="D627" s="6" t="s">
        <v>17</v>
      </c>
      <c r="E627" s="6" t="s">
        <v>39</v>
      </c>
      <c r="F627" s="6" t="s">
        <v>759</v>
      </c>
      <c r="G627" s="4">
        <v>0</v>
      </c>
      <c r="H627" s="4">
        <v>-2586.21</v>
      </c>
      <c r="I627" s="4">
        <v>913242.7</v>
      </c>
      <c r="J627" s="8"/>
    </row>
    <row r="628" spans="1:10" hidden="1" outlineLevel="1" x14ac:dyDescent="0.2">
      <c r="A628" s="13"/>
      <c r="B628" s="7">
        <v>43070</v>
      </c>
      <c r="C628" s="6">
        <v>2</v>
      </c>
      <c r="D628" s="6" t="s">
        <v>17</v>
      </c>
      <c r="E628" s="6" t="s">
        <v>39</v>
      </c>
      <c r="F628" s="6" t="s">
        <v>760</v>
      </c>
      <c r="G628" s="4">
        <v>0</v>
      </c>
      <c r="H628" s="4">
        <v>-1724.14</v>
      </c>
      <c r="I628" s="4">
        <v>908932.35</v>
      </c>
      <c r="J628" s="8"/>
    </row>
    <row r="629" spans="1:10" hidden="1" outlineLevel="1" x14ac:dyDescent="0.2">
      <c r="A629" s="13"/>
      <c r="B629" s="7">
        <v>43071</v>
      </c>
      <c r="C629" s="6">
        <v>3</v>
      </c>
      <c r="D629" s="6" t="s">
        <v>17</v>
      </c>
      <c r="E629" s="6" t="s">
        <v>39</v>
      </c>
      <c r="F629" s="6" t="s">
        <v>761</v>
      </c>
      <c r="G629" s="4">
        <v>0</v>
      </c>
      <c r="H629" s="4">
        <v>-5172.41</v>
      </c>
      <c r="I629" s="4">
        <v>913294.42</v>
      </c>
      <c r="J629" s="8"/>
    </row>
    <row r="630" spans="1:10" hidden="1" outlineLevel="1" x14ac:dyDescent="0.2">
      <c r="A630" s="13"/>
      <c r="B630" s="7">
        <v>43073</v>
      </c>
      <c r="C630" s="6">
        <v>4</v>
      </c>
      <c r="D630" s="6" t="s">
        <v>17</v>
      </c>
      <c r="E630" s="6" t="s">
        <v>39</v>
      </c>
      <c r="F630" s="6" t="s">
        <v>762</v>
      </c>
      <c r="G630" s="4">
        <v>0</v>
      </c>
      <c r="H630" s="4">
        <v>-12199.1</v>
      </c>
      <c r="I630" s="4">
        <v>917303.04</v>
      </c>
      <c r="J630" s="8"/>
    </row>
    <row r="631" spans="1:10" hidden="1" outlineLevel="1" x14ac:dyDescent="0.2">
      <c r="A631" s="13"/>
      <c r="B631" s="7">
        <v>43073</v>
      </c>
      <c r="C631" s="6">
        <v>5</v>
      </c>
      <c r="D631" s="6" t="s">
        <v>17</v>
      </c>
      <c r="E631" s="6" t="s">
        <v>39</v>
      </c>
      <c r="F631" s="6" t="s">
        <v>763</v>
      </c>
      <c r="G631" s="4">
        <v>0</v>
      </c>
      <c r="H631" s="4">
        <v>-4310.3500000000004</v>
      </c>
      <c r="I631" s="4">
        <v>918596.14</v>
      </c>
      <c r="J631" s="8"/>
    </row>
    <row r="632" spans="1:10" hidden="1" outlineLevel="1" x14ac:dyDescent="0.2">
      <c r="A632" s="13"/>
      <c r="B632" s="7">
        <v>43073</v>
      </c>
      <c r="C632" s="6">
        <v>6</v>
      </c>
      <c r="D632" s="6" t="s">
        <v>17</v>
      </c>
      <c r="E632" s="6" t="s">
        <v>39</v>
      </c>
      <c r="F632" s="6" t="s">
        <v>764</v>
      </c>
      <c r="G632" s="4">
        <v>0</v>
      </c>
      <c r="H632" s="4">
        <v>-32155.17</v>
      </c>
      <c r="I632" s="4">
        <v>919458.21</v>
      </c>
      <c r="J632" s="8"/>
    </row>
    <row r="633" spans="1:10" hidden="1" outlineLevel="1" x14ac:dyDescent="0.2">
      <c r="A633" s="13"/>
      <c r="B633" s="7">
        <v>43073</v>
      </c>
      <c r="C633" s="6">
        <v>7</v>
      </c>
      <c r="D633" s="6" t="s">
        <v>17</v>
      </c>
      <c r="E633" s="6" t="s">
        <v>39</v>
      </c>
      <c r="F633" s="6" t="s">
        <v>765</v>
      </c>
      <c r="G633" s="4">
        <v>0</v>
      </c>
      <c r="H633" s="4">
        <v>-3879.31</v>
      </c>
      <c r="I633" s="4">
        <v>921182.35</v>
      </c>
      <c r="J633" s="8"/>
    </row>
    <row r="634" spans="1:10" hidden="1" outlineLevel="1" x14ac:dyDescent="0.2">
      <c r="A634" s="13"/>
      <c r="B634" s="7">
        <v>43073</v>
      </c>
      <c r="C634" s="6">
        <v>8</v>
      </c>
      <c r="D634" s="6" t="s">
        <v>17</v>
      </c>
      <c r="E634" s="6" t="s">
        <v>39</v>
      </c>
      <c r="F634" s="6" t="s">
        <v>766</v>
      </c>
      <c r="G634" s="4">
        <v>0</v>
      </c>
      <c r="H634" s="4">
        <v>-5431.03</v>
      </c>
      <c r="I634" s="4">
        <v>924630.63</v>
      </c>
      <c r="J634" s="8"/>
    </row>
    <row r="635" spans="1:10" hidden="1" outlineLevel="1" x14ac:dyDescent="0.2">
      <c r="A635" s="13"/>
      <c r="B635" s="7">
        <v>43073</v>
      </c>
      <c r="C635" s="6">
        <v>9</v>
      </c>
      <c r="D635" s="6" t="s">
        <v>17</v>
      </c>
      <c r="E635" s="6" t="s">
        <v>39</v>
      </c>
      <c r="F635" s="6" t="s">
        <v>766</v>
      </c>
      <c r="G635" s="4">
        <v>0</v>
      </c>
      <c r="H635" s="4">
        <v>5431.03</v>
      </c>
      <c r="I635" s="4"/>
      <c r="J635" s="8"/>
    </row>
    <row r="636" spans="1:10" hidden="1" outlineLevel="1" x14ac:dyDescent="0.2">
      <c r="A636" s="13"/>
      <c r="B636" s="7">
        <v>43073</v>
      </c>
      <c r="C636" s="6">
        <v>10</v>
      </c>
      <c r="D636" s="6" t="s">
        <v>17</v>
      </c>
      <c r="E636" s="6" t="s">
        <v>39</v>
      </c>
      <c r="F636" s="6" t="s">
        <v>767</v>
      </c>
      <c r="G636" s="4">
        <v>0</v>
      </c>
      <c r="H636" s="4">
        <v>-5431.03</v>
      </c>
      <c r="I636" s="4"/>
      <c r="J636" s="8"/>
    </row>
    <row r="637" spans="1:10" hidden="1" outlineLevel="1" x14ac:dyDescent="0.2">
      <c r="A637" s="13"/>
      <c r="B637" s="7">
        <v>43074</v>
      </c>
      <c r="C637" s="6">
        <v>11</v>
      </c>
      <c r="D637" s="6" t="s">
        <v>17</v>
      </c>
      <c r="E637" s="6" t="s">
        <v>39</v>
      </c>
      <c r="F637" s="6" t="s">
        <v>768</v>
      </c>
      <c r="G637" s="4">
        <v>0</v>
      </c>
      <c r="H637" s="4">
        <v>-6252.65</v>
      </c>
      <c r="I637" s="4"/>
      <c r="J637" s="8"/>
    </row>
    <row r="638" spans="1:10" hidden="1" outlineLevel="1" x14ac:dyDescent="0.2">
      <c r="A638" s="13"/>
      <c r="B638" s="7">
        <v>43074</v>
      </c>
      <c r="C638" s="6">
        <v>12</v>
      </c>
      <c r="D638" s="6" t="s">
        <v>17</v>
      </c>
      <c r="E638" s="6" t="s">
        <v>39</v>
      </c>
      <c r="F638" s="6" t="s">
        <v>768</v>
      </c>
      <c r="G638" s="4">
        <v>0</v>
      </c>
      <c r="H638" s="4">
        <v>6252.65</v>
      </c>
      <c r="I638" s="4"/>
      <c r="J638" s="8"/>
    </row>
    <row r="639" spans="1:10" hidden="1" outlineLevel="1" x14ac:dyDescent="0.2">
      <c r="A639" s="13"/>
      <c r="B639" s="7">
        <v>43074</v>
      </c>
      <c r="C639" s="6">
        <v>13</v>
      </c>
      <c r="D639" s="6" t="s">
        <v>17</v>
      </c>
      <c r="E639" s="6" t="s">
        <v>39</v>
      </c>
      <c r="F639" s="6" t="s">
        <v>769</v>
      </c>
      <c r="G639" s="4">
        <v>0</v>
      </c>
      <c r="H639" s="4">
        <v>-6252.65</v>
      </c>
      <c r="I639" s="4"/>
      <c r="J639" s="8"/>
    </row>
    <row r="640" spans="1:10" hidden="1" outlineLevel="1" x14ac:dyDescent="0.2">
      <c r="A640" s="13"/>
      <c r="B640" s="7">
        <v>43074</v>
      </c>
      <c r="C640" s="6">
        <v>15</v>
      </c>
      <c r="D640" s="6" t="s">
        <v>17</v>
      </c>
      <c r="E640" s="6" t="s">
        <v>39</v>
      </c>
      <c r="F640" s="6" t="s">
        <v>770</v>
      </c>
      <c r="G640" s="4">
        <v>0</v>
      </c>
      <c r="H640" s="4">
        <v>-40517.24</v>
      </c>
      <c r="I640" s="4"/>
      <c r="J640" s="8"/>
    </row>
    <row r="641" spans="1:10" hidden="1" outlineLevel="1" x14ac:dyDescent="0.2">
      <c r="A641" s="13"/>
      <c r="B641" s="7">
        <v>43074</v>
      </c>
      <c r="C641" s="6">
        <v>16</v>
      </c>
      <c r="D641" s="6" t="s">
        <v>17</v>
      </c>
      <c r="E641" s="6" t="s">
        <v>39</v>
      </c>
      <c r="F641" s="6" t="s">
        <v>771</v>
      </c>
      <c r="G641" s="4">
        <v>0</v>
      </c>
      <c r="H641" s="4">
        <v>-2500</v>
      </c>
      <c r="I641" s="4"/>
      <c r="J641" s="8"/>
    </row>
    <row r="642" spans="1:10" hidden="1" outlineLevel="1" x14ac:dyDescent="0.2">
      <c r="A642" s="13"/>
      <c r="B642" s="7">
        <v>43074</v>
      </c>
      <c r="C642" s="6">
        <v>17</v>
      </c>
      <c r="D642" s="6" t="s">
        <v>17</v>
      </c>
      <c r="E642" s="6" t="s">
        <v>39</v>
      </c>
      <c r="F642" s="6" t="s">
        <v>772</v>
      </c>
      <c r="G642" s="4">
        <v>0</v>
      </c>
      <c r="H642" s="4">
        <v>-2500</v>
      </c>
      <c r="I642" s="4"/>
      <c r="J642" s="8"/>
    </row>
    <row r="643" spans="1:10" hidden="1" outlineLevel="1" x14ac:dyDescent="0.2">
      <c r="A643" s="13"/>
      <c r="B643" s="7">
        <v>43074</v>
      </c>
      <c r="C643" s="6">
        <v>18</v>
      </c>
      <c r="D643" s="6" t="s">
        <v>17</v>
      </c>
      <c r="E643" s="6" t="s">
        <v>39</v>
      </c>
      <c r="F643" s="6" t="s">
        <v>773</v>
      </c>
      <c r="G643" s="4">
        <v>0</v>
      </c>
      <c r="H643" s="4">
        <v>-3448.28</v>
      </c>
      <c r="I643" s="4"/>
      <c r="J643" s="8"/>
    </row>
    <row r="644" spans="1:10" hidden="1" outlineLevel="1" x14ac:dyDescent="0.2">
      <c r="A644" s="13"/>
      <c r="B644" s="7">
        <v>43075</v>
      </c>
      <c r="C644" s="6">
        <v>19</v>
      </c>
      <c r="D644" s="6" t="s">
        <v>17</v>
      </c>
      <c r="E644" s="6" t="s">
        <v>39</v>
      </c>
      <c r="F644" s="6" t="s">
        <v>774</v>
      </c>
      <c r="G644" s="4">
        <v>0</v>
      </c>
      <c r="H644" s="4">
        <v>-34482.76</v>
      </c>
      <c r="I644" s="4"/>
      <c r="J644" s="8"/>
    </row>
    <row r="645" spans="1:10" hidden="1" outlineLevel="1" x14ac:dyDescent="0.2">
      <c r="A645" s="13"/>
      <c r="B645" s="7">
        <v>43075</v>
      </c>
      <c r="C645" s="6">
        <v>20</v>
      </c>
      <c r="D645" s="6" t="s">
        <v>17</v>
      </c>
      <c r="E645" s="6" t="s">
        <v>39</v>
      </c>
      <c r="F645" s="6" t="s">
        <v>775</v>
      </c>
      <c r="G645" s="4">
        <v>0</v>
      </c>
      <c r="H645" s="4">
        <v>-34482.76</v>
      </c>
      <c r="I645" s="4"/>
      <c r="J645" s="8"/>
    </row>
    <row r="646" spans="1:10" hidden="1" outlineLevel="1" x14ac:dyDescent="0.2">
      <c r="A646" s="13"/>
      <c r="B646" s="7">
        <v>43075</v>
      </c>
      <c r="C646" s="6">
        <v>21</v>
      </c>
      <c r="D646" s="6" t="s">
        <v>17</v>
      </c>
      <c r="E646" s="6" t="s">
        <v>39</v>
      </c>
      <c r="F646" s="6" t="s">
        <v>776</v>
      </c>
      <c r="G646" s="4">
        <v>0</v>
      </c>
      <c r="H646" s="4">
        <v>-15517.24</v>
      </c>
      <c r="I646" s="4"/>
      <c r="J646" s="8"/>
    </row>
    <row r="647" spans="1:10" hidden="1" outlineLevel="1" x14ac:dyDescent="0.2">
      <c r="A647" s="13"/>
      <c r="B647" s="7">
        <v>43075</v>
      </c>
      <c r="C647" s="6">
        <v>22</v>
      </c>
      <c r="D647" s="6" t="s">
        <v>17</v>
      </c>
      <c r="E647" s="6" t="s">
        <v>39</v>
      </c>
      <c r="F647" s="6" t="s">
        <v>777</v>
      </c>
      <c r="G647" s="4">
        <v>0</v>
      </c>
      <c r="H647" s="4">
        <v>-3448.28</v>
      </c>
      <c r="I647" s="4"/>
      <c r="J647" s="8"/>
    </row>
    <row r="648" spans="1:10" hidden="1" outlineLevel="1" x14ac:dyDescent="0.2">
      <c r="A648" s="13"/>
      <c r="B648" s="7">
        <v>43075</v>
      </c>
      <c r="C648" s="6">
        <v>23</v>
      </c>
      <c r="D648" s="6" t="s">
        <v>17</v>
      </c>
      <c r="E648" s="6" t="s">
        <v>39</v>
      </c>
      <c r="F648" s="6" t="s">
        <v>778</v>
      </c>
      <c r="G648" s="4">
        <v>0</v>
      </c>
      <c r="H648" s="4">
        <v>-2586.21</v>
      </c>
      <c r="I648" s="4"/>
      <c r="J648" s="8"/>
    </row>
    <row r="649" spans="1:10" hidden="1" outlineLevel="1" x14ac:dyDescent="0.2">
      <c r="A649" s="13"/>
      <c r="B649" s="7">
        <v>43075</v>
      </c>
      <c r="C649" s="6">
        <v>24</v>
      </c>
      <c r="D649" s="6" t="s">
        <v>17</v>
      </c>
      <c r="E649" s="6" t="s">
        <v>39</v>
      </c>
      <c r="F649" s="6" t="s">
        <v>779</v>
      </c>
      <c r="G649" s="4">
        <v>0</v>
      </c>
      <c r="H649" s="4">
        <v>-1982.76</v>
      </c>
      <c r="I649" s="4"/>
      <c r="J649" s="8"/>
    </row>
    <row r="650" spans="1:10" hidden="1" outlineLevel="1" x14ac:dyDescent="0.2">
      <c r="A650" s="13"/>
      <c r="B650" s="7">
        <v>43076</v>
      </c>
      <c r="C650" s="6">
        <v>28</v>
      </c>
      <c r="D650" s="6" t="s">
        <v>17</v>
      </c>
      <c r="E650" s="6" t="s">
        <v>39</v>
      </c>
      <c r="F650" s="6" t="s">
        <v>780</v>
      </c>
      <c r="G650" s="4">
        <v>0</v>
      </c>
      <c r="H650" s="4">
        <v>-26549.14</v>
      </c>
      <c r="I650" s="4"/>
      <c r="J650" s="8"/>
    </row>
    <row r="651" spans="1:10" hidden="1" outlineLevel="1" x14ac:dyDescent="0.2">
      <c r="A651" s="13"/>
      <c r="B651" s="7">
        <v>43076</v>
      </c>
      <c r="C651" s="6">
        <v>30</v>
      </c>
      <c r="D651" s="6" t="s">
        <v>17</v>
      </c>
      <c r="E651" s="6" t="s">
        <v>39</v>
      </c>
      <c r="F651" s="6" t="s">
        <v>781</v>
      </c>
      <c r="G651" s="4">
        <v>0</v>
      </c>
      <c r="H651" s="4">
        <v>-10281.69</v>
      </c>
      <c r="I651" s="4"/>
      <c r="J651" s="8"/>
    </row>
    <row r="652" spans="1:10" hidden="1" outlineLevel="1" x14ac:dyDescent="0.2">
      <c r="A652" s="13"/>
      <c r="B652" s="7">
        <v>43076</v>
      </c>
      <c r="C652" s="6">
        <v>31</v>
      </c>
      <c r="D652" s="6" t="s">
        <v>17</v>
      </c>
      <c r="E652" s="6" t="s">
        <v>39</v>
      </c>
      <c r="F652" s="6" t="s">
        <v>782</v>
      </c>
      <c r="G652" s="4">
        <v>0</v>
      </c>
      <c r="H652" s="4">
        <v>-4310.3500000000004</v>
      </c>
      <c r="I652" s="4"/>
      <c r="J652" s="8"/>
    </row>
    <row r="653" spans="1:10" hidden="1" outlineLevel="1" x14ac:dyDescent="0.2">
      <c r="A653" s="13"/>
      <c r="B653" s="7">
        <v>43076</v>
      </c>
      <c r="C653" s="6">
        <v>32</v>
      </c>
      <c r="D653" s="6" t="s">
        <v>17</v>
      </c>
      <c r="E653" s="6" t="s">
        <v>39</v>
      </c>
      <c r="F653" s="6" t="s">
        <v>783</v>
      </c>
      <c r="G653" s="4">
        <v>0</v>
      </c>
      <c r="H653" s="4">
        <v>-9914.58</v>
      </c>
      <c r="I653" s="4"/>
      <c r="J653" s="8"/>
    </row>
    <row r="654" spans="1:10" hidden="1" outlineLevel="1" x14ac:dyDescent="0.2">
      <c r="A654" s="13"/>
      <c r="B654" s="7">
        <v>43076</v>
      </c>
      <c r="C654" s="6">
        <v>33</v>
      </c>
      <c r="D654" s="6" t="s">
        <v>17</v>
      </c>
      <c r="E654" s="6" t="s">
        <v>39</v>
      </c>
      <c r="F654" s="6" t="s">
        <v>783</v>
      </c>
      <c r="G654" s="4">
        <v>0</v>
      </c>
      <c r="H654" s="4">
        <v>9914.58</v>
      </c>
      <c r="I654" s="4"/>
      <c r="J654" s="8"/>
    </row>
    <row r="655" spans="1:10" hidden="1" outlineLevel="1" x14ac:dyDescent="0.2">
      <c r="A655" s="13"/>
      <c r="B655" s="7">
        <v>43076</v>
      </c>
      <c r="C655" s="6">
        <v>34</v>
      </c>
      <c r="D655" s="6" t="s">
        <v>17</v>
      </c>
      <c r="E655" s="6" t="s">
        <v>39</v>
      </c>
      <c r="F655" s="6" t="s">
        <v>784</v>
      </c>
      <c r="G655" s="4">
        <v>0</v>
      </c>
      <c r="H655" s="4">
        <v>-11500.91</v>
      </c>
      <c r="I655" s="4"/>
      <c r="J655" s="8"/>
    </row>
    <row r="656" spans="1:10" hidden="1" outlineLevel="1" x14ac:dyDescent="0.2">
      <c r="A656" s="13"/>
      <c r="B656" s="7">
        <v>43076</v>
      </c>
      <c r="C656" s="6">
        <v>35</v>
      </c>
      <c r="D656" s="6" t="s">
        <v>17</v>
      </c>
      <c r="E656" s="6" t="s">
        <v>39</v>
      </c>
      <c r="F656" s="6" t="s">
        <v>785</v>
      </c>
      <c r="G656" s="4">
        <v>0</v>
      </c>
      <c r="H656" s="4">
        <v>-4482.76</v>
      </c>
      <c r="I656" s="4"/>
      <c r="J656" s="8"/>
    </row>
    <row r="657" spans="1:10" hidden="1" outlineLevel="1" x14ac:dyDescent="0.2">
      <c r="A657" s="13"/>
      <c r="B657" s="7">
        <v>43076</v>
      </c>
      <c r="C657" s="6">
        <v>37</v>
      </c>
      <c r="D657" s="6" t="s">
        <v>17</v>
      </c>
      <c r="E657" s="6" t="s">
        <v>39</v>
      </c>
      <c r="F657" s="6" t="s">
        <v>786</v>
      </c>
      <c r="G657" s="4">
        <v>0</v>
      </c>
      <c r="H657" s="4">
        <v>-1187.81</v>
      </c>
      <c r="I657" s="4"/>
      <c r="J657" s="8"/>
    </row>
    <row r="658" spans="1:10" hidden="1" outlineLevel="1" x14ac:dyDescent="0.2">
      <c r="A658" s="13"/>
      <c r="B658" s="7">
        <v>43076</v>
      </c>
      <c r="C658" s="6">
        <v>38</v>
      </c>
      <c r="D658" s="6" t="s">
        <v>17</v>
      </c>
      <c r="E658" s="6" t="s">
        <v>39</v>
      </c>
      <c r="F658" s="6" t="s">
        <v>787</v>
      </c>
      <c r="G658" s="4">
        <v>0</v>
      </c>
      <c r="H658" s="4">
        <v>-4204.3100000000004</v>
      </c>
      <c r="I658" s="4"/>
      <c r="J658" s="8"/>
    </row>
    <row r="659" spans="1:10" hidden="1" outlineLevel="1" x14ac:dyDescent="0.2">
      <c r="A659" s="13"/>
      <c r="B659" s="7">
        <v>43076</v>
      </c>
      <c r="C659" s="6">
        <v>39</v>
      </c>
      <c r="D659" s="6" t="s">
        <v>17</v>
      </c>
      <c r="E659" s="6" t="s">
        <v>39</v>
      </c>
      <c r="F659" s="6" t="s">
        <v>788</v>
      </c>
      <c r="G659" s="4">
        <v>0</v>
      </c>
      <c r="H659" s="4">
        <v>-14545.18</v>
      </c>
      <c r="I659" s="4"/>
      <c r="J659" s="8"/>
    </row>
    <row r="660" spans="1:10" hidden="1" outlineLevel="1" x14ac:dyDescent="0.2">
      <c r="A660" s="13"/>
      <c r="B660" s="7">
        <v>43076</v>
      </c>
      <c r="C660" s="6">
        <v>41</v>
      </c>
      <c r="D660" s="6" t="s">
        <v>17</v>
      </c>
      <c r="E660" s="6" t="s">
        <v>39</v>
      </c>
      <c r="F660" s="6" t="s">
        <v>789</v>
      </c>
      <c r="G660" s="4">
        <v>0</v>
      </c>
      <c r="H660" s="4">
        <v>-2586.21</v>
      </c>
      <c r="I660" s="4"/>
      <c r="J660" s="8"/>
    </row>
    <row r="661" spans="1:10" hidden="1" outlineLevel="1" x14ac:dyDescent="0.2">
      <c r="A661" s="13"/>
      <c r="B661" s="7">
        <v>43076</v>
      </c>
      <c r="C661" s="6">
        <v>42</v>
      </c>
      <c r="D661" s="6" t="s">
        <v>17</v>
      </c>
      <c r="E661" s="6" t="s">
        <v>39</v>
      </c>
      <c r="F661" s="6" t="s">
        <v>790</v>
      </c>
      <c r="G661" s="4">
        <v>0</v>
      </c>
      <c r="H661" s="4">
        <v>-3448.28</v>
      </c>
      <c r="I661" s="4"/>
      <c r="J661" s="8"/>
    </row>
    <row r="662" spans="1:10" hidden="1" outlineLevel="1" x14ac:dyDescent="0.2">
      <c r="A662" s="13"/>
      <c r="B662" s="7">
        <v>43077</v>
      </c>
      <c r="C662" s="6">
        <v>44</v>
      </c>
      <c r="D662" s="6" t="s">
        <v>17</v>
      </c>
      <c r="E662" s="6" t="s">
        <v>39</v>
      </c>
      <c r="F662" s="6" t="s">
        <v>791</v>
      </c>
      <c r="G662" s="4">
        <v>0</v>
      </c>
      <c r="H662" s="4">
        <v>-3448.28</v>
      </c>
      <c r="I662" s="4"/>
      <c r="J662" s="8"/>
    </row>
    <row r="663" spans="1:10" hidden="1" outlineLevel="1" x14ac:dyDescent="0.2">
      <c r="A663" s="13"/>
      <c r="B663" s="7">
        <v>43077</v>
      </c>
      <c r="C663" s="6">
        <v>45</v>
      </c>
      <c r="D663" s="6" t="s">
        <v>17</v>
      </c>
      <c r="E663" s="6" t="s">
        <v>39</v>
      </c>
      <c r="F663" s="6" t="s">
        <v>792</v>
      </c>
      <c r="G663" s="4">
        <v>0</v>
      </c>
      <c r="H663" s="4">
        <v>-5172.41</v>
      </c>
      <c r="I663" s="4"/>
      <c r="J663" s="8"/>
    </row>
    <row r="664" spans="1:10" hidden="1" outlineLevel="1" x14ac:dyDescent="0.2">
      <c r="A664" s="13"/>
      <c r="B664" s="7">
        <v>43077</v>
      </c>
      <c r="C664" s="6">
        <v>46</v>
      </c>
      <c r="D664" s="6" t="s">
        <v>17</v>
      </c>
      <c r="E664" s="6" t="s">
        <v>39</v>
      </c>
      <c r="F664" s="6" t="s">
        <v>138</v>
      </c>
      <c r="G664" s="4">
        <v>0</v>
      </c>
      <c r="H664" s="4">
        <v>7000</v>
      </c>
      <c r="I664" s="4"/>
      <c r="J664" s="8"/>
    </row>
    <row r="665" spans="1:10" hidden="1" outlineLevel="1" x14ac:dyDescent="0.2">
      <c r="A665" s="13"/>
      <c r="B665" s="7">
        <v>43077</v>
      </c>
      <c r="C665" s="6">
        <v>47</v>
      </c>
      <c r="D665" s="6" t="s">
        <v>17</v>
      </c>
      <c r="E665" s="6" t="s">
        <v>39</v>
      </c>
      <c r="F665" s="6" t="s">
        <v>793</v>
      </c>
      <c r="G665" s="4">
        <v>0</v>
      </c>
      <c r="H665" s="4">
        <v>-3879.31</v>
      </c>
      <c r="I665" s="4"/>
      <c r="J665" s="8"/>
    </row>
    <row r="666" spans="1:10" hidden="1" outlineLevel="1" x14ac:dyDescent="0.2">
      <c r="A666" s="13"/>
      <c r="B666" s="7">
        <v>43077</v>
      </c>
      <c r="C666" s="6">
        <v>48</v>
      </c>
      <c r="D666" s="6" t="s">
        <v>17</v>
      </c>
      <c r="E666" s="6" t="s">
        <v>39</v>
      </c>
      <c r="F666" s="6" t="s">
        <v>794</v>
      </c>
      <c r="G666" s="4">
        <v>0</v>
      </c>
      <c r="H666" s="4">
        <v>-1844.83</v>
      </c>
      <c r="I666" s="4"/>
      <c r="J666" s="8"/>
    </row>
    <row r="667" spans="1:10" hidden="1" outlineLevel="1" x14ac:dyDescent="0.2">
      <c r="A667" s="13"/>
      <c r="B667" s="7">
        <v>43080</v>
      </c>
      <c r="C667" s="6">
        <v>49</v>
      </c>
      <c r="D667" s="6" t="s">
        <v>17</v>
      </c>
      <c r="E667" s="6" t="s">
        <v>39</v>
      </c>
      <c r="F667" s="6" t="s">
        <v>795</v>
      </c>
      <c r="G667" s="4">
        <v>0</v>
      </c>
      <c r="H667" s="4">
        <v>-1250</v>
      </c>
      <c r="I667" s="4"/>
      <c r="J667" s="8"/>
    </row>
    <row r="668" spans="1:10" hidden="1" outlineLevel="1" x14ac:dyDescent="0.2">
      <c r="A668" s="13"/>
      <c r="B668" s="7">
        <v>43080</v>
      </c>
      <c r="C668" s="6">
        <v>50</v>
      </c>
      <c r="D668" s="6" t="s">
        <v>17</v>
      </c>
      <c r="E668" s="6" t="s">
        <v>39</v>
      </c>
      <c r="F668" s="6" t="s">
        <v>796</v>
      </c>
      <c r="G668" s="4">
        <v>0</v>
      </c>
      <c r="H668" s="4">
        <v>-543.1</v>
      </c>
      <c r="I668" s="4"/>
      <c r="J668" s="8"/>
    </row>
    <row r="669" spans="1:10" hidden="1" outlineLevel="1" x14ac:dyDescent="0.2">
      <c r="A669" s="13"/>
      <c r="B669" s="7">
        <v>43080</v>
      </c>
      <c r="C669" s="6">
        <v>51</v>
      </c>
      <c r="D669" s="6" t="s">
        <v>17</v>
      </c>
      <c r="E669" s="6" t="s">
        <v>39</v>
      </c>
      <c r="F669" s="6" t="s">
        <v>797</v>
      </c>
      <c r="G669" s="4">
        <v>0</v>
      </c>
      <c r="H669" s="4">
        <v>-4741.67</v>
      </c>
      <c r="I669" s="4">
        <v>928078.91</v>
      </c>
      <c r="J669" s="8"/>
    </row>
    <row r="670" spans="1:10" hidden="1" outlineLevel="1" x14ac:dyDescent="0.2">
      <c r="A670" s="13"/>
      <c r="B670" s="7">
        <v>43080</v>
      </c>
      <c r="C670" s="6">
        <v>52</v>
      </c>
      <c r="D670" s="6" t="s">
        <v>17</v>
      </c>
      <c r="E670" s="6" t="s">
        <v>39</v>
      </c>
      <c r="F670" s="6" t="s">
        <v>797</v>
      </c>
      <c r="G670" s="4">
        <v>0</v>
      </c>
      <c r="H670" s="4">
        <v>4741.67</v>
      </c>
      <c r="I670" s="4">
        <v>925492.7</v>
      </c>
      <c r="J670" s="8"/>
    </row>
    <row r="671" spans="1:10" hidden="1" outlineLevel="1" x14ac:dyDescent="0.2">
      <c r="A671" s="13"/>
      <c r="B671" s="7">
        <v>43080</v>
      </c>
      <c r="C671" s="6">
        <v>53</v>
      </c>
      <c r="D671" s="6" t="s">
        <v>17</v>
      </c>
      <c r="E671" s="6" t="s">
        <v>39</v>
      </c>
      <c r="F671" s="6" t="s">
        <v>798</v>
      </c>
      <c r="G671" s="4">
        <v>0</v>
      </c>
      <c r="H671" s="4">
        <v>-5500.34</v>
      </c>
      <c r="I671" s="4"/>
      <c r="J671" s="8"/>
    </row>
    <row r="672" spans="1:10" hidden="1" outlineLevel="1" x14ac:dyDescent="0.2">
      <c r="A672" s="13"/>
      <c r="B672" s="7">
        <v>43080</v>
      </c>
      <c r="C672" s="6">
        <v>54</v>
      </c>
      <c r="D672" s="6" t="s">
        <v>17</v>
      </c>
      <c r="E672" s="6" t="s">
        <v>39</v>
      </c>
      <c r="F672" s="6" t="s">
        <v>799</v>
      </c>
      <c r="G672" s="4">
        <v>0</v>
      </c>
      <c r="H672" s="4">
        <v>-12542.24</v>
      </c>
      <c r="I672" s="4"/>
      <c r="J672" s="8"/>
    </row>
    <row r="673" spans="1:10" hidden="1" outlineLevel="1" x14ac:dyDescent="0.2">
      <c r="A673" s="13"/>
      <c r="B673" s="7">
        <v>43080</v>
      </c>
      <c r="C673" s="6">
        <v>55</v>
      </c>
      <c r="D673" s="6" t="s">
        <v>17</v>
      </c>
      <c r="E673" s="6" t="s">
        <v>39</v>
      </c>
      <c r="F673" s="6" t="s">
        <v>800</v>
      </c>
      <c r="G673" s="4">
        <v>0</v>
      </c>
      <c r="H673" s="4">
        <v>-10788.79</v>
      </c>
      <c r="I673" s="4"/>
      <c r="J673" s="8"/>
    </row>
    <row r="674" spans="1:10" hidden="1" outlineLevel="1" x14ac:dyDescent="0.2">
      <c r="A674" s="13"/>
      <c r="B674" s="7">
        <v>43082</v>
      </c>
      <c r="C674" s="6">
        <v>61</v>
      </c>
      <c r="D674" s="6" t="s">
        <v>17</v>
      </c>
      <c r="E674" s="6" t="s">
        <v>39</v>
      </c>
      <c r="F674" s="6" t="s">
        <v>801</v>
      </c>
      <c r="G674" s="4">
        <v>0</v>
      </c>
      <c r="H674" s="4">
        <v>-621.49</v>
      </c>
      <c r="I674" s="4"/>
      <c r="J674" s="8"/>
    </row>
    <row r="675" spans="1:10" hidden="1" outlineLevel="1" x14ac:dyDescent="0.2">
      <c r="A675" s="13"/>
      <c r="B675" s="7">
        <v>43082</v>
      </c>
      <c r="C675" s="6">
        <v>62</v>
      </c>
      <c r="D675" s="6" t="s">
        <v>17</v>
      </c>
      <c r="E675" s="6" t="s">
        <v>39</v>
      </c>
      <c r="F675" s="6" t="s">
        <v>802</v>
      </c>
      <c r="G675" s="4">
        <v>0</v>
      </c>
      <c r="H675" s="4">
        <v>-3448.28</v>
      </c>
      <c r="I675" s="4"/>
      <c r="J675" s="8"/>
    </row>
    <row r="676" spans="1:10" hidden="1" outlineLevel="1" x14ac:dyDescent="0.2">
      <c r="A676" s="13"/>
      <c r="B676" s="7">
        <v>43082</v>
      </c>
      <c r="C676" s="6">
        <v>63</v>
      </c>
      <c r="D676" s="6" t="s">
        <v>17</v>
      </c>
      <c r="E676" s="6" t="s">
        <v>39</v>
      </c>
      <c r="F676" s="6" t="s">
        <v>803</v>
      </c>
      <c r="G676" s="4">
        <v>0</v>
      </c>
      <c r="H676" s="4">
        <v>-6551.72</v>
      </c>
      <c r="I676" s="4"/>
      <c r="J676" s="8"/>
    </row>
    <row r="677" spans="1:10" hidden="1" outlineLevel="1" x14ac:dyDescent="0.2">
      <c r="A677" s="13"/>
      <c r="B677" s="7">
        <v>43082</v>
      </c>
      <c r="C677" s="6">
        <v>65</v>
      </c>
      <c r="D677" s="6" t="s">
        <v>17</v>
      </c>
      <c r="E677" s="6" t="s">
        <v>39</v>
      </c>
      <c r="F677" s="6" t="s">
        <v>802</v>
      </c>
      <c r="G677" s="4">
        <v>0</v>
      </c>
      <c r="H677" s="4">
        <v>3448.28</v>
      </c>
      <c r="I677" s="4"/>
      <c r="J677" s="8"/>
    </row>
    <row r="678" spans="1:10" hidden="1" outlineLevel="1" x14ac:dyDescent="0.2">
      <c r="A678" s="13"/>
      <c r="B678" s="7">
        <v>43082</v>
      </c>
      <c r="C678" s="6">
        <v>66</v>
      </c>
      <c r="D678" s="6" t="s">
        <v>17</v>
      </c>
      <c r="E678" s="6" t="s">
        <v>39</v>
      </c>
      <c r="F678" s="6" t="s">
        <v>804</v>
      </c>
      <c r="G678" s="4">
        <v>0</v>
      </c>
      <c r="H678" s="4">
        <v>-3448.28</v>
      </c>
      <c r="I678" s="4"/>
      <c r="J678" s="8"/>
    </row>
    <row r="679" spans="1:10" hidden="1" outlineLevel="1" x14ac:dyDescent="0.2">
      <c r="A679" s="13"/>
      <c r="B679" s="7">
        <v>43082</v>
      </c>
      <c r="C679" s="6">
        <v>67</v>
      </c>
      <c r="D679" s="6" t="s">
        <v>17</v>
      </c>
      <c r="E679" s="6" t="s">
        <v>39</v>
      </c>
      <c r="F679" s="6" t="s">
        <v>805</v>
      </c>
      <c r="G679" s="4">
        <v>0</v>
      </c>
      <c r="H679" s="4">
        <v>-9482.76</v>
      </c>
      <c r="I679" s="4"/>
      <c r="J679" s="8"/>
    </row>
    <row r="680" spans="1:10" hidden="1" outlineLevel="1" x14ac:dyDescent="0.2">
      <c r="A680" s="13"/>
      <c r="B680" s="7">
        <v>43083</v>
      </c>
      <c r="C680" s="6">
        <v>68</v>
      </c>
      <c r="D680" s="6" t="s">
        <v>17</v>
      </c>
      <c r="E680" s="6" t="s">
        <v>39</v>
      </c>
      <c r="F680" s="6" t="s">
        <v>806</v>
      </c>
      <c r="G680" s="4">
        <v>0</v>
      </c>
      <c r="H680" s="4">
        <v>-8620.69</v>
      </c>
      <c r="I680" s="4"/>
      <c r="J680" s="8"/>
    </row>
    <row r="681" spans="1:10" hidden="1" outlineLevel="1" x14ac:dyDescent="0.2">
      <c r="A681" s="13"/>
      <c r="B681" s="7">
        <v>43083</v>
      </c>
      <c r="C681" s="6">
        <v>69</v>
      </c>
      <c r="D681" s="6" t="s">
        <v>17</v>
      </c>
      <c r="E681" s="6" t="s">
        <v>39</v>
      </c>
      <c r="F681" s="6" t="s">
        <v>807</v>
      </c>
      <c r="G681" s="4">
        <v>0</v>
      </c>
      <c r="H681" s="4">
        <v>-43189.66</v>
      </c>
      <c r="I681" s="4"/>
      <c r="J681" s="8"/>
    </row>
    <row r="682" spans="1:10" hidden="1" outlineLevel="1" x14ac:dyDescent="0.2">
      <c r="A682" s="13"/>
      <c r="B682" s="7">
        <v>43083</v>
      </c>
      <c r="C682" s="6">
        <v>70</v>
      </c>
      <c r="D682" s="6" t="s">
        <v>17</v>
      </c>
      <c r="E682" s="6" t="s">
        <v>39</v>
      </c>
      <c r="F682" s="6" t="s">
        <v>776</v>
      </c>
      <c r="G682" s="4">
        <v>0</v>
      </c>
      <c r="H682" s="4">
        <v>15517.24</v>
      </c>
      <c r="I682" s="4"/>
      <c r="J682" s="8"/>
    </row>
    <row r="683" spans="1:10" hidden="1" outlineLevel="1" x14ac:dyDescent="0.2">
      <c r="A683" s="13"/>
      <c r="B683" s="7">
        <v>43083</v>
      </c>
      <c r="C683" s="6">
        <v>71</v>
      </c>
      <c r="D683" s="6" t="s">
        <v>17</v>
      </c>
      <c r="E683" s="6" t="s">
        <v>39</v>
      </c>
      <c r="F683" s="6" t="s">
        <v>773</v>
      </c>
      <c r="G683" s="4">
        <v>0</v>
      </c>
      <c r="H683" s="4">
        <v>3448.28</v>
      </c>
      <c r="I683" s="4"/>
      <c r="J683" s="8"/>
    </row>
    <row r="684" spans="1:10" hidden="1" outlineLevel="1" x14ac:dyDescent="0.2">
      <c r="A684" s="13"/>
      <c r="B684" s="7">
        <v>43083</v>
      </c>
      <c r="C684" s="6">
        <v>72</v>
      </c>
      <c r="D684" s="6" t="s">
        <v>17</v>
      </c>
      <c r="E684" s="6" t="s">
        <v>39</v>
      </c>
      <c r="F684" s="6" t="s">
        <v>808</v>
      </c>
      <c r="G684" s="4">
        <v>0</v>
      </c>
      <c r="H684" s="4">
        <v>-3099.14</v>
      </c>
      <c r="I684" s="4"/>
      <c r="J684" s="8"/>
    </row>
    <row r="685" spans="1:10" hidden="1" outlineLevel="1" x14ac:dyDescent="0.2">
      <c r="A685" s="13"/>
      <c r="B685" s="7">
        <v>43083</v>
      </c>
      <c r="C685" s="6">
        <v>74</v>
      </c>
      <c r="D685" s="6" t="s">
        <v>17</v>
      </c>
      <c r="E685" s="6" t="s">
        <v>39</v>
      </c>
      <c r="F685" s="6" t="s">
        <v>809</v>
      </c>
      <c r="G685" s="4">
        <v>0</v>
      </c>
      <c r="H685" s="4">
        <v>-9000</v>
      </c>
      <c r="I685" s="4"/>
      <c r="J685" s="8"/>
    </row>
    <row r="686" spans="1:10" hidden="1" outlineLevel="1" x14ac:dyDescent="0.2">
      <c r="A686" s="13"/>
      <c r="B686" s="7">
        <v>43083</v>
      </c>
      <c r="C686" s="6">
        <v>75</v>
      </c>
      <c r="D686" s="6" t="s">
        <v>17</v>
      </c>
      <c r="E686" s="6" t="s">
        <v>39</v>
      </c>
      <c r="F686" s="6" t="s">
        <v>810</v>
      </c>
      <c r="G686" s="4">
        <v>0</v>
      </c>
      <c r="H686" s="4">
        <v>-5068.9799999999996</v>
      </c>
      <c r="I686" s="4"/>
      <c r="J686" s="8"/>
    </row>
    <row r="687" spans="1:10" hidden="1" outlineLevel="1" x14ac:dyDescent="0.2">
      <c r="A687" s="13"/>
      <c r="B687" s="7">
        <v>43083</v>
      </c>
      <c r="C687" s="6">
        <v>76</v>
      </c>
      <c r="D687" s="6" t="s">
        <v>17</v>
      </c>
      <c r="E687" s="6" t="s">
        <v>39</v>
      </c>
      <c r="F687" s="6" t="s">
        <v>811</v>
      </c>
      <c r="G687" s="4">
        <v>0</v>
      </c>
      <c r="H687" s="4">
        <v>-4310.3500000000004</v>
      </c>
      <c r="I687" s="4"/>
      <c r="J687" s="8"/>
    </row>
    <row r="688" spans="1:10" hidden="1" outlineLevel="1" x14ac:dyDescent="0.2">
      <c r="A688" s="13"/>
      <c r="B688" s="7">
        <v>43083</v>
      </c>
      <c r="C688" s="6">
        <v>81</v>
      </c>
      <c r="D688" s="6" t="s">
        <v>17</v>
      </c>
      <c r="E688" s="6" t="s">
        <v>39</v>
      </c>
      <c r="F688" s="6" t="s">
        <v>812</v>
      </c>
      <c r="G688" s="4">
        <v>0</v>
      </c>
      <c r="H688" s="4">
        <v>-4310.3500000000004</v>
      </c>
      <c r="I688" s="4"/>
      <c r="J688" s="8"/>
    </row>
    <row r="689" spans="1:10" hidden="1" outlineLevel="1" x14ac:dyDescent="0.2">
      <c r="A689" s="13"/>
      <c r="B689" s="7">
        <v>43084</v>
      </c>
      <c r="C689" s="6">
        <v>83</v>
      </c>
      <c r="D689" s="6" t="s">
        <v>17</v>
      </c>
      <c r="E689" s="6" t="s">
        <v>39</v>
      </c>
      <c r="F689" s="6" t="s">
        <v>804</v>
      </c>
      <c r="G689" s="4">
        <v>0</v>
      </c>
      <c r="H689" s="4">
        <v>3448.28</v>
      </c>
      <c r="I689" s="4"/>
      <c r="J689" s="8"/>
    </row>
    <row r="690" spans="1:10" hidden="1" outlineLevel="1" x14ac:dyDescent="0.2">
      <c r="A690" s="13"/>
      <c r="B690" s="7">
        <v>43084</v>
      </c>
      <c r="C690" s="6">
        <v>84</v>
      </c>
      <c r="D690" s="6" t="s">
        <v>17</v>
      </c>
      <c r="E690" s="6" t="s">
        <v>39</v>
      </c>
      <c r="F690" s="6" t="s">
        <v>139</v>
      </c>
      <c r="G690" s="4">
        <v>0</v>
      </c>
      <c r="H690" s="4">
        <v>4310.3500000000004</v>
      </c>
      <c r="I690" s="4">
        <v>932820.29</v>
      </c>
      <c r="J690" s="8"/>
    </row>
    <row r="691" spans="1:10" hidden="1" outlineLevel="1" x14ac:dyDescent="0.2">
      <c r="A691" s="13"/>
      <c r="B691" s="7">
        <v>43084</v>
      </c>
      <c r="C691" s="6">
        <v>85</v>
      </c>
      <c r="D691" s="6" t="s">
        <v>17</v>
      </c>
      <c r="E691" s="6" t="s">
        <v>39</v>
      </c>
      <c r="F691" s="6" t="s">
        <v>813</v>
      </c>
      <c r="G691" s="4">
        <v>0</v>
      </c>
      <c r="H691" s="4">
        <v>-3448.28</v>
      </c>
      <c r="I691" s="4">
        <v>934544.43</v>
      </c>
      <c r="J691" s="8"/>
    </row>
    <row r="692" spans="1:10" hidden="1" outlineLevel="1" x14ac:dyDescent="0.2">
      <c r="A692" s="13"/>
      <c r="B692" s="7">
        <v>43084</v>
      </c>
      <c r="C692" s="6">
        <v>86</v>
      </c>
      <c r="D692" s="6" t="s">
        <v>17</v>
      </c>
      <c r="E692" s="6" t="s">
        <v>39</v>
      </c>
      <c r="F692" s="6" t="s">
        <v>814</v>
      </c>
      <c r="G692" s="4">
        <v>0</v>
      </c>
      <c r="H692" s="4">
        <v>6896.55</v>
      </c>
      <c r="I692" s="4">
        <v>931958.22</v>
      </c>
      <c r="J692" s="8"/>
    </row>
    <row r="693" spans="1:10" hidden="1" outlineLevel="1" x14ac:dyDescent="0.2">
      <c r="A693" s="13"/>
      <c r="B693" s="7">
        <v>43084</v>
      </c>
      <c r="C693" s="6">
        <v>87</v>
      </c>
      <c r="D693" s="6" t="s">
        <v>17</v>
      </c>
      <c r="E693" s="6" t="s">
        <v>39</v>
      </c>
      <c r="F693" s="6" t="s">
        <v>815</v>
      </c>
      <c r="G693" s="4">
        <v>0</v>
      </c>
      <c r="H693" s="4">
        <v>-6896.55</v>
      </c>
      <c r="I693" s="4">
        <v>937130.63</v>
      </c>
      <c r="J693" s="8"/>
    </row>
    <row r="694" spans="1:10" hidden="1" outlineLevel="1" x14ac:dyDescent="0.2">
      <c r="A694" s="13"/>
      <c r="B694" s="7">
        <v>43085</v>
      </c>
      <c r="C694" s="6">
        <v>90</v>
      </c>
      <c r="D694" s="6" t="s">
        <v>17</v>
      </c>
      <c r="E694" s="6" t="s">
        <v>39</v>
      </c>
      <c r="F694" s="6" t="s">
        <v>816</v>
      </c>
      <c r="G694" s="4">
        <v>0</v>
      </c>
      <c r="H694" s="4">
        <v>-3267.24</v>
      </c>
      <c r="I694" s="4">
        <v>953466.84</v>
      </c>
      <c r="J694" s="8"/>
    </row>
    <row r="695" spans="1:10" hidden="1" outlineLevel="1" x14ac:dyDescent="0.2">
      <c r="A695" s="13"/>
      <c r="B695" s="7">
        <v>43085</v>
      </c>
      <c r="C695" s="6">
        <v>91</v>
      </c>
      <c r="D695" s="6" t="s">
        <v>17</v>
      </c>
      <c r="E695" s="6" t="s">
        <v>39</v>
      </c>
      <c r="F695" s="6" t="s">
        <v>817</v>
      </c>
      <c r="G695" s="4">
        <v>0</v>
      </c>
      <c r="H695" s="4">
        <v>-3244.83</v>
      </c>
      <c r="I695" s="4">
        <v>1005190.98</v>
      </c>
      <c r="J695" s="8"/>
    </row>
    <row r="696" spans="1:10" hidden="1" outlineLevel="1" x14ac:dyDescent="0.2">
      <c r="A696" s="13"/>
      <c r="B696" s="7">
        <v>43087</v>
      </c>
      <c r="C696" s="6">
        <v>92</v>
      </c>
      <c r="D696" s="6" t="s">
        <v>17</v>
      </c>
      <c r="E696" s="6" t="s">
        <v>39</v>
      </c>
      <c r="F696" s="6" t="s">
        <v>818</v>
      </c>
      <c r="G696" s="4">
        <v>0</v>
      </c>
      <c r="H696" s="4">
        <v>-2586.21</v>
      </c>
      <c r="I696" s="4">
        <v>1007777.19</v>
      </c>
      <c r="J696" s="8"/>
    </row>
    <row r="697" spans="1:10" hidden="1" outlineLevel="1" x14ac:dyDescent="0.2">
      <c r="A697" s="13"/>
      <c r="B697" s="7">
        <v>43087</v>
      </c>
      <c r="C697" s="6">
        <v>93</v>
      </c>
      <c r="D697" s="6" t="s">
        <v>17</v>
      </c>
      <c r="E697" s="6" t="s">
        <v>39</v>
      </c>
      <c r="F697" s="6" t="s">
        <v>819</v>
      </c>
      <c r="G697" s="4">
        <v>0</v>
      </c>
      <c r="H697" s="4">
        <v>-2586.21</v>
      </c>
      <c r="I697" s="4">
        <v>1000449.6</v>
      </c>
      <c r="J697" s="8"/>
    </row>
    <row r="698" spans="1:10" hidden="1" outlineLevel="1" x14ac:dyDescent="0.2">
      <c r="A698" s="13"/>
      <c r="B698" s="7">
        <v>43087</v>
      </c>
      <c r="C698" s="6">
        <v>95</v>
      </c>
      <c r="D698" s="6" t="s">
        <v>17</v>
      </c>
      <c r="E698" s="6" t="s">
        <v>39</v>
      </c>
      <c r="F698" s="6" t="s">
        <v>820</v>
      </c>
      <c r="G698" s="4">
        <v>0</v>
      </c>
      <c r="H698" s="4">
        <v>-3879.31</v>
      </c>
      <c r="I698" s="4">
        <v>1007777.19</v>
      </c>
      <c r="J698" s="8"/>
    </row>
    <row r="699" spans="1:10" hidden="1" outlineLevel="1" x14ac:dyDescent="0.2">
      <c r="A699" s="13"/>
      <c r="B699" s="7">
        <v>43087</v>
      </c>
      <c r="C699" s="6">
        <v>97</v>
      </c>
      <c r="D699" s="6" t="s">
        <v>17</v>
      </c>
      <c r="E699" s="6" t="s">
        <v>39</v>
      </c>
      <c r="F699" s="6" t="s">
        <v>821</v>
      </c>
      <c r="G699" s="4">
        <v>0</v>
      </c>
      <c r="H699" s="4">
        <v>-1293.0999999999999</v>
      </c>
      <c r="I699" s="4">
        <v>1016075.76</v>
      </c>
      <c r="J699" s="8"/>
    </row>
    <row r="700" spans="1:10" hidden="1" outlineLevel="1" x14ac:dyDescent="0.2">
      <c r="A700" s="13"/>
      <c r="B700" s="7">
        <v>43087</v>
      </c>
      <c r="C700" s="6">
        <v>98</v>
      </c>
      <c r="D700" s="6" t="s">
        <v>17</v>
      </c>
      <c r="E700" s="6" t="s">
        <v>39</v>
      </c>
      <c r="F700" s="6" t="s">
        <v>822</v>
      </c>
      <c r="G700" s="4">
        <v>0</v>
      </c>
      <c r="H700" s="4">
        <v>-4310.3500000000004</v>
      </c>
      <c r="I700" s="4">
        <v>1050558.52</v>
      </c>
      <c r="J700" s="8"/>
    </row>
    <row r="701" spans="1:10" hidden="1" outlineLevel="1" x14ac:dyDescent="0.2">
      <c r="A701" s="13"/>
      <c r="B701" s="7">
        <v>43087</v>
      </c>
      <c r="C701" s="6">
        <v>99</v>
      </c>
      <c r="D701" s="6" t="s">
        <v>17</v>
      </c>
      <c r="E701" s="6" t="s">
        <v>39</v>
      </c>
      <c r="F701" s="6" t="s">
        <v>777</v>
      </c>
      <c r="G701" s="4">
        <v>0</v>
      </c>
      <c r="H701" s="4">
        <v>3448.28</v>
      </c>
      <c r="I701" s="4">
        <v>1047972.31</v>
      </c>
      <c r="J701" s="8"/>
    </row>
    <row r="702" spans="1:10" hidden="1" outlineLevel="1" x14ac:dyDescent="0.2">
      <c r="A702" s="13"/>
      <c r="B702" s="7">
        <v>43087</v>
      </c>
      <c r="C702" s="6">
        <v>100</v>
      </c>
      <c r="D702" s="6" t="s">
        <v>17</v>
      </c>
      <c r="E702" s="6" t="s">
        <v>39</v>
      </c>
      <c r="F702" s="6" t="s">
        <v>823</v>
      </c>
      <c r="G702" s="4">
        <v>0</v>
      </c>
      <c r="H702" s="4">
        <v>-12930.12</v>
      </c>
      <c r="I702" s="4">
        <v>1050558.52</v>
      </c>
      <c r="J702" s="8"/>
    </row>
    <row r="703" spans="1:10" hidden="1" outlineLevel="1" x14ac:dyDescent="0.2">
      <c r="A703" s="13"/>
      <c r="B703" s="7">
        <v>43087</v>
      </c>
      <c r="C703" s="6">
        <v>101</v>
      </c>
      <c r="D703" s="6" t="s">
        <v>17</v>
      </c>
      <c r="E703" s="6" t="s">
        <v>39</v>
      </c>
      <c r="F703" s="6" t="s">
        <v>824</v>
      </c>
      <c r="G703" s="4">
        <v>0</v>
      </c>
      <c r="H703" s="4">
        <v>-617.24</v>
      </c>
      <c r="I703" s="4">
        <v>1051851.6200000001</v>
      </c>
      <c r="J703" s="8"/>
    </row>
    <row r="704" spans="1:10" hidden="1" outlineLevel="1" x14ac:dyDescent="0.2">
      <c r="A704" s="13"/>
      <c r="B704" s="7">
        <v>43087</v>
      </c>
      <c r="C704" s="6">
        <v>102</v>
      </c>
      <c r="D704" s="6" t="s">
        <v>17</v>
      </c>
      <c r="E704" s="6" t="s">
        <v>39</v>
      </c>
      <c r="F704" s="6" t="s">
        <v>825</v>
      </c>
      <c r="G704" s="4">
        <v>0</v>
      </c>
      <c r="H704" s="4">
        <v>-1724.14</v>
      </c>
      <c r="I704" s="4">
        <v>1056161.97</v>
      </c>
      <c r="J704" s="8"/>
    </row>
    <row r="705" spans="1:10" hidden="1" outlineLevel="1" x14ac:dyDescent="0.2">
      <c r="A705" s="13"/>
      <c r="B705" s="7">
        <v>43087</v>
      </c>
      <c r="C705" s="6">
        <v>103</v>
      </c>
      <c r="D705" s="6" t="s">
        <v>17</v>
      </c>
      <c r="E705" s="6" t="s">
        <v>39</v>
      </c>
      <c r="F705" s="6" t="s">
        <v>823</v>
      </c>
      <c r="G705" s="4">
        <v>0</v>
      </c>
      <c r="H705" s="4">
        <v>12930.12</v>
      </c>
      <c r="I705" s="4">
        <v>1061065.21</v>
      </c>
      <c r="J705" s="8"/>
    </row>
    <row r="706" spans="1:10" hidden="1" outlineLevel="1" x14ac:dyDescent="0.2">
      <c r="A706" s="13"/>
      <c r="B706" s="7">
        <v>43087</v>
      </c>
      <c r="C706" s="6">
        <v>104</v>
      </c>
      <c r="D706" s="6" t="s">
        <v>17</v>
      </c>
      <c r="E706" s="6" t="s">
        <v>39</v>
      </c>
      <c r="F706" s="6" t="s">
        <v>826</v>
      </c>
      <c r="G706" s="4">
        <v>0</v>
      </c>
      <c r="H706" s="4">
        <v>-14998.94</v>
      </c>
      <c r="I706" s="4">
        <v>1063651.42</v>
      </c>
      <c r="J706" s="8"/>
    </row>
    <row r="707" spans="1:10" hidden="1" outlineLevel="1" x14ac:dyDescent="0.2">
      <c r="A707" s="13"/>
      <c r="B707" s="7">
        <v>43087</v>
      </c>
      <c r="C707" s="6">
        <v>106</v>
      </c>
      <c r="D707" s="6" t="s">
        <v>17</v>
      </c>
      <c r="E707" s="6" t="s">
        <v>39</v>
      </c>
      <c r="F707" s="6" t="s">
        <v>827</v>
      </c>
      <c r="G707" s="4">
        <v>0</v>
      </c>
      <c r="H707" s="4">
        <v>-4310.3500000000004</v>
      </c>
      <c r="I707" s="4">
        <v>1067961.77</v>
      </c>
      <c r="J707" s="8"/>
    </row>
    <row r="708" spans="1:10" hidden="1" outlineLevel="1" x14ac:dyDescent="0.2">
      <c r="A708" s="13"/>
      <c r="B708" s="7">
        <v>43087</v>
      </c>
      <c r="C708" s="6">
        <v>109</v>
      </c>
      <c r="D708" s="6" t="s">
        <v>17</v>
      </c>
      <c r="E708" s="6" t="s">
        <v>39</v>
      </c>
      <c r="F708" s="6" t="s">
        <v>828</v>
      </c>
      <c r="G708" s="4">
        <v>0</v>
      </c>
      <c r="H708" s="4">
        <v>-3448.28</v>
      </c>
      <c r="I708" s="4"/>
      <c r="J708" s="8"/>
    </row>
    <row r="709" spans="1:10" hidden="1" outlineLevel="1" x14ac:dyDescent="0.2">
      <c r="A709" s="13"/>
      <c r="B709" s="7">
        <v>43088</v>
      </c>
      <c r="C709" s="6">
        <v>112</v>
      </c>
      <c r="D709" s="6" t="s">
        <v>17</v>
      </c>
      <c r="E709" s="6" t="s">
        <v>39</v>
      </c>
      <c r="F709" s="6" t="s">
        <v>829</v>
      </c>
      <c r="G709" s="4">
        <v>0</v>
      </c>
      <c r="H709" s="4">
        <v>-3448.28</v>
      </c>
      <c r="I709" s="4"/>
      <c r="J709" s="8"/>
    </row>
    <row r="710" spans="1:10" hidden="1" outlineLevel="1" x14ac:dyDescent="0.2">
      <c r="A710" s="13"/>
      <c r="B710" s="7">
        <v>43088</v>
      </c>
      <c r="C710" s="6">
        <v>113</v>
      </c>
      <c r="D710" s="6" t="s">
        <v>17</v>
      </c>
      <c r="E710" s="6" t="s">
        <v>39</v>
      </c>
      <c r="F710" s="6" t="s">
        <v>830</v>
      </c>
      <c r="G710" s="4">
        <v>0</v>
      </c>
      <c r="H710" s="4">
        <v>-4775.8599999999997</v>
      </c>
      <c r="I710" s="4"/>
      <c r="J710" s="8"/>
    </row>
    <row r="711" spans="1:10" hidden="1" outlineLevel="1" x14ac:dyDescent="0.2">
      <c r="A711" s="13"/>
      <c r="B711" s="7">
        <v>43088</v>
      </c>
      <c r="C711" s="6">
        <v>114</v>
      </c>
      <c r="D711" s="6" t="s">
        <v>17</v>
      </c>
      <c r="E711" s="6" t="s">
        <v>39</v>
      </c>
      <c r="F711" s="6" t="s">
        <v>831</v>
      </c>
      <c r="G711" s="4">
        <v>0</v>
      </c>
      <c r="H711" s="4">
        <v>-775.86</v>
      </c>
      <c r="I711" s="4"/>
      <c r="J711" s="8"/>
    </row>
    <row r="712" spans="1:10" hidden="1" outlineLevel="1" x14ac:dyDescent="0.2">
      <c r="A712" s="13"/>
      <c r="B712" s="7">
        <v>43088</v>
      </c>
      <c r="C712" s="6">
        <v>115</v>
      </c>
      <c r="D712" s="6" t="s">
        <v>17</v>
      </c>
      <c r="E712" s="6" t="s">
        <v>39</v>
      </c>
      <c r="F712" s="6" t="s">
        <v>832</v>
      </c>
      <c r="G712" s="4">
        <v>0</v>
      </c>
      <c r="H712" s="4">
        <v>-8620.69</v>
      </c>
      <c r="I712" s="4"/>
      <c r="J712" s="8"/>
    </row>
    <row r="713" spans="1:10" hidden="1" outlineLevel="1" x14ac:dyDescent="0.2">
      <c r="A713" s="13"/>
      <c r="B713" s="7">
        <v>43089</v>
      </c>
      <c r="C713" s="6">
        <v>117</v>
      </c>
      <c r="D713" s="6" t="s">
        <v>17</v>
      </c>
      <c r="E713" s="6" t="s">
        <v>39</v>
      </c>
      <c r="F713" s="6" t="s">
        <v>833</v>
      </c>
      <c r="G713" s="4">
        <v>0</v>
      </c>
      <c r="H713" s="4">
        <v>-5517.24</v>
      </c>
      <c r="I713" s="4"/>
      <c r="J713" s="8"/>
    </row>
    <row r="714" spans="1:10" hidden="1" outlineLevel="1" x14ac:dyDescent="0.2">
      <c r="A714" s="13"/>
      <c r="B714" s="7">
        <v>43089</v>
      </c>
      <c r="C714" s="6">
        <v>118</v>
      </c>
      <c r="D714" s="6" t="s">
        <v>17</v>
      </c>
      <c r="E714" s="6" t="s">
        <v>39</v>
      </c>
      <c r="F714" s="6" t="s">
        <v>834</v>
      </c>
      <c r="G714" s="4">
        <v>0</v>
      </c>
      <c r="H714" s="4">
        <v>-5172.41</v>
      </c>
      <c r="I714" s="4"/>
      <c r="J714" s="8"/>
    </row>
    <row r="715" spans="1:10" hidden="1" outlineLevel="1" x14ac:dyDescent="0.2">
      <c r="A715" s="13"/>
      <c r="B715" s="7">
        <v>43089</v>
      </c>
      <c r="C715" s="6">
        <v>119</v>
      </c>
      <c r="D715" s="6" t="s">
        <v>17</v>
      </c>
      <c r="E715" s="6" t="s">
        <v>39</v>
      </c>
      <c r="F715" s="6" t="s">
        <v>835</v>
      </c>
      <c r="G715" s="4">
        <v>0</v>
      </c>
      <c r="H715" s="4">
        <v>-2672.41</v>
      </c>
      <c r="I715" s="4"/>
      <c r="J715" s="8"/>
    </row>
    <row r="716" spans="1:10" hidden="1" outlineLevel="1" x14ac:dyDescent="0.2">
      <c r="A716" s="13"/>
      <c r="B716" s="7">
        <v>43089</v>
      </c>
      <c r="C716" s="6">
        <v>120</v>
      </c>
      <c r="D716" s="6" t="s">
        <v>17</v>
      </c>
      <c r="E716" s="6" t="s">
        <v>39</v>
      </c>
      <c r="F716" s="6" t="s">
        <v>836</v>
      </c>
      <c r="G716" s="4">
        <v>0</v>
      </c>
      <c r="H716" s="4">
        <v>-1724.14</v>
      </c>
      <c r="I716" s="4"/>
      <c r="J716" s="8"/>
    </row>
    <row r="717" spans="1:10" hidden="1" outlineLevel="1" x14ac:dyDescent="0.2">
      <c r="A717" s="13"/>
      <c r="B717" s="7">
        <v>43089</v>
      </c>
      <c r="C717" s="6">
        <v>121</v>
      </c>
      <c r="D717" s="6" t="s">
        <v>17</v>
      </c>
      <c r="E717" s="6" t="s">
        <v>39</v>
      </c>
      <c r="F717" s="6" t="s">
        <v>837</v>
      </c>
      <c r="G717" s="4">
        <v>0</v>
      </c>
      <c r="H717" s="4">
        <v>-2586.21</v>
      </c>
      <c r="I717" s="4"/>
      <c r="J717" s="8"/>
    </row>
    <row r="718" spans="1:10" hidden="1" outlineLevel="1" x14ac:dyDescent="0.2">
      <c r="A718" s="13"/>
      <c r="B718" s="7">
        <v>43089</v>
      </c>
      <c r="C718" s="6">
        <v>122</v>
      </c>
      <c r="D718" s="6" t="s">
        <v>17</v>
      </c>
      <c r="E718" s="6" t="s">
        <v>39</v>
      </c>
      <c r="F718" s="6" t="s">
        <v>832</v>
      </c>
      <c r="G718" s="4">
        <v>0</v>
      </c>
      <c r="H718" s="4">
        <v>8620.69</v>
      </c>
      <c r="I718" s="4"/>
      <c r="J718" s="8"/>
    </row>
    <row r="719" spans="1:10" hidden="1" outlineLevel="1" x14ac:dyDescent="0.2">
      <c r="A719" s="13"/>
      <c r="B719" s="7">
        <v>43089</v>
      </c>
      <c r="C719" s="6">
        <v>123</v>
      </c>
      <c r="D719" s="6" t="s">
        <v>17</v>
      </c>
      <c r="E719" s="6" t="s">
        <v>39</v>
      </c>
      <c r="F719" s="6" t="s">
        <v>838</v>
      </c>
      <c r="G719" s="4">
        <v>0</v>
      </c>
      <c r="H719" s="4">
        <v>-8620.69</v>
      </c>
      <c r="I719" s="4"/>
      <c r="J719" s="8"/>
    </row>
    <row r="720" spans="1:10" hidden="1" outlineLevel="1" x14ac:dyDescent="0.2">
      <c r="A720" s="13"/>
      <c r="B720" s="7">
        <v>43089</v>
      </c>
      <c r="C720" s="6">
        <v>124</v>
      </c>
      <c r="D720" s="6" t="s">
        <v>17</v>
      </c>
      <c r="E720" s="6" t="s">
        <v>39</v>
      </c>
      <c r="F720" s="6" t="s">
        <v>839</v>
      </c>
      <c r="G720" s="4">
        <v>0</v>
      </c>
      <c r="H720" s="4">
        <v>-16379.31</v>
      </c>
      <c r="I720" s="4">
        <v>1070731.81</v>
      </c>
      <c r="J720" s="8"/>
    </row>
    <row r="721" spans="1:10" hidden="1" outlineLevel="1" x14ac:dyDescent="0.2">
      <c r="A721" s="13"/>
      <c r="B721" s="7">
        <v>43089</v>
      </c>
      <c r="C721" s="6">
        <v>126</v>
      </c>
      <c r="D721" s="6" t="s">
        <v>17</v>
      </c>
      <c r="E721" s="6" t="s">
        <v>39</v>
      </c>
      <c r="F721" s="6" t="s">
        <v>840</v>
      </c>
      <c r="G721" s="4">
        <v>0</v>
      </c>
      <c r="H721" s="4">
        <v>-4310.3500000000004</v>
      </c>
      <c r="I721" s="4">
        <v>1072455.95</v>
      </c>
      <c r="J721" s="8"/>
    </row>
    <row r="722" spans="1:10" hidden="1" outlineLevel="1" x14ac:dyDescent="0.2">
      <c r="A722" s="13"/>
      <c r="B722" s="7">
        <v>43089</v>
      </c>
      <c r="C722" s="6">
        <v>127</v>
      </c>
      <c r="D722" s="6" t="s">
        <v>17</v>
      </c>
      <c r="E722" s="6" t="s">
        <v>39</v>
      </c>
      <c r="F722" s="6" t="s">
        <v>841</v>
      </c>
      <c r="G722" s="4">
        <v>0</v>
      </c>
      <c r="H722" s="4">
        <v>-6052.59</v>
      </c>
      <c r="I722" s="4">
        <v>1072538.3700000001</v>
      </c>
      <c r="J722" s="8"/>
    </row>
    <row r="723" spans="1:10" hidden="1" outlineLevel="1" x14ac:dyDescent="0.2">
      <c r="A723" s="13"/>
      <c r="B723" s="7">
        <v>43089</v>
      </c>
      <c r="C723" s="6">
        <v>129</v>
      </c>
      <c r="D723" s="6" t="s">
        <v>17</v>
      </c>
      <c r="E723" s="6" t="s">
        <v>39</v>
      </c>
      <c r="F723" s="6" t="s">
        <v>842</v>
      </c>
      <c r="G723" s="4">
        <v>0</v>
      </c>
      <c r="H723" s="4">
        <v>-31034.48</v>
      </c>
      <c r="I723" s="4">
        <v>1083400.44</v>
      </c>
      <c r="J723" s="8"/>
    </row>
    <row r="724" spans="1:10" hidden="1" outlineLevel="1" x14ac:dyDescent="0.2">
      <c r="A724" s="13"/>
      <c r="B724" s="7">
        <v>43089</v>
      </c>
      <c r="C724" s="6">
        <v>131</v>
      </c>
      <c r="D724" s="6" t="s">
        <v>17</v>
      </c>
      <c r="E724" s="6" t="s">
        <v>39</v>
      </c>
      <c r="F724" s="6" t="s">
        <v>843</v>
      </c>
      <c r="G724" s="4">
        <v>0</v>
      </c>
      <c r="H724" s="4">
        <v>-1724.14</v>
      </c>
      <c r="I724" s="4">
        <v>1084064.23</v>
      </c>
      <c r="J724" s="8"/>
    </row>
    <row r="725" spans="1:10" hidden="1" outlineLevel="1" x14ac:dyDescent="0.2">
      <c r="A725" s="13"/>
      <c r="B725" s="7">
        <v>43089</v>
      </c>
      <c r="C725" s="6">
        <v>132</v>
      </c>
      <c r="D725" s="6" t="s">
        <v>17</v>
      </c>
      <c r="E725" s="6" t="s">
        <v>39</v>
      </c>
      <c r="F725" s="6" t="s">
        <v>844</v>
      </c>
      <c r="G725" s="4">
        <v>0</v>
      </c>
      <c r="H725" s="4">
        <v>4310.3500000000004</v>
      </c>
      <c r="I725" s="4">
        <v>1084926.3</v>
      </c>
      <c r="J725" s="8"/>
    </row>
    <row r="726" spans="1:10" hidden="1" outlineLevel="1" x14ac:dyDescent="0.2">
      <c r="A726" s="13"/>
      <c r="B726" s="7">
        <v>43089</v>
      </c>
      <c r="C726" s="6">
        <v>140</v>
      </c>
      <c r="D726" s="6" t="s">
        <v>17</v>
      </c>
      <c r="E726" s="6" t="s">
        <v>39</v>
      </c>
      <c r="F726" s="6" t="s">
        <v>845</v>
      </c>
      <c r="G726" s="4">
        <v>0</v>
      </c>
      <c r="H726" s="4">
        <v>-4655.17</v>
      </c>
      <c r="I726" s="4">
        <v>1084955.47</v>
      </c>
      <c r="J726" s="8"/>
    </row>
    <row r="727" spans="1:10" hidden="1" outlineLevel="1" x14ac:dyDescent="0.2">
      <c r="A727" s="13"/>
      <c r="B727" s="7">
        <v>43089</v>
      </c>
      <c r="C727" s="6">
        <v>141</v>
      </c>
      <c r="D727" s="6" t="s">
        <v>17</v>
      </c>
      <c r="E727" s="6" t="s">
        <v>39</v>
      </c>
      <c r="F727" s="6" t="s">
        <v>846</v>
      </c>
      <c r="G727" s="4">
        <v>0</v>
      </c>
      <c r="H727" s="4">
        <v>-2586.21</v>
      </c>
      <c r="I727" s="4">
        <v>1086248.57</v>
      </c>
      <c r="J727" s="8"/>
    </row>
    <row r="728" spans="1:10" hidden="1" outlineLevel="1" x14ac:dyDescent="0.2">
      <c r="A728" s="13"/>
      <c r="B728" s="7">
        <v>43089</v>
      </c>
      <c r="C728" s="6">
        <v>244</v>
      </c>
      <c r="D728" s="6" t="s">
        <v>17</v>
      </c>
      <c r="E728" s="6" t="s">
        <v>39</v>
      </c>
      <c r="F728" s="6" t="s">
        <v>844</v>
      </c>
      <c r="G728" s="4">
        <v>0</v>
      </c>
      <c r="H728" s="4">
        <v>-4310.3500000000004</v>
      </c>
      <c r="I728" s="4">
        <v>1088403.74</v>
      </c>
      <c r="J728" s="8"/>
    </row>
    <row r="729" spans="1:10" hidden="1" outlineLevel="1" x14ac:dyDescent="0.2">
      <c r="A729" s="13"/>
      <c r="B729" s="7">
        <v>43090</v>
      </c>
      <c r="C729" s="6">
        <v>142</v>
      </c>
      <c r="D729" s="6" t="s">
        <v>17</v>
      </c>
      <c r="E729" s="6" t="s">
        <v>39</v>
      </c>
      <c r="F729" s="6" t="s">
        <v>847</v>
      </c>
      <c r="G729" s="4">
        <v>0</v>
      </c>
      <c r="H729" s="4">
        <v>-111.69</v>
      </c>
      <c r="I729" s="4">
        <v>1085817.53</v>
      </c>
      <c r="J729" s="8"/>
    </row>
    <row r="730" spans="1:10" hidden="1" outlineLevel="1" x14ac:dyDescent="0.2">
      <c r="A730" s="13"/>
      <c r="B730" s="7">
        <v>43090</v>
      </c>
      <c r="C730" s="6">
        <v>149</v>
      </c>
      <c r="D730" s="6" t="s">
        <v>17</v>
      </c>
      <c r="E730" s="6" t="s">
        <v>39</v>
      </c>
      <c r="F730" s="6" t="s">
        <v>848</v>
      </c>
      <c r="G730" s="4">
        <v>0</v>
      </c>
      <c r="H730" s="4">
        <v>-6034.48</v>
      </c>
      <c r="I730" s="4">
        <v>1088403.74</v>
      </c>
      <c r="J730" s="8"/>
    </row>
    <row r="731" spans="1:10" hidden="1" outlineLevel="1" x14ac:dyDescent="0.2">
      <c r="A731" s="13"/>
      <c r="B731" s="7">
        <v>43090</v>
      </c>
      <c r="C731" s="6">
        <v>154</v>
      </c>
      <c r="D731" s="6" t="s">
        <v>17</v>
      </c>
      <c r="E731" s="6" t="s">
        <v>39</v>
      </c>
      <c r="F731" s="6" t="s">
        <v>849</v>
      </c>
      <c r="G731" s="4">
        <v>0</v>
      </c>
      <c r="H731" s="4">
        <v>-12931.04</v>
      </c>
      <c r="I731" s="4">
        <v>1095127.8799999999</v>
      </c>
      <c r="J731" s="8"/>
    </row>
    <row r="732" spans="1:10" hidden="1" outlineLevel="1" x14ac:dyDescent="0.2">
      <c r="A732" s="13"/>
      <c r="B732" s="7">
        <v>43090</v>
      </c>
      <c r="C732" s="6">
        <v>155</v>
      </c>
      <c r="D732" s="6" t="s">
        <v>17</v>
      </c>
      <c r="E732" s="6" t="s">
        <v>39</v>
      </c>
      <c r="F732" s="6" t="s">
        <v>850</v>
      </c>
      <c r="G732" s="4">
        <v>0</v>
      </c>
      <c r="H732" s="4">
        <v>-5172.41</v>
      </c>
      <c r="I732" s="4">
        <v>1100391.67</v>
      </c>
      <c r="J732" s="8"/>
    </row>
    <row r="733" spans="1:10" hidden="1" outlineLevel="1" x14ac:dyDescent="0.2">
      <c r="A733" s="13"/>
      <c r="B733" s="7">
        <v>43090</v>
      </c>
      <c r="C733" s="6">
        <v>156</v>
      </c>
      <c r="D733" s="6" t="s">
        <v>17</v>
      </c>
      <c r="E733" s="6" t="s">
        <v>39</v>
      </c>
      <c r="F733" s="6" t="s">
        <v>851</v>
      </c>
      <c r="G733" s="4">
        <v>0</v>
      </c>
      <c r="H733" s="4">
        <v>-1094.82</v>
      </c>
      <c r="I733" s="4">
        <v>1102096.2</v>
      </c>
      <c r="J733" s="8"/>
    </row>
    <row r="734" spans="1:10" hidden="1" outlineLevel="1" x14ac:dyDescent="0.2">
      <c r="A734" s="13"/>
      <c r="B734" s="7">
        <v>43091</v>
      </c>
      <c r="C734" s="6">
        <v>157</v>
      </c>
      <c r="D734" s="6" t="s">
        <v>17</v>
      </c>
      <c r="E734" s="6" t="s">
        <v>39</v>
      </c>
      <c r="F734" s="6" t="s">
        <v>852</v>
      </c>
      <c r="G734" s="4">
        <v>0</v>
      </c>
      <c r="H734" s="4">
        <v>-3017.24</v>
      </c>
      <c r="I734" s="4">
        <v>1102357.4099999999</v>
      </c>
      <c r="J734" s="8"/>
    </row>
    <row r="735" spans="1:10" hidden="1" outlineLevel="1" x14ac:dyDescent="0.2">
      <c r="A735" s="13"/>
      <c r="B735" s="7">
        <v>43091</v>
      </c>
      <c r="C735" s="6">
        <v>158</v>
      </c>
      <c r="D735" s="6" t="s">
        <v>17</v>
      </c>
      <c r="E735" s="6" t="s">
        <v>39</v>
      </c>
      <c r="F735" s="6" t="s">
        <v>853</v>
      </c>
      <c r="G735" s="4">
        <v>0</v>
      </c>
      <c r="H735" s="4">
        <v>-14836.21</v>
      </c>
      <c r="I735" s="4">
        <v>1107271.2</v>
      </c>
      <c r="J735" s="8"/>
    </row>
    <row r="736" spans="1:10" hidden="1" outlineLevel="1" x14ac:dyDescent="0.2">
      <c r="A736" s="13"/>
      <c r="B736" s="7">
        <v>43091</v>
      </c>
      <c r="C736" s="6">
        <v>159</v>
      </c>
      <c r="D736" s="6" t="s">
        <v>17</v>
      </c>
      <c r="E736" s="6" t="s">
        <v>39</v>
      </c>
      <c r="F736" s="6" t="s">
        <v>854</v>
      </c>
      <c r="G736" s="4">
        <v>0</v>
      </c>
      <c r="H736" s="4">
        <v>-2586.21</v>
      </c>
      <c r="I736" s="4">
        <v>1111022.67</v>
      </c>
      <c r="J736" s="8"/>
    </row>
    <row r="737" spans="1:10" hidden="1" outlineLevel="1" x14ac:dyDescent="0.2">
      <c r="A737" s="13"/>
      <c r="B737" s="7">
        <v>43091</v>
      </c>
      <c r="C737" s="6">
        <v>160</v>
      </c>
      <c r="D737" s="6" t="s">
        <v>17</v>
      </c>
      <c r="E737" s="6" t="s">
        <v>39</v>
      </c>
      <c r="F737" s="6" t="s">
        <v>855</v>
      </c>
      <c r="G737" s="4">
        <v>0</v>
      </c>
      <c r="H737" s="4">
        <v>-2586.21</v>
      </c>
      <c r="I737" s="4">
        <v>1114470.95</v>
      </c>
      <c r="J737" s="8"/>
    </row>
    <row r="738" spans="1:10" hidden="1" outlineLevel="1" x14ac:dyDescent="0.2">
      <c r="A738" s="13"/>
      <c r="B738" s="7">
        <v>43091</v>
      </c>
      <c r="C738" s="6">
        <v>162</v>
      </c>
      <c r="D738" s="6" t="s">
        <v>17</v>
      </c>
      <c r="E738" s="6" t="s">
        <v>39</v>
      </c>
      <c r="F738" s="6" t="s">
        <v>853</v>
      </c>
      <c r="G738" s="4">
        <v>0</v>
      </c>
      <c r="H738" s="4">
        <v>14836.21</v>
      </c>
      <c r="I738" s="4">
        <v>1123953.71</v>
      </c>
      <c r="J738" s="8"/>
    </row>
    <row r="739" spans="1:10" hidden="1" outlineLevel="1" x14ac:dyDescent="0.2">
      <c r="A739" s="13"/>
      <c r="B739" s="7">
        <v>43091</v>
      </c>
      <c r="C739" s="6">
        <v>163</v>
      </c>
      <c r="D739" s="6" t="s">
        <v>17</v>
      </c>
      <c r="E739" s="6" t="s">
        <v>39</v>
      </c>
      <c r="F739" s="6" t="s">
        <v>856</v>
      </c>
      <c r="G739" s="4">
        <v>0</v>
      </c>
      <c r="H739" s="4">
        <v>-14827.59</v>
      </c>
      <c r="I739" s="4">
        <v>1135926.1200000001</v>
      </c>
      <c r="J739" s="8"/>
    </row>
    <row r="740" spans="1:10" hidden="1" outlineLevel="1" x14ac:dyDescent="0.2">
      <c r="A740" s="13"/>
      <c r="B740" s="7">
        <v>43091</v>
      </c>
      <c r="C740" s="6">
        <v>164</v>
      </c>
      <c r="D740" s="6" t="s">
        <v>17</v>
      </c>
      <c r="E740" s="6" t="s">
        <v>39</v>
      </c>
      <c r="F740" s="6" t="s">
        <v>857</v>
      </c>
      <c r="G740" s="4">
        <v>0</v>
      </c>
      <c r="H740" s="4">
        <v>-7600</v>
      </c>
      <c r="I740" s="4">
        <v>1133339.9099999999</v>
      </c>
      <c r="J740" s="8"/>
    </row>
    <row r="741" spans="1:10" hidden="1" outlineLevel="1" x14ac:dyDescent="0.2">
      <c r="A741" s="13"/>
      <c r="B741" s="7">
        <v>43092</v>
      </c>
      <c r="C741" s="6">
        <v>165</v>
      </c>
      <c r="D741" s="6" t="s">
        <v>17</v>
      </c>
      <c r="E741" s="6" t="s">
        <v>39</v>
      </c>
      <c r="F741" s="6" t="s">
        <v>858</v>
      </c>
      <c r="G741" s="4">
        <v>0</v>
      </c>
      <c r="H741" s="4">
        <v>-5470.37</v>
      </c>
      <c r="I741" s="4">
        <v>1137650.26</v>
      </c>
      <c r="J741" s="8"/>
    </row>
    <row r="742" spans="1:10" hidden="1" outlineLevel="1" x14ac:dyDescent="0.2">
      <c r="A742" s="13"/>
      <c r="B742" s="7">
        <v>43095</v>
      </c>
      <c r="C742" s="6">
        <v>166</v>
      </c>
      <c r="D742" s="6" t="s">
        <v>17</v>
      </c>
      <c r="E742" s="6" t="s">
        <v>39</v>
      </c>
      <c r="F742" s="6" t="s">
        <v>859</v>
      </c>
      <c r="G742" s="4">
        <v>0</v>
      </c>
      <c r="H742" s="4">
        <v>-14958.1</v>
      </c>
      <c r="I742" s="4">
        <v>1141098.54</v>
      </c>
      <c r="J742" s="8"/>
    </row>
    <row r="743" spans="1:10" hidden="1" outlineLevel="1" x14ac:dyDescent="0.2">
      <c r="A743" s="13"/>
      <c r="B743" s="7">
        <v>43095</v>
      </c>
      <c r="C743" s="6">
        <v>167</v>
      </c>
      <c r="D743" s="6" t="s">
        <v>17</v>
      </c>
      <c r="E743" s="6" t="s">
        <v>39</v>
      </c>
      <c r="F743" s="6" t="s">
        <v>860</v>
      </c>
      <c r="G743" s="4">
        <v>0</v>
      </c>
      <c r="H743" s="4">
        <v>-2586.21</v>
      </c>
      <c r="I743" s="4">
        <v>1144793.68</v>
      </c>
      <c r="J743" s="8"/>
    </row>
    <row r="744" spans="1:10" hidden="1" outlineLevel="1" x14ac:dyDescent="0.2">
      <c r="A744" s="13"/>
      <c r="B744" s="7">
        <v>43095</v>
      </c>
      <c r="C744" s="6">
        <v>168</v>
      </c>
      <c r="D744" s="6" t="s">
        <v>17</v>
      </c>
      <c r="E744" s="6" t="s">
        <v>39</v>
      </c>
      <c r="F744" s="6" t="s">
        <v>860</v>
      </c>
      <c r="G744" s="4">
        <v>0</v>
      </c>
      <c r="H744" s="4">
        <v>2586.21</v>
      </c>
      <c r="I744" s="4">
        <v>1164621.27</v>
      </c>
      <c r="J744" s="8"/>
    </row>
    <row r="745" spans="1:10" hidden="1" outlineLevel="1" x14ac:dyDescent="0.2">
      <c r="A745" s="13"/>
      <c r="B745" s="7">
        <v>43095</v>
      </c>
      <c r="C745" s="6">
        <v>169</v>
      </c>
      <c r="D745" s="6" t="s">
        <v>17</v>
      </c>
      <c r="E745" s="6" t="s">
        <v>39</v>
      </c>
      <c r="F745" s="6" t="s">
        <v>861</v>
      </c>
      <c r="G745" s="4">
        <v>0</v>
      </c>
      <c r="H745" s="4">
        <v>-2500</v>
      </c>
      <c r="I745" s="4">
        <v>1167207.48</v>
      </c>
      <c r="J745" s="8"/>
    </row>
    <row r="746" spans="1:10" hidden="1" outlineLevel="1" x14ac:dyDescent="0.2">
      <c r="A746" s="13"/>
      <c r="B746" s="7">
        <v>43095</v>
      </c>
      <c r="C746" s="6">
        <v>170</v>
      </c>
      <c r="D746" s="6" t="s">
        <v>17</v>
      </c>
      <c r="E746" s="6" t="s">
        <v>39</v>
      </c>
      <c r="F746" s="6" t="s">
        <v>862</v>
      </c>
      <c r="G746" s="4">
        <v>0</v>
      </c>
      <c r="H746" s="4">
        <v>-2586.21</v>
      </c>
      <c r="I746" s="4">
        <v>1168500.58</v>
      </c>
      <c r="J746" s="8"/>
    </row>
    <row r="747" spans="1:10" hidden="1" outlineLevel="1" x14ac:dyDescent="0.2">
      <c r="A747" s="13"/>
      <c r="B747" s="7">
        <v>43095</v>
      </c>
      <c r="C747" s="6">
        <v>172</v>
      </c>
      <c r="D747" s="6" t="s">
        <v>17</v>
      </c>
      <c r="E747" s="6" t="s">
        <v>39</v>
      </c>
      <c r="F747" s="6" t="s">
        <v>863</v>
      </c>
      <c r="G747" s="4">
        <v>0</v>
      </c>
      <c r="H747" s="4">
        <v>-181.03</v>
      </c>
      <c r="I747" s="4">
        <v>1156528.17</v>
      </c>
      <c r="J747" s="8"/>
    </row>
    <row r="748" spans="1:10" hidden="1" outlineLevel="1" x14ac:dyDescent="0.2">
      <c r="A748" s="13"/>
      <c r="B748" s="7">
        <v>43095</v>
      </c>
      <c r="C748" s="6">
        <v>173</v>
      </c>
      <c r="D748" s="6" t="s">
        <v>17</v>
      </c>
      <c r="E748" s="6" t="s">
        <v>39</v>
      </c>
      <c r="F748" s="6" t="s">
        <v>864</v>
      </c>
      <c r="G748" s="4">
        <v>0</v>
      </c>
      <c r="H748" s="4">
        <v>-2586.21</v>
      </c>
      <c r="I748" s="4">
        <v>1168500.58</v>
      </c>
      <c r="J748" s="8"/>
    </row>
    <row r="749" spans="1:10" hidden="1" outlineLevel="1" x14ac:dyDescent="0.2">
      <c r="A749" s="13"/>
      <c r="B749" s="7">
        <v>43095</v>
      </c>
      <c r="C749" s="6">
        <v>174</v>
      </c>
      <c r="D749" s="6" t="s">
        <v>17</v>
      </c>
      <c r="E749" s="6" t="s">
        <v>39</v>
      </c>
      <c r="F749" s="6" t="s">
        <v>865</v>
      </c>
      <c r="G749" s="4">
        <v>0</v>
      </c>
      <c r="H749" s="4">
        <v>-4310.3500000000004</v>
      </c>
      <c r="I749" s="4">
        <v>1176638.1499999999</v>
      </c>
      <c r="J749" s="8"/>
    </row>
    <row r="750" spans="1:10" hidden="1" outlineLevel="1" x14ac:dyDescent="0.2">
      <c r="A750" s="13"/>
      <c r="B750" s="7">
        <v>43096</v>
      </c>
      <c r="C750" s="6">
        <v>175</v>
      </c>
      <c r="D750" s="6" t="s">
        <v>17</v>
      </c>
      <c r="E750" s="6" t="s">
        <v>39</v>
      </c>
      <c r="F750" s="6" t="s">
        <v>866</v>
      </c>
      <c r="G750" s="4">
        <v>0</v>
      </c>
      <c r="H750" s="4">
        <v>-3448.28</v>
      </c>
      <c r="I750" s="4">
        <v>1180948.5</v>
      </c>
      <c r="J750" s="8"/>
    </row>
    <row r="751" spans="1:10" hidden="1" outlineLevel="1" x14ac:dyDescent="0.2">
      <c r="A751" s="13"/>
      <c r="B751" s="7">
        <v>43096</v>
      </c>
      <c r="C751" s="6">
        <v>177</v>
      </c>
      <c r="D751" s="6" t="s">
        <v>17</v>
      </c>
      <c r="E751" s="6" t="s">
        <v>39</v>
      </c>
      <c r="F751" s="6" t="s">
        <v>867</v>
      </c>
      <c r="G751" s="4">
        <v>0</v>
      </c>
      <c r="H751" s="4">
        <v>-3448.28</v>
      </c>
      <c r="I751" s="4">
        <v>1182241.6000000001</v>
      </c>
      <c r="J751" s="8"/>
    </row>
    <row r="752" spans="1:10" hidden="1" outlineLevel="1" x14ac:dyDescent="0.2">
      <c r="A752" s="13"/>
      <c r="B752" s="7">
        <v>43096</v>
      </c>
      <c r="C752" s="6">
        <v>180</v>
      </c>
      <c r="D752" s="6" t="s">
        <v>17</v>
      </c>
      <c r="E752" s="6" t="s">
        <v>39</v>
      </c>
      <c r="F752" s="6" t="s">
        <v>868</v>
      </c>
      <c r="G752" s="4">
        <v>0</v>
      </c>
      <c r="H752" s="4">
        <v>-2586.21</v>
      </c>
      <c r="I752" s="4">
        <v>1182375.06</v>
      </c>
      <c r="J752" s="8"/>
    </row>
    <row r="753" spans="1:10" hidden="1" outlineLevel="1" x14ac:dyDescent="0.2">
      <c r="A753" s="13"/>
      <c r="B753" s="7">
        <v>43096</v>
      </c>
      <c r="C753" s="6">
        <v>181</v>
      </c>
      <c r="D753" s="6" t="s">
        <v>17</v>
      </c>
      <c r="E753" s="6" t="s">
        <v>39</v>
      </c>
      <c r="F753" s="6" t="s">
        <v>869</v>
      </c>
      <c r="G753" s="4">
        <v>0</v>
      </c>
      <c r="H753" s="4">
        <v>-4741.38</v>
      </c>
      <c r="I753" s="4">
        <v>1185753.31</v>
      </c>
      <c r="J753" s="8"/>
    </row>
    <row r="754" spans="1:10" hidden="1" outlineLevel="1" x14ac:dyDescent="0.2">
      <c r="A754" s="13"/>
      <c r="B754" s="7">
        <v>43096</v>
      </c>
      <c r="C754" s="6">
        <v>182</v>
      </c>
      <c r="D754" s="6" t="s">
        <v>17</v>
      </c>
      <c r="E754" s="6" t="s">
        <v>39</v>
      </c>
      <c r="F754" s="6" t="s">
        <v>870</v>
      </c>
      <c r="G754" s="4">
        <v>0</v>
      </c>
      <c r="H754" s="4">
        <v>-4741.38</v>
      </c>
      <c r="I754" s="4">
        <v>1182375.06</v>
      </c>
      <c r="J754" s="8"/>
    </row>
    <row r="755" spans="1:10" hidden="1" outlineLevel="1" x14ac:dyDescent="0.2">
      <c r="A755" s="13"/>
      <c r="B755" s="7">
        <v>43096</v>
      </c>
      <c r="C755" s="6">
        <v>183</v>
      </c>
      <c r="D755" s="6" t="s">
        <v>17</v>
      </c>
      <c r="E755" s="6" t="s">
        <v>39</v>
      </c>
      <c r="F755" s="6" t="s">
        <v>869</v>
      </c>
      <c r="G755" s="4">
        <v>0</v>
      </c>
      <c r="H755" s="4">
        <v>4741.38</v>
      </c>
      <c r="I755" s="4">
        <v>1185070.52</v>
      </c>
      <c r="J755" s="8"/>
    </row>
    <row r="756" spans="1:10" hidden="1" outlineLevel="1" x14ac:dyDescent="0.2">
      <c r="A756" s="13"/>
      <c r="B756" s="7">
        <v>43096</v>
      </c>
      <c r="C756" s="6">
        <v>185</v>
      </c>
      <c r="D756" s="6" t="s">
        <v>17</v>
      </c>
      <c r="E756" s="6" t="s">
        <v>39</v>
      </c>
      <c r="F756" s="6" t="s">
        <v>871</v>
      </c>
      <c r="G756" s="4">
        <v>0</v>
      </c>
      <c r="H756" s="4">
        <v>-6660</v>
      </c>
      <c r="I756" s="4"/>
      <c r="J756" s="8"/>
    </row>
    <row r="757" spans="1:10" hidden="1" outlineLevel="1" x14ac:dyDescent="0.2">
      <c r="A757" s="13"/>
      <c r="B757" s="7">
        <v>43097</v>
      </c>
      <c r="C757" s="6">
        <v>190</v>
      </c>
      <c r="D757" s="6" t="s">
        <v>17</v>
      </c>
      <c r="E757" s="6" t="s">
        <v>39</v>
      </c>
      <c r="F757" s="6" t="s">
        <v>872</v>
      </c>
      <c r="G757" s="4">
        <v>0</v>
      </c>
      <c r="H757" s="4">
        <v>-3793.1</v>
      </c>
      <c r="I757" s="4"/>
      <c r="J757" s="8"/>
    </row>
    <row r="758" spans="1:10" hidden="1" outlineLevel="1" x14ac:dyDescent="0.2">
      <c r="A758" s="13"/>
      <c r="B758" s="7">
        <v>43097</v>
      </c>
      <c r="C758" s="6">
        <v>191</v>
      </c>
      <c r="D758" s="6" t="s">
        <v>17</v>
      </c>
      <c r="E758" s="6" t="s">
        <v>39</v>
      </c>
      <c r="F758" s="6" t="s">
        <v>873</v>
      </c>
      <c r="G758" s="4">
        <v>0</v>
      </c>
      <c r="H758" s="4">
        <v>-14836.21</v>
      </c>
      <c r="I758" s="4">
        <v>1202311.8999999999</v>
      </c>
      <c r="J758" s="8"/>
    </row>
    <row r="759" spans="1:10" hidden="1" outlineLevel="1" x14ac:dyDescent="0.2">
      <c r="A759" s="13"/>
      <c r="B759" s="7">
        <v>43097</v>
      </c>
      <c r="C759" s="6">
        <v>193</v>
      </c>
      <c r="D759" s="6" t="s">
        <v>17</v>
      </c>
      <c r="E759" s="6" t="s">
        <v>39</v>
      </c>
      <c r="F759" s="6" t="s">
        <v>874</v>
      </c>
      <c r="G759" s="4">
        <v>0</v>
      </c>
      <c r="H759" s="4">
        <v>-4310.3500000000004</v>
      </c>
      <c r="I759" s="4">
        <v>1204036.04</v>
      </c>
      <c r="J759" s="8"/>
    </row>
    <row r="760" spans="1:10" hidden="1" outlineLevel="1" x14ac:dyDescent="0.2">
      <c r="A760" s="13"/>
      <c r="B760" s="7">
        <v>43097</v>
      </c>
      <c r="C760" s="6">
        <v>194</v>
      </c>
      <c r="D760" s="6" t="s">
        <v>17</v>
      </c>
      <c r="E760" s="6" t="s">
        <v>39</v>
      </c>
      <c r="F760" s="6" t="s">
        <v>875</v>
      </c>
      <c r="G760" s="4">
        <v>0</v>
      </c>
      <c r="H760" s="4">
        <v>-3448.28</v>
      </c>
      <c r="I760" s="4">
        <v>1204553.28</v>
      </c>
      <c r="J760" s="8"/>
    </row>
    <row r="761" spans="1:10" hidden="1" outlineLevel="1" x14ac:dyDescent="0.2">
      <c r="A761" s="13"/>
      <c r="B761" s="7">
        <v>43097</v>
      </c>
      <c r="C761" s="6">
        <v>195</v>
      </c>
      <c r="D761" s="6" t="s">
        <v>17</v>
      </c>
      <c r="E761" s="6" t="s">
        <v>39</v>
      </c>
      <c r="F761" s="6" t="s">
        <v>875</v>
      </c>
      <c r="G761" s="4">
        <v>0</v>
      </c>
      <c r="H761" s="4">
        <v>3448.28</v>
      </c>
      <c r="I761" s="4">
        <v>1221794.6599999999</v>
      </c>
      <c r="J761" s="8"/>
    </row>
    <row r="762" spans="1:10" hidden="1" outlineLevel="1" x14ac:dyDescent="0.2">
      <c r="A762" s="13"/>
      <c r="B762" s="7">
        <v>43097</v>
      </c>
      <c r="C762" s="6">
        <v>196</v>
      </c>
      <c r="D762" s="6" t="s">
        <v>17</v>
      </c>
      <c r="E762" s="6" t="s">
        <v>39</v>
      </c>
      <c r="F762" s="6" t="s">
        <v>876</v>
      </c>
      <c r="G762" s="4">
        <v>0</v>
      </c>
      <c r="H762" s="4">
        <v>-3448.28</v>
      </c>
      <c r="I762" s="4">
        <v>1226105.01</v>
      </c>
      <c r="J762" s="8"/>
    </row>
    <row r="763" spans="1:10" hidden="1" outlineLevel="1" x14ac:dyDescent="0.2">
      <c r="A763" s="13"/>
      <c r="B763" s="7">
        <v>43097</v>
      </c>
      <c r="C763" s="6">
        <v>197</v>
      </c>
      <c r="D763" s="6" t="s">
        <v>17</v>
      </c>
      <c r="E763" s="6" t="s">
        <v>39</v>
      </c>
      <c r="F763" s="6" t="s">
        <v>876</v>
      </c>
      <c r="G763" s="4">
        <v>0</v>
      </c>
      <c r="H763" s="4">
        <v>3448.28</v>
      </c>
      <c r="I763" s="4">
        <v>1224811.9099999999</v>
      </c>
      <c r="J763" s="8"/>
    </row>
    <row r="764" spans="1:10" hidden="1" outlineLevel="1" x14ac:dyDescent="0.2">
      <c r="A764" s="13"/>
      <c r="B764" s="7">
        <v>43097</v>
      </c>
      <c r="C764" s="6">
        <v>198</v>
      </c>
      <c r="D764" s="6" t="s">
        <v>17</v>
      </c>
      <c r="E764" s="6" t="s">
        <v>39</v>
      </c>
      <c r="F764" s="6" t="s">
        <v>877</v>
      </c>
      <c r="G764" s="4">
        <v>0</v>
      </c>
      <c r="H764" s="4">
        <v>-7868.75</v>
      </c>
      <c r="I764" s="4"/>
      <c r="J764" s="8"/>
    </row>
    <row r="765" spans="1:10" hidden="1" outlineLevel="1" x14ac:dyDescent="0.2">
      <c r="A765" s="13"/>
      <c r="B765" s="7">
        <v>43097</v>
      </c>
      <c r="C765" s="6">
        <v>199</v>
      </c>
      <c r="D765" s="6" t="s">
        <v>17</v>
      </c>
      <c r="E765" s="6" t="s">
        <v>39</v>
      </c>
      <c r="F765" s="6" t="s">
        <v>878</v>
      </c>
      <c r="G765" s="4">
        <v>0</v>
      </c>
      <c r="H765" s="4">
        <v>-3448.28</v>
      </c>
      <c r="I765" s="4"/>
      <c r="J765" s="8"/>
    </row>
    <row r="766" spans="1:10" hidden="1" outlineLevel="1" x14ac:dyDescent="0.2">
      <c r="A766" s="13"/>
      <c r="B766" s="7">
        <v>43097</v>
      </c>
      <c r="C766" s="6">
        <v>201</v>
      </c>
      <c r="D766" s="6" t="s">
        <v>17</v>
      </c>
      <c r="E766" s="6" t="s">
        <v>39</v>
      </c>
      <c r="F766" s="6" t="s">
        <v>879</v>
      </c>
      <c r="G766" s="4">
        <v>0</v>
      </c>
      <c r="H766" s="4">
        <v>-10253.450000000001</v>
      </c>
      <c r="I766" s="4"/>
      <c r="J766" s="8"/>
    </row>
    <row r="767" spans="1:10" hidden="1" outlineLevel="1" x14ac:dyDescent="0.2">
      <c r="A767" s="13"/>
      <c r="B767" s="7">
        <v>43098</v>
      </c>
      <c r="C767" s="6">
        <v>202</v>
      </c>
      <c r="D767" s="6" t="s">
        <v>17</v>
      </c>
      <c r="E767" s="6" t="s">
        <v>39</v>
      </c>
      <c r="F767" s="6" t="s">
        <v>880</v>
      </c>
      <c r="G767" s="4">
        <v>0</v>
      </c>
      <c r="H767" s="4">
        <v>-3448.28</v>
      </c>
      <c r="I767" s="4"/>
      <c r="J767" s="8"/>
    </row>
    <row r="768" spans="1:10" hidden="1" outlineLevel="1" x14ac:dyDescent="0.2">
      <c r="A768" s="13"/>
      <c r="B768" s="7">
        <v>43098</v>
      </c>
      <c r="C768" s="6">
        <v>209</v>
      </c>
      <c r="D768" s="6" t="s">
        <v>17</v>
      </c>
      <c r="E768" s="6" t="s">
        <v>39</v>
      </c>
      <c r="F768" s="6" t="s">
        <v>881</v>
      </c>
      <c r="G768" s="4">
        <v>0</v>
      </c>
      <c r="H768" s="4">
        <v>-2586.21</v>
      </c>
      <c r="I768" s="4"/>
      <c r="J768" s="8"/>
    </row>
    <row r="769" spans="1:10" hidden="1" outlineLevel="1" x14ac:dyDescent="0.2">
      <c r="A769" s="13"/>
      <c r="B769" s="7">
        <v>43098</v>
      </c>
      <c r="C769" s="6">
        <v>211</v>
      </c>
      <c r="D769" s="6" t="s">
        <v>17</v>
      </c>
      <c r="E769" s="6" t="s">
        <v>39</v>
      </c>
      <c r="F769" s="6" t="s">
        <v>882</v>
      </c>
      <c r="G769" s="4">
        <v>0</v>
      </c>
      <c r="H769" s="4">
        <v>-5916.04</v>
      </c>
      <c r="I769" s="4"/>
      <c r="J769" s="8"/>
    </row>
    <row r="770" spans="1:10" hidden="1" outlineLevel="1" x14ac:dyDescent="0.2">
      <c r="A770" s="13"/>
      <c r="B770" s="7">
        <v>43098</v>
      </c>
      <c r="C770" s="6">
        <v>212</v>
      </c>
      <c r="D770" s="6" t="s">
        <v>17</v>
      </c>
      <c r="E770" s="6" t="s">
        <v>39</v>
      </c>
      <c r="F770" s="6" t="s">
        <v>883</v>
      </c>
      <c r="G770" s="4">
        <v>0</v>
      </c>
      <c r="H770" s="4">
        <v>-7000</v>
      </c>
      <c r="I770" s="4"/>
      <c r="J770" s="8"/>
    </row>
    <row r="771" spans="1:10" hidden="1" outlineLevel="1" x14ac:dyDescent="0.2">
      <c r="A771" s="13"/>
      <c r="B771" s="7">
        <v>43098</v>
      </c>
      <c r="C771" s="6">
        <v>213</v>
      </c>
      <c r="D771" s="6" t="s">
        <v>17</v>
      </c>
      <c r="E771" s="6" t="s">
        <v>39</v>
      </c>
      <c r="F771" s="6" t="s">
        <v>884</v>
      </c>
      <c r="G771" s="4">
        <v>0</v>
      </c>
      <c r="H771" s="4">
        <v>-2586.21</v>
      </c>
      <c r="I771" s="4"/>
      <c r="J771" s="8"/>
    </row>
    <row r="772" spans="1:10" hidden="1" outlineLevel="1" x14ac:dyDescent="0.2">
      <c r="A772" s="13"/>
      <c r="B772" s="7">
        <v>43098</v>
      </c>
      <c r="C772" s="6">
        <v>214</v>
      </c>
      <c r="D772" s="6" t="s">
        <v>17</v>
      </c>
      <c r="E772" s="6" t="s">
        <v>39</v>
      </c>
      <c r="F772" s="6" t="s">
        <v>828</v>
      </c>
      <c r="G772" s="4">
        <v>0</v>
      </c>
      <c r="H772" s="4">
        <v>3448.28</v>
      </c>
      <c r="I772" s="4"/>
      <c r="J772" s="8"/>
    </row>
    <row r="773" spans="1:10" hidden="1" outlineLevel="1" x14ac:dyDescent="0.2">
      <c r="A773" s="13"/>
      <c r="B773" s="7">
        <v>43098</v>
      </c>
      <c r="C773" s="6">
        <v>215</v>
      </c>
      <c r="D773" s="6" t="s">
        <v>17</v>
      </c>
      <c r="E773" s="6" t="s">
        <v>39</v>
      </c>
      <c r="F773" s="6" t="s">
        <v>885</v>
      </c>
      <c r="G773" s="4">
        <v>0</v>
      </c>
      <c r="H773" s="4">
        <v>-3534.48</v>
      </c>
      <c r="I773" s="4"/>
      <c r="J773" s="8"/>
    </row>
    <row r="774" spans="1:10" hidden="1" outlineLevel="1" x14ac:dyDescent="0.2">
      <c r="A774" s="13"/>
      <c r="B774" s="7">
        <v>43098</v>
      </c>
      <c r="C774" s="6">
        <v>217</v>
      </c>
      <c r="D774" s="6" t="s">
        <v>17</v>
      </c>
      <c r="E774" s="6" t="s">
        <v>39</v>
      </c>
      <c r="F774" s="6" t="s">
        <v>886</v>
      </c>
      <c r="G774" s="4">
        <v>0</v>
      </c>
      <c r="H774" s="4">
        <v>-5172.41</v>
      </c>
      <c r="I774" s="4"/>
      <c r="J774" s="8"/>
    </row>
    <row r="775" spans="1:10" hidden="1" outlineLevel="1" x14ac:dyDescent="0.2">
      <c r="A775" s="13"/>
      <c r="B775" s="7">
        <v>43099</v>
      </c>
      <c r="C775" s="6">
        <v>218</v>
      </c>
      <c r="D775" s="6" t="s">
        <v>17</v>
      </c>
      <c r="E775" s="6" t="s">
        <v>39</v>
      </c>
      <c r="F775" s="6" t="s">
        <v>887</v>
      </c>
      <c r="G775" s="4">
        <v>0</v>
      </c>
      <c r="H775" s="4">
        <v>-2586.21</v>
      </c>
      <c r="I775" s="4"/>
      <c r="J775" s="8"/>
    </row>
    <row r="776" spans="1:10" hidden="1" outlineLevel="1" x14ac:dyDescent="0.2">
      <c r="A776" s="13"/>
      <c r="B776" s="7">
        <v>43099</v>
      </c>
      <c r="C776" s="6">
        <v>219</v>
      </c>
      <c r="D776" s="6" t="s">
        <v>17</v>
      </c>
      <c r="E776" s="6" t="s">
        <v>39</v>
      </c>
      <c r="F776" s="6" t="s">
        <v>888</v>
      </c>
      <c r="G776" s="4">
        <v>0</v>
      </c>
      <c r="H776" s="4">
        <v>-4310.3500000000004</v>
      </c>
      <c r="I776" s="4"/>
      <c r="J776" s="8"/>
    </row>
    <row r="777" spans="1:10" hidden="1" outlineLevel="1" x14ac:dyDescent="0.2">
      <c r="A777" s="13"/>
      <c r="B777" s="7">
        <v>43099</v>
      </c>
      <c r="C777" s="6">
        <v>241</v>
      </c>
      <c r="D777" s="6" t="s">
        <v>17</v>
      </c>
      <c r="E777" s="6" t="s">
        <v>39</v>
      </c>
      <c r="F777" s="6" t="s">
        <v>889</v>
      </c>
      <c r="G777" s="4">
        <v>0</v>
      </c>
      <c r="H777" s="4">
        <v>-6294.83</v>
      </c>
      <c r="I777" s="4"/>
      <c r="J777" s="8"/>
    </row>
    <row r="778" spans="1:10" collapsed="1" x14ac:dyDescent="0.2">
      <c r="A778" s="13"/>
      <c r="B778" s="7"/>
      <c r="C778" s="6"/>
      <c r="D778" s="6"/>
      <c r="E778" s="6"/>
      <c r="F778" s="6"/>
      <c r="G778" s="4"/>
      <c r="H778" s="4"/>
      <c r="I778" s="4"/>
      <c r="J778" s="8"/>
    </row>
    <row r="779" spans="1:10" x14ac:dyDescent="0.2">
      <c r="A779" s="13"/>
      <c r="B779" s="7"/>
      <c r="C779" s="6"/>
      <c r="D779" s="6"/>
      <c r="E779" s="6"/>
      <c r="F779" s="6"/>
      <c r="G779" s="4"/>
      <c r="H779" s="17">
        <f>SUM(H626:H778)</f>
        <v>-749457.64999999956</v>
      </c>
      <c r="I779" s="4"/>
      <c r="J779" s="8"/>
    </row>
    <row r="780" spans="1:10" x14ac:dyDescent="0.2">
      <c r="A780" s="11" t="s">
        <v>40</v>
      </c>
      <c r="B780" s="5"/>
      <c r="C780" s="6"/>
      <c r="D780" s="6"/>
      <c r="E780" s="5"/>
      <c r="F780" s="5"/>
      <c r="G780" s="3"/>
      <c r="H780" s="3"/>
      <c r="I780" s="3"/>
      <c r="J780" s="8"/>
    </row>
    <row r="781" spans="1:10" x14ac:dyDescent="0.2">
      <c r="A781" s="12" t="s">
        <v>0</v>
      </c>
      <c r="B781" s="5" t="s">
        <v>41</v>
      </c>
      <c r="C781" s="6"/>
      <c r="D781" s="6"/>
      <c r="E781" s="5"/>
      <c r="F781" s="5"/>
      <c r="G781" s="3"/>
      <c r="H781" s="3"/>
      <c r="I781" s="3"/>
      <c r="J781" s="8"/>
    </row>
    <row r="782" spans="1:10" hidden="1" outlineLevel="1" x14ac:dyDescent="0.2">
      <c r="A782" s="13"/>
      <c r="B782" s="6"/>
      <c r="C782" s="6"/>
      <c r="D782" s="6"/>
      <c r="E782" s="6" t="s">
        <v>51</v>
      </c>
      <c r="F782" s="6"/>
      <c r="G782" s="4">
        <v>0</v>
      </c>
      <c r="H782" s="4">
        <v>0</v>
      </c>
      <c r="I782" s="4">
        <v>430172.44</v>
      </c>
      <c r="J782" s="8"/>
    </row>
    <row r="783" spans="1:10" hidden="1" outlineLevel="1" x14ac:dyDescent="0.2">
      <c r="A783" s="13"/>
      <c r="B783" s="7">
        <v>43088</v>
      </c>
      <c r="C783" s="6">
        <v>111</v>
      </c>
      <c r="D783" s="6" t="s">
        <v>17</v>
      </c>
      <c r="E783" s="6" t="s">
        <v>39</v>
      </c>
      <c r="F783" s="6" t="s">
        <v>890</v>
      </c>
      <c r="G783" s="4">
        <v>0</v>
      </c>
      <c r="H783" s="4">
        <v>-103448.28</v>
      </c>
      <c r="I783" s="4">
        <v>499137.96</v>
      </c>
      <c r="J783" s="8"/>
    </row>
    <row r="784" spans="1:10" collapsed="1" x14ac:dyDescent="0.2">
      <c r="A784" s="13"/>
      <c r="B784" s="7"/>
      <c r="C784" s="6"/>
      <c r="D784" s="6"/>
      <c r="E784" s="6"/>
      <c r="F784" s="6"/>
      <c r="G784" s="4"/>
      <c r="H784" s="4"/>
      <c r="I784" s="4"/>
      <c r="J784" s="8"/>
    </row>
    <row r="785" spans="1:10" x14ac:dyDescent="0.2">
      <c r="A785" s="13"/>
      <c r="B785" s="7"/>
      <c r="C785" s="6"/>
      <c r="D785" s="6"/>
      <c r="E785" s="6"/>
      <c r="F785" s="6"/>
      <c r="G785" s="4"/>
      <c r="H785" s="9">
        <f>SUM(H782:H784)</f>
        <v>-103448.28</v>
      </c>
      <c r="I785" s="4"/>
      <c r="J785" s="8"/>
    </row>
    <row r="786" spans="1:10" x14ac:dyDescent="0.2">
      <c r="A786" s="13"/>
      <c r="B786" s="7"/>
      <c r="C786" s="6"/>
      <c r="D786" s="6"/>
      <c r="E786" s="6"/>
      <c r="F786" s="6"/>
      <c r="G786" s="4"/>
      <c r="H786" s="4"/>
      <c r="I786" s="4"/>
      <c r="J786" s="8"/>
    </row>
    <row r="787" spans="1:10" ht="33" customHeight="1" x14ac:dyDescent="0.2">
      <c r="A787" s="13"/>
      <c r="B787" s="30" t="s">
        <v>67</v>
      </c>
      <c r="C787" s="31"/>
      <c r="D787" s="31"/>
      <c r="E787" s="31"/>
      <c r="F787" s="31"/>
      <c r="G787" s="32"/>
      <c r="H787" s="26">
        <f>+H779+H785</f>
        <v>-852905.92999999959</v>
      </c>
      <c r="I787" s="4"/>
      <c r="J787" s="8"/>
    </row>
    <row r="788" spans="1:10" x14ac:dyDescent="0.2">
      <c r="A788" s="13"/>
      <c r="B788" s="7"/>
      <c r="C788" s="6"/>
      <c r="D788" s="6"/>
      <c r="E788" s="6"/>
      <c r="F788" s="6"/>
      <c r="G788" s="4"/>
      <c r="H788" s="4"/>
      <c r="I788" s="4"/>
      <c r="J788" s="8"/>
    </row>
    <row r="789" spans="1:10" x14ac:dyDescent="0.2">
      <c r="A789" s="13"/>
      <c r="B789" s="7"/>
      <c r="C789" s="6"/>
      <c r="D789" s="6"/>
      <c r="E789" s="6"/>
      <c r="F789" s="6"/>
      <c r="G789" s="4"/>
      <c r="H789" s="4"/>
      <c r="I789" s="4"/>
      <c r="J789" s="8"/>
    </row>
    <row r="790" spans="1:10" x14ac:dyDescent="0.2">
      <c r="A790" s="11" t="s">
        <v>42</v>
      </c>
      <c r="B790" s="5"/>
      <c r="C790" s="6"/>
      <c r="D790" s="6"/>
      <c r="E790" s="5"/>
      <c r="F790" s="5"/>
      <c r="G790" s="3"/>
      <c r="H790" s="3"/>
      <c r="I790" s="3"/>
      <c r="J790" s="8"/>
    </row>
    <row r="791" spans="1:10" x14ac:dyDescent="0.2">
      <c r="A791" s="12" t="s">
        <v>0</v>
      </c>
      <c r="B791" s="5" t="s">
        <v>43</v>
      </c>
      <c r="C791" s="6"/>
      <c r="D791" s="6"/>
      <c r="E791" s="5"/>
      <c r="F791" s="5"/>
      <c r="G791" s="3"/>
      <c r="H791" s="3"/>
      <c r="I791" s="3"/>
      <c r="J791" s="8"/>
    </row>
    <row r="792" spans="1:10" hidden="1" outlineLevel="1" x14ac:dyDescent="0.2">
      <c r="A792" s="13"/>
      <c r="B792" s="6"/>
      <c r="C792" s="6"/>
      <c r="D792" s="6"/>
      <c r="E792" s="6" t="s">
        <v>51</v>
      </c>
      <c r="F792" s="6"/>
      <c r="G792" s="4">
        <v>0</v>
      </c>
      <c r="H792" s="4">
        <v>0</v>
      </c>
      <c r="I792" s="4">
        <v>-894209.4</v>
      </c>
      <c r="J792" s="8"/>
    </row>
    <row r="793" spans="1:10" hidden="1" outlineLevel="1" x14ac:dyDescent="0.2">
      <c r="A793" s="13"/>
      <c r="B793" s="7">
        <v>43073</v>
      </c>
      <c r="C793" s="6">
        <v>2</v>
      </c>
      <c r="D793" s="6" t="s">
        <v>37</v>
      </c>
      <c r="E793" s="6" t="s">
        <v>38</v>
      </c>
      <c r="F793" s="6" t="s">
        <v>891</v>
      </c>
      <c r="G793" s="4">
        <v>0</v>
      </c>
      <c r="H793" s="4">
        <v>15517.24</v>
      </c>
      <c r="I793" s="4">
        <v>-897657.68</v>
      </c>
      <c r="J793" s="8"/>
    </row>
    <row r="794" spans="1:10" hidden="1" outlineLevel="1" x14ac:dyDescent="0.2">
      <c r="A794" s="13"/>
      <c r="B794" s="7">
        <v>43074</v>
      </c>
      <c r="C794" s="6">
        <v>3</v>
      </c>
      <c r="D794" s="6" t="s">
        <v>37</v>
      </c>
      <c r="E794" s="6" t="s">
        <v>38</v>
      </c>
      <c r="F794" s="6" t="s">
        <v>892</v>
      </c>
      <c r="G794" s="4">
        <v>0</v>
      </c>
      <c r="H794" s="4">
        <v>-15517.24</v>
      </c>
      <c r="I794" s="4">
        <v>-901968.03</v>
      </c>
      <c r="J794" s="8"/>
    </row>
    <row r="795" spans="1:10" hidden="1" outlineLevel="1" x14ac:dyDescent="0.2">
      <c r="A795" s="13"/>
      <c r="B795" s="7">
        <v>43074</v>
      </c>
      <c r="C795" s="6">
        <v>4</v>
      </c>
      <c r="D795" s="6" t="s">
        <v>37</v>
      </c>
      <c r="E795" s="6" t="s">
        <v>38</v>
      </c>
      <c r="F795" s="6" t="s">
        <v>893</v>
      </c>
      <c r="G795" s="4">
        <v>0</v>
      </c>
      <c r="H795" s="4">
        <v>15517.24</v>
      </c>
      <c r="I795" s="4">
        <v>-906278.38</v>
      </c>
      <c r="J795" s="8"/>
    </row>
    <row r="796" spans="1:10" hidden="1" outlineLevel="1" x14ac:dyDescent="0.2">
      <c r="A796" s="13"/>
      <c r="B796" s="7">
        <v>43075</v>
      </c>
      <c r="C796" s="6">
        <v>5</v>
      </c>
      <c r="D796" s="6" t="s">
        <v>37</v>
      </c>
      <c r="E796" s="6" t="s">
        <v>38</v>
      </c>
      <c r="F796" s="6" t="s">
        <v>894</v>
      </c>
      <c r="G796" s="4">
        <v>0</v>
      </c>
      <c r="H796" s="4">
        <v>3017.24</v>
      </c>
      <c r="I796" s="4">
        <v>-912312.86</v>
      </c>
      <c r="J796" s="8"/>
    </row>
    <row r="797" spans="1:10" hidden="1" outlineLevel="1" x14ac:dyDescent="0.2">
      <c r="A797" s="13"/>
      <c r="B797" s="7">
        <v>43076</v>
      </c>
      <c r="C797" s="6">
        <v>6</v>
      </c>
      <c r="D797" s="6" t="s">
        <v>37</v>
      </c>
      <c r="E797" s="6" t="s">
        <v>38</v>
      </c>
      <c r="F797" s="6" t="s">
        <v>895</v>
      </c>
      <c r="G797" s="4">
        <v>0</v>
      </c>
      <c r="H797" s="4">
        <v>3448.28</v>
      </c>
      <c r="I797" s="4">
        <v>-906278.38</v>
      </c>
      <c r="J797" s="8"/>
    </row>
    <row r="798" spans="1:10" hidden="1" outlineLevel="1" x14ac:dyDescent="0.2">
      <c r="A798" s="13"/>
      <c r="B798" s="7">
        <v>43077</v>
      </c>
      <c r="C798" s="6">
        <v>43</v>
      </c>
      <c r="D798" s="6" t="s">
        <v>17</v>
      </c>
      <c r="E798" s="6" t="s">
        <v>39</v>
      </c>
      <c r="F798" s="6" t="s">
        <v>896</v>
      </c>
      <c r="G798" s="4">
        <v>0</v>
      </c>
      <c r="H798" s="4">
        <v>-2155.17</v>
      </c>
      <c r="I798" s="4">
        <v>-912312.86</v>
      </c>
      <c r="J798" s="8"/>
    </row>
    <row r="799" spans="1:10" hidden="1" outlineLevel="1" x14ac:dyDescent="0.2">
      <c r="A799" s="13"/>
      <c r="B799" s="7">
        <v>43077</v>
      </c>
      <c r="C799" s="6">
        <v>7</v>
      </c>
      <c r="D799" s="6" t="s">
        <v>37</v>
      </c>
      <c r="E799" s="6" t="s">
        <v>38</v>
      </c>
      <c r="F799" s="6" t="s">
        <v>897</v>
      </c>
      <c r="G799" s="4">
        <v>0</v>
      </c>
      <c r="H799" s="4">
        <v>6810.35</v>
      </c>
      <c r="I799" s="4">
        <v>-925243.9</v>
      </c>
      <c r="J799" s="8"/>
    </row>
    <row r="800" spans="1:10" hidden="1" outlineLevel="1" x14ac:dyDescent="0.2">
      <c r="A800" s="13"/>
      <c r="B800" s="7">
        <v>43077</v>
      </c>
      <c r="C800" s="6">
        <v>8</v>
      </c>
      <c r="D800" s="6" t="s">
        <v>37</v>
      </c>
      <c r="E800" s="6" t="s">
        <v>38</v>
      </c>
      <c r="F800" s="6" t="s">
        <v>898</v>
      </c>
      <c r="G800" s="4">
        <v>0</v>
      </c>
      <c r="H800" s="4">
        <v>-6034.48</v>
      </c>
      <c r="I800" s="4">
        <v>-927571.49</v>
      </c>
      <c r="J800" s="8"/>
    </row>
    <row r="801" spans="1:10" hidden="1" outlineLevel="1" x14ac:dyDescent="0.2">
      <c r="A801" s="13"/>
      <c r="B801" s="7">
        <v>43077</v>
      </c>
      <c r="C801" s="6">
        <v>9</v>
      </c>
      <c r="D801" s="6" t="s">
        <v>37</v>
      </c>
      <c r="E801" s="6" t="s">
        <v>38</v>
      </c>
      <c r="F801" s="6" t="s">
        <v>899</v>
      </c>
      <c r="G801" s="4">
        <v>0</v>
      </c>
      <c r="H801" s="4">
        <v>4310.3500000000004</v>
      </c>
      <c r="I801" s="4">
        <v>-936192.18</v>
      </c>
      <c r="J801" s="8"/>
    </row>
    <row r="802" spans="1:10" hidden="1" outlineLevel="1" x14ac:dyDescent="0.2">
      <c r="A802" s="13"/>
      <c r="B802" s="7">
        <v>43077</v>
      </c>
      <c r="C802" s="6">
        <v>10</v>
      </c>
      <c r="D802" s="6" t="s">
        <v>37</v>
      </c>
      <c r="E802" s="6" t="s">
        <v>38</v>
      </c>
      <c r="F802" s="6" t="s">
        <v>897</v>
      </c>
      <c r="G802" s="4">
        <v>0</v>
      </c>
      <c r="H802" s="4">
        <v>-6810.35</v>
      </c>
      <c r="I802" s="4">
        <v>-923261.14</v>
      </c>
      <c r="J802" s="8"/>
    </row>
    <row r="803" spans="1:10" hidden="1" outlineLevel="1" x14ac:dyDescent="0.2">
      <c r="A803" s="13"/>
      <c r="B803" s="7">
        <v>43084</v>
      </c>
      <c r="C803" s="6">
        <v>82</v>
      </c>
      <c r="D803" s="6" t="s">
        <v>17</v>
      </c>
      <c r="E803" s="6" t="s">
        <v>39</v>
      </c>
      <c r="F803" s="6" t="s">
        <v>814</v>
      </c>
      <c r="G803" s="4">
        <v>0</v>
      </c>
      <c r="H803" s="4">
        <v>-6896.55</v>
      </c>
      <c r="I803" s="4">
        <v>-936192.18</v>
      </c>
      <c r="J803" s="8"/>
    </row>
    <row r="804" spans="1:10" hidden="1" outlineLevel="1" x14ac:dyDescent="0.2">
      <c r="A804" s="13"/>
      <c r="B804" s="7">
        <v>43089</v>
      </c>
      <c r="C804" s="6">
        <v>7</v>
      </c>
      <c r="D804" s="6" t="s">
        <v>16</v>
      </c>
      <c r="E804" s="6" t="s">
        <v>44</v>
      </c>
      <c r="F804" s="6" t="s">
        <v>900</v>
      </c>
      <c r="G804" s="4">
        <v>0</v>
      </c>
      <c r="H804" s="4">
        <v>6465.52</v>
      </c>
      <c r="I804" s="4">
        <v>-927571.49</v>
      </c>
      <c r="J804" s="8"/>
    </row>
    <row r="805" spans="1:10" hidden="1" outlineLevel="1" x14ac:dyDescent="0.2">
      <c r="A805" s="13"/>
      <c r="B805" s="7">
        <v>43089</v>
      </c>
      <c r="C805" s="6">
        <v>8</v>
      </c>
      <c r="D805" s="6" t="s">
        <v>16</v>
      </c>
      <c r="E805" s="6" t="s">
        <v>44</v>
      </c>
      <c r="F805" s="6" t="s">
        <v>900</v>
      </c>
      <c r="G805" s="4">
        <v>0</v>
      </c>
      <c r="H805" s="4">
        <v>-6465.52</v>
      </c>
      <c r="I805" s="4">
        <v>-936192.18</v>
      </c>
      <c r="J805" s="8"/>
    </row>
    <row r="806" spans="1:10" hidden="1" outlineLevel="1" x14ac:dyDescent="0.2">
      <c r="A806" s="13"/>
      <c r="B806" s="7">
        <v>43089</v>
      </c>
      <c r="C806" s="6">
        <v>9</v>
      </c>
      <c r="D806" s="6" t="s">
        <v>16</v>
      </c>
      <c r="E806" s="6" t="s">
        <v>44</v>
      </c>
      <c r="F806" s="6" t="s">
        <v>901</v>
      </c>
      <c r="G806" s="4">
        <v>0</v>
      </c>
      <c r="H806" s="4">
        <v>6465.52</v>
      </c>
      <c r="I806" s="4">
        <v>-940502.53</v>
      </c>
      <c r="J806" s="8"/>
    </row>
    <row r="807" spans="1:10" hidden="1" outlineLevel="1" x14ac:dyDescent="0.2">
      <c r="A807" s="13"/>
      <c r="B807" s="7">
        <v>43090</v>
      </c>
      <c r="C807" s="6">
        <v>12</v>
      </c>
      <c r="D807" s="6" t="s">
        <v>16</v>
      </c>
      <c r="E807" s="6" t="s">
        <v>44</v>
      </c>
      <c r="F807" s="6" t="s">
        <v>902</v>
      </c>
      <c r="G807" s="4">
        <v>0</v>
      </c>
      <c r="H807" s="4">
        <v>1724.14</v>
      </c>
      <c r="I807" s="4">
        <v>-944381.84</v>
      </c>
      <c r="J807" s="8"/>
    </row>
    <row r="808" spans="1:10" hidden="1" outlineLevel="1" x14ac:dyDescent="0.2">
      <c r="A808" s="13"/>
      <c r="B808" s="7">
        <v>43091</v>
      </c>
      <c r="C808" s="6">
        <v>24</v>
      </c>
      <c r="D808" s="6" t="s">
        <v>16</v>
      </c>
      <c r="E808" s="6" t="s">
        <v>44</v>
      </c>
      <c r="F808" s="6" t="s">
        <v>903</v>
      </c>
      <c r="G808" s="4">
        <v>0</v>
      </c>
      <c r="H808" s="4">
        <v>5603.45</v>
      </c>
      <c r="I808" s="4">
        <v>-941364.6</v>
      </c>
      <c r="J808" s="8"/>
    </row>
    <row r="809" spans="1:10" hidden="1" outlineLevel="1" x14ac:dyDescent="0.2">
      <c r="A809" s="13"/>
      <c r="B809" s="7">
        <v>43097</v>
      </c>
      <c r="C809" s="6">
        <v>38</v>
      </c>
      <c r="D809" s="6" t="s">
        <v>16</v>
      </c>
      <c r="E809" s="6" t="s">
        <v>44</v>
      </c>
      <c r="F809" s="6" t="s">
        <v>904</v>
      </c>
      <c r="G809" s="4">
        <v>0</v>
      </c>
      <c r="H809" s="4">
        <v>6034.48</v>
      </c>
      <c r="I809" s="4">
        <v>-937054.25</v>
      </c>
      <c r="J809" s="8"/>
    </row>
    <row r="810" spans="1:10" hidden="1" outlineLevel="1" x14ac:dyDescent="0.2">
      <c r="A810" s="13"/>
      <c r="B810" s="7">
        <v>43097</v>
      </c>
      <c r="C810" s="6">
        <v>67</v>
      </c>
      <c r="D810" s="6" t="s">
        <v>16</v>
      </c>
      <c r="E810" s="6" t="s">
        <v>44</v>
      </c>
      <c r="F810" s="6" t="s">
        <v>902</v>
      </c>
      <c r="G810" s="4">
        <v>0</v>
      </c>
      <c r="H810" s="4">
        <v>-1724.14</v>
      </c>
      <c r="I810" s="4">
        <v>-938261.15</v>
      </c>
      <c r="J810" s="8"/>
    </row>
    <row r="811" spans="1:10" hidden="1" outlineLevel="1" x14ac:dyDescent="0.2">
      <c r="A811" s="13"/>
      <c r="B811" s="7">
        <v>43098</v>
      </c>
      <c r="C811" s="6">
        <v>72</v>
      </c>
      <c r="D811" s="6" t="s">
        <v>16</v>
      </c>
      <c r="E811" s="6" t="s">
        <v>44</v>
      </c>
      <c r="F811" s="6" t="s">
        <v>905</v>
      </c>
      <c r="G811" s="4">
        <v>0</v>
      </c>
      <c r="H811" s="4">
        <v>3879.31</v>
      </c>
      <c r="I811" s="4">
        <v>-934381.84</v>
      </c>
      <c r="J811" s="8"/>
    </row>
    <row r="812" spans="1:10" hidden="1" outlineLevel="1" x14ac:dyDescent="0.2">
      <c r="A812" s="13"/>
      <c r="B812" s="7">
        <v>43098</v>
      </c>
      <c r="C812" s="6">
        <v>73</v>
      </c>
      <c r="D812" s="6" t="s">
        <v>16</v>
      </c>
      <c r="E812" s="6" t="s">
        <v>44</v>
      </c>
      <c r="F812" s="6" t="s">
        <v>901</v>
      </c>
      <c r="G812" s="4">
        <v>0</v>
      </c>
      <c r="H812" s="4">
        <v>-6465.52</v>
      </c>
      <c r="I812" s="4">
        <v>-951623.22</v>
      </c>
      <c r="J812" s="8"/>
    </row>
    <row r="813" spans="1:10" hidden="1" outlineLevel="1" x14ac:dyDescent="0.2">
      <c r="A813" s="13"/>
      <c r="B813" s="7">
        <v>43099</v>
      </c>
      <c r="C813" s="6">
        <v>100</v>
      </c>
      <c r="D813" s="6" t="s">
        <v>16</v>
      </c>
      <c r="E813" s="6" t="s">
        <v>44</v>
      </c>
      <c r="F813" s="6" t="s">
        <v>904</v>
      </c>
      <c r="G813" s="4">
        <v>0</v>
      </c>
      <c r="H813" s="4">
        <v>-6034.48</v>
      </c>
      <c r="I813" s="4">
        <v>-955933.57</v>
      </c>
      <c r="J813" s="8"/>
    </row>
    <row r="814" spans="1:10" collapsed="1" x14ac:dyDescent="0.2">
      <c r="A814" s="13"/>
      <c r="B814" s="7"/>
      <c r="C814" s="6"/>
      <c r="D814" s="6"/>
      <c r="E814" s="6"/>
      <c r="F814" s="6"/>
      <c r="G814" s="4"/>
      <c r="H814" s="4"/>
      <c r="I814" s="4"/>
      <c r="J814" s="8"/>
    </row>
    <row r="815" spans="1:10" ht="28.5" customHeight="1" x14ac:dyDescent="0.2">
      <c r="A815" s="13"/>
      <c r="B815" s="30" t="s">
        <v>66</v>
      </c>
      <c r="C815" s="31"/>
      <c r="D815" s="31"/>
      <c r="E815" s="31"/>
      <c r="F815" s="31"/>
      <c r="G815" s="32"/>
      <c r="H815" s="26">
        <f>SUM(H792:H814)</f>
        <v>20689.669999999998</v>
      </c>
      <c r="I815" s="27"/>
      <c r="J815" s="25">
        <f>COUNTIF(H793:H813,"&gt;1")-COUNTIF(H793:H813,"&lt;1")</f>
        <v>3</v>
      </c>
    </row>
    <row r="816" spans="1:10" x14ac:dyDescent="0.2">
      <c r="A816" s="13"/>
      <c r="B816" s="7"/>
      <c r="C816" s="6"/>
      <c r="D816" s="6"/>
      <c r="E816" s="6"/>
      <c r="F816" s="6"/>
      <c r="G816" s="4"/>
      <c r="H816" s="4"/>
      <c r="I816" s="4"/>
      <c r="J816" s="8"/>
    </row>
    <row r="817" spans="1:10" x14ac:dyDescent="0.2">
      <c r="A817" s="13"/>
      <c r="B817" s="7"/>
      <c r="C817" s="6"/>
      <c r="D817" s="6"/>
      <c r="E817" s="6"/>
      <c r="F817" s="6"/>
      <c r="G817" s="4"/>
      <c r="H817" s="4"/>
      <c r="I817" s="4"/>
      <c r="J817" s="8"/>
    </row>
    <row r="818" spans="1:10" x14ac:dyDescent="0.2">
      <c r="A818" s="11" t="s">
        <v>45</v>
      </c>
      <c r="B818" s="5"/>
      <c r="C818" s="6"/>
      <c r="D818" s="6"/>
      <c r="E818" s="5"/>
      <c r="F818" s="5"/>
      <c r="G818" s="3"/>
      <c r="H818" s="3"/>
      <c r="I818" s="3"/>
      <c r="J818" s="8"/>
    </row>
    <row r="819" spans="1:10" x14ac:dyDescent="0.2">
      <c r="A819" s="12" t="s">
        <v>0</v>
      </c>
      <c r="B819" s="5" t="s">
        <v>46</v>
      </c>
      <c r="C819" s="6"/>
      <c r="D819" s="6"/>
      <c r="E819" s="5"/>
      <c r="F819" s="5"/>
      <c r="G819" s="3"/>
      <c r="H819" s="3"/>
      <c r="I819" s="3"/>
      <c r="J819" s="8"/>
    </row>
    <row r="820" spans="1:10" hidden="1" outlineLevel="1" x14ac:dyDescent="0.2">
      <c r="A820" s="13"/>
      <c r="B820" s="6"/>
      <c r="C820" s="6"/>
      <c r="D820" s="6"/>
      <c r="E820" s="6" t="s">
        <v>51</v>
      </c>
      <c r="F820" s="6"/>
      <c r="G820" s="4">
        <v>0</v>
      </c>
      <c r="H820" s="4">
        <v>0</v>
      </c>
      <c r="I820" s="4">
        <v>-12506419.949999999</v>
      </c>
      <c r="J820" s="8"/>
    </row>
    <row r="821" spans="1:10" hidden="1" outlineLevel="1" x14ac:dyDescent="0.2">
      <c r="A821" s="13"/>
      <c r="B821" s="7">
        <v>43070</v>
      </c>
      <c r="C821" s="6">
        <v>1</v>
      </c>
      <c r="D821" s="6" t="s">
        <v>47</v>
      </c>
      <c r="E821" s="6" t="s">
        <v>38</v>
      </c>
      <c r="F821" s="6" t="s">
        <v>906</v>
      </c>
      <c r="G821" s="4">
        <v>0</v>
      </c>
      <c r="H821" s="4">
        <v>155586.21</v>
      </c>
      <c r="I821" s="4">
        <v>-12675385.470000001</v>
      </c>
      <c r="J821" s="8"/>
    </row>
    <row r="822" spans="1:10" hidden="1" outlineLevel="1" x14ac:dyDescent="0.2">
      <c r="A822" s="13"/>
      <c r="B822" s="7">
        <v>43070</v>
      </c>
      <c r="C822" s="6">
        <v>2</v>
      </c>
      <c r="D822" s="6" t="s">
        <v>47</v>
      </c>
      <c r="E822" s="6" t="s">
        <v>38</v>
      </c>
      <c r="F822" s="6" t="s">
        <v>907</v>
      </c>
      <c r="G822" s="4">
        <v>0</v>
      </c>
      <c r="H822" s="4">
        <v>218103.45</v>
      </c>
      <c r="I822" s="4">
        <v>-12570316.5</v>
      </c>
      <c r="J822" s="8"/>
    </row>
    <row r="823" spans="1:10" hidden="1" outlineLevel="1" x14ac:dyDescent="0.2">
      <c r="A823" s="13"/>
      <c r="B823" s="7">
        <v>43071</v>
      </c>
      <c r="C823" s="6">
        <v>3</v>
      </c>
      <c r="D823" s="6" t="s">
        <v>47</v>
      </c>
      <c r="E823" s="6" t="s">
        <v>38</v>
      </c>
      <c r="F823" s="6" t="s">
        <v>908</v>
      </c>
      <c r="G823" s="4">
        <v>0</v>
      </c>
      <c r="H823" s="4">
        <v>-166000</v>
      </c>
      <c r="I823" s="4">
        <v>-12668695.810000001</v>
      </c>
      <c r="J823" s="8"/>
    </row>
    <row r="824" spans="1:10" hidden="1" outlineLevel="1" x14ac:dyDescent="0.2">
      <c r="A824" s="13"/>
      <c r="B824" s="7">
        <v>43071</v>
      </c>
      <c r="C824" s="6">
        <v>4</v>
      </c>
      <c r="D824" s="6" t="s">
        <v>47</v>
      </c>
      <c r="E824" s="6" t="s">
        <v>38</v>
      </c>
      <c r="F824" s="6" t="s">
        <v>909</v>
      </c>
      <c r="G824" s="4">
        <v>0</v>
      </c>
      <c r="H824" s="4">
        <v>166000</v>
      </c>
      <c r="I824" s="4">
        <v>-12570316.5</v>
      </c>
      <c r="J824" s="8"/>
    </row>
    <row r="825" spans="1:10" hidden="1" outlineLevel="1" x14ac:dyDescent="0.2">
      <c r="A825" s="13"/>
      <c r="B825" s="7">
        <v>43073</v>
      </c>
      <c r="C825" s="6">
        <v>5</v>
      </c>
      <c r="D825" s="6" t="s">
        <v>47</v>
      </c>
      <c r="E825" s="6" t="s">
        <v>38</v>
      </c>
      <c r="F825" s="6" t="s">
        <v>910</v>
      </c>
      <c r="G825" s="4">
        <v>0</v>
      </c>
      <c r="H825" s="4">
        <v>-170724.14</v>
      </c>
      <c r="I825" s="4">
        <v>-12672557.880000001</v>
      </c>
      <c r="J825" s="8"/>
    </row>
    <row r="826" spans="1:10" hidden="1" outlineLevel="1" x14ac:dyDescent="0.2">
      <c r="A826" s="13"/>
      <c r="B826" s="7">
        <v>43073</v>
      </c>
      <c r="C826" s="6">
        <v>6</v>
      </c>
      <c r="D826" s="6" t="s">
        <v>47</v>
      </c>
      <c r="E826" s="6" t="s">
        <v>38</v>
      </c>
      <c r="F826" s="6" t="s">
        <v>911</v>
      </c>
      <c r="G826" s="4">
        <v>0</v>
      </c>
      <c r="H826" s="4">
        <v>168137.93</v>
      </c>
      <c r="I826" s="4">
        <v>-12794454.43</v>
      </c>
      <c r="J826" s="8"/>
    </row>
    <row r="827" spans="1:10" hidden="1" outlineLevel="1" x14ac:dyDescent="0.2">
      <c r="A827" s="13"/>
      <c r="B827" s="7">
        <v>43073</v>
      </c>
      <c r="C827" s="6">
        <v>7</v>
      </c>
      <c r="D827" s="6" t="s">
        <v>47</v>
      </c>
      <c r="E827" s="6" t="s">
        <v>38</v>
      </c>
      <c r="F827" s="6" t="s">
        <v>912</v>
      </c>
      <c r="G827" s="4">
        <v>0</v>
      </c>
      <c r="H827" s="4">
        <v>-178310.34</v>
      </c>
      <c r="I827" s="4">
        <v>-12672557.880000001</v>
      </c>
      <c r="J827" s="8"/>
    </row>
    <row r="828" spans="1:10" hidden="1" outlineLevel="1" x14ac:dyDescent="0.2">
      <c r="A828" s="13"/>
      <c r="B828" s="7">
        <v>43073</v>
      </c>
      <c r="C828" s="6">
        <v>8</v>
      </c>
      <c r="D828" s="6" t="s">
        <v>47</v>
      </c>
      <c r="E828" s="6" t="s">
        <v>38</v>
      </c>
      <c r="F828" s="6" t="s">
        <v>913</v>
      </c>
      <c r="G828" s="4">
        <v>0</v>
      </c>
      <c r="H828" s="4">
        <v>178448.28</v>
      </c>
      <c r="I828" s="4">
        <v>-12556316.5</v>
      </c>
      <c r="J828" s="8"/>
    </row>
    <row r="829" spans="1:10" hidden="1" outlineLevel="1" x14ac:dyDescent="0.2">
      <c r="A829" s="13"/>
      <c r="B829" s="7">
        <v>43074</v>
      </c>
      <c r="C829" s="6">
        <v>9</v>
      </c>
      <c r="D829" s="6" t="s">
        <v>47</v>
      </c>
      <c r="E829" s="6" t="s">
        <v>38</v>
      </c>
      <c r="F829" s="6" t="s">
        <v>914</v>
      </c>
      <c r="G829" s="4">
        <v>0</v>
      </c>
      <c r="H829" s="4">
        <v>-155620.69</v>
      </c>
      <c r="I829" s="4">
        <v>-12371144.09</v>
      </c>
      <c r="J829" s="8"/>
    </row>
    <row r="830" spans="1:10" hidden="1" outlineLevel="1" x14ac:dyDescent="0.2">
      <c r="A830" s="13"/>
      <c r="B830" s="7">
        <v>43074</v>
      </c>
      <c r="C830" s="6">
        <v>10</v>
      </c>
      <c r="D830" s="6" t="s">
        <v>47</v>
      </c>
      <c r="E830" s="6" t="s">
        <v>38</v>
      </c>
      <c r="F830" s="6" t="s">
        <v>915</v>
      </c>
      <c r="G830" s="4">
        <v>0</v>
      </c>
      <c r="H830" s="4">
        <v>148000</v>
      </c>
      <c r="I830" s="4"/>
      <c r="J830" s="8"/>
    </row>
    <row r="831" spans="1:10" hidden="1" outlineLevel="1" x14ac:dyDescent="0.2">
      <c r="A831" s="13"/>
      <c r="B831" s="7">
        <v>43074</v>
      </c>
      <c r="C831" s="6">
        <v>11</v>
      </c>
      <c r="D831" s="6" t="s">
        <v>47</v>
      </c>
      <c r="E831" s="6" t="s">
        <v>38</v>
      </c>
      <c r="F831" s="6" t="s">
        <v>916</v>
      </c>
      <c r="G831" s="4">
        <v>0</v>
      </c>
      <c r="H831" s="4">
        <v>-218103.45</v>
      </c>
      <c r="I831" s="4"/>
      <c r="J831" s="8"/>
    </row>
    <row r="832" spans="1:10" hidden="1" outlineLevel="1" x14ac:dyDescent="0.2">
      <c r="A832" s="13"/>
      <c r="B832" s="7">
        <v>43074</v>
      </c>
      <c r="C832" s="6">
        <v>12</v>
      </c>
      <c r="D832" s="6" t="s">
        <v>47</v>
      </c>
      <c r="E832" s="6" t="s">
        <v>38</v>
      </c>
      <c r="F832" s="6" t="s">
        <v>917</v>
      </c>
      <c r="G832" s="4">
        <v>0</v>
      </c>
      <c r="H832" s="4">
        <v>214896.55</v>
      </c>
      <c r="I832" s="4"/>
      <c r="J832" s="8"/>
    </row>
    <row r="833" spans="1:10" hidden="1" outlineLevel="1" x14ac:dyDescent="0.2">
      <c r="A833" s="13"/>
      <c r="B833" s="7">
        <v>43075</v>
      </c>
      <c r="C833" s="6">
        <v>13</v>
      </c>
      <c r="D833" s="6" t="s">
        <v>47</v>
      </c>
      <c r="E833" s="6" t="s">
        <v>38</v>
      </c>
      <c r="F833" s="6" t="s">
        <v>918</v>
      </c>
      <c r="G833" s="4">
        <v>0</v>
      </c>
      <c r="H833" s="4">
        <v>159310.34</v>
      </c>
      <c r="I833" s="4"/>
      <c r="J833" s="8"/>
    </row>
    <row r="834" spans="1:10" hidden="1" outlineLevel="1" x14ac:dyDescent="0.2">
      <c r="A834" s="13"/>
      <c r="B834" s="7">
        <v>43075</v>
      </c>
      <c r="C834" s="6">
        <v>14</v>
      </c>
      <c r="D834" s="6" t="s">
        <v>47</v>
      </c>
      <c r="E834" s="6" t="s">
        <v>38</v>
      </c>
      <c r="F834" s="6" t="s">
        <v>919</v>
      </c>
      <c r="G834" s="4">
        <v>0</v>
      </c>
      <c r="H834" s="4">
        <v>168034.48</v>
      </c>
      <c r="I834" s="4"/>
      <c r="J834" s="8"/>
    </row>
    <row r="835" spans="1:10" hidden="1" outlineLevel="1" x14ac:dyDescent="0.2">
      <c r="A835" s="13"/>
      <c r="B835" s="7">
        <v>43076</v>
      </c>
      <c r="C835" s="6">
        <v>15</v>
      </c>
      <c r="D835" s="6" t="s">
        <v>47</v>
      </c>
      <c r="E835" s="6" t="s">
        <v>38</v>
      </c>
      <c r="F835" s="6" t="s">
        <v>920</v>
      </c>
      <c r="G835" s="4">
        <v>0</v>
      </c>
      <c r="H835" s="4">
        <v>-131882.76</v>
      </c>
      <c r="I835" s="4"/>
      <c r="J835" s="8"/>
    </row>
    <row r="836" spans="1:10" hidden="1" outlineLevel="1" x14ac:dyDescent="0.2">
      <c r="A836" s="13"/>
      <c r="B836" s="7">
        <v>43076</v>
      </c>
      <c r="C836" s="6">
        <v>16</v>
      </c>
      <c r="D836" s="6" t="s">
        <v>47</v>
      </c>
      <c r="E836" s="6" t="s">
        <v>38</v>
      </c>
      <c r="F836" s="6" t="s">
        <v>921</v>
      </c>
      <c r="G836" s="4">
        <v>0</v>
      </c>
      <c r="H836" s="4">
        <v>140503.45000000001</v>
      </c>
      <c r="I836" s="4"/>
      <c r="J836" s="8"/>
    </row>
    <row r="837" spans="1:10" hidden="1" outlineLevel="1" x14ac:dyDescent="0.2">
      <c r="A837" s="13"/>
      <c r="B837" s="7">
        <v>43076</v>
      </c>
      <c r="C837" s="6">
        <v>17</v>
      </c>
      <c r="D837" s="6" t="s">
        <v>47</v>
      </c>
      <c r="E837" s="6" t="s">
        <v>38</v>
      </c>
      <c r="F837" s="6" t="s">
        <v>922</v>
      </c>
      <c r="G837" s="4">
        <v>0</v>
      </c>
      <c r="H837" s="4">
        <v>157241.38</v>
      </c>
      <c r="I837" s="4"/>
      <c r="J837" s="8"/>
    </row>
    <row r="838" spans="1:10" hidden="1" outlineLevel="1" x14ac:dyDescent="0.2">
      <c r="A838" s="13"/>
      <c r="B838" s="7">
        <v>43076</v>
      </c>
      <c r="C838" s="6">
        <v>18</v>
      </c>
      <c r="D838" s="6" t="s">
        <v>47</v>
      </c>
      <c r="E838" s="6" t="s">
        <v>38</v>
      </c>
      <c r="F838" s="6" t="s">
        <v>923</v>
      </c>
      <c r="G838" s="4">
        <v>0</v>
      </c>
      <c r="H838" s="4">
        <v>-168034.48</v>
      </c>
      <c r="I838" s="4"/>
      <c r="J838" s="8"/>
    </row>
    <row r="839" spans="1:10" hidden="1" outlineLevel="1" x14ac:dyDescent="0.2">
      <c r="A839" s="13"/>
      <c r="B839" s="7">
        <v>43076</v>
      </c>
      <c r="C839" s="6">
        <v>19</v>
      </c>
      <c r="D839" s="6" t="s">
        <v>47</v>
      </c>
      <c r="E839" s="6" t="s">
        <v>38</v>
      </c>
      <c r="F839" s="6" t="s">
        <v>924</v>
      </c>
      <c r="G839" s="4">
        <v>0</v>
      </c>
      <c r="H839" s="4">
        <v>168034.48</v>
      </c>
      <c r="I839" s="4"/>
      <c r="J839" s="8"/>
    </row>
    <row r="840" spans="1:10" hidden="1" outlineLevel="1" x14ac:dyDescent="0.2">
      <c r="A840" s="13"/>
      <c r="B840" s="7">
        <v>43077</v>
      </c>
      <c r="C840" s="6">
        <v>20</v>
      </c>
      <c r="D840" s="6" t="s">
        <v>47</v>
      </c>
      <c r="E840" s="6" t="s">
        <v>38</v>
      </c>
      <c r="F840" s="6" t="s">
        <v>925</v>
      </c>
      <c r="G840" s="4">
        <v>0</v>
      </c>
      <c r="H840" s="4">
        <v>-125103.45</v>
      </c>
      <c r="I840" s="4"/>
      <c r="J840" s="8"/>
    </row>
    <row r="841" spans="1:10" hidden="1" outlineLevel="1" x14ac:dyDescent="0.2">
      <c r="A841" s="13"/>
      <c r="B841" s="7">
        <v>43077</v>
      </c>
      <c r="C841" s="6">
        <v>21</v>
      </c>
      <c r="D841" s="6" t="s">
        <v>47</v>
      </c>
      <c r="E841" s="6" t="s">
        <v>38</v>
      </c>
      <c r="F841" s="6" t="s">
        <v>926</v>
      </c>
      <c r="G841" s="4">
        <v>0</v>
      </c>
      <c r="H841" s="4">
        <v>125103.45</v>
      </c>
      <c r="I841" s="4"/>
      <c r="J841" s="8"/>
    </row>
    <row r="842" spans="1:10" hidden="1" outlineLevel="1" x14ac:dyDescent="0.2">
      <c r="A842" s="13"/>
      <c r="B842" s="7">
        <v>43078</v>
      </c>
      <c r="C842" s="6">
        <v>22</v>
      </c>
      <c r="D842" s="6" t="s">
        <v>47</v>
      </c>
      <c r="E842" s="6" t="s">
        <v>38</v>
      </c>
      <c r="F842" s="6" t="s">
        <v>927</v>
      </c>
      <c r="G842" s="4">
        <v>0</v>
      </c>
      <c r="H842" s="4">
        <v>114655.17</v>
      </c>
      <c r="I842" s="4"/>
      <c r="J842" s="8"/>
    </row>
    <row r="843" spans="1:10" hidden="1" outlineLevel="1" x14ac:dyDescent="0.2">
      <c r="A843" s="13"/>
      <c r="B843" s="7">
        <v>43078</v>
      </c>
      <c r="C843" s="6">
        <v>23</v>
      </c>
      <c r="D843" s="6" t="s">
        <v>47</v>
      </c>
      <c r="E843" s="6" t="s">
        <v>38</v>
      </c>
      <c r="F843" s="6" t="s">
        <v>928</v>
      </c>
      <c r="G843" s="4">
        <v>0</v>
      </c>
      <c r="H843" s="4">
        <v>-114655.17</v>
      </c>
      <c r="I843" s="4"/>
      <c r="J843" s="8"/>
    </row>
    <row r="844" spans="1:10" hidden="1" outlineLevel="1" x14ac:dyDescent="0.2">
      <c r="A844" s="13"/>
      <c r="B844" s="7">
        <v>43078</v>
      </c>
      <c r="C844" s="6">
        <v>114</v>
      </c>
      <c r="D844" s="6" t="s">
        <v>47</v>
      </c>
      <c r="E844" s="6" t="s">
        <v>38</v>
      </c>
      <c r="F844" s="6" t="s">
        <v>929</v>
      </c>
      <c r="G844" s="4">
        <v>0</v>
      </c>
      <c r="H844" s="4">
        <v>114655.17</v>
      </c>
      <c r="I844" s="4"/>
      <c r="J844" s="8"/>
    </row>
    <row r="845" spans="1:10" hidden="1" outlineLevel="1" x14ac:dyDescent="0.2">
      <c r="A845" s="13"/>
      <c r="B845" s="7">
        <v>43080</v>
      </c>
      <c r="C845" s="6">
        <v>25</v>
      </c>
      <c r="D845" s="6" t="s">
        <v>47</v>
      </c>
      <c r="E845" s="6" t="s">
        <v>38</v>
      </c>
      <c r="F845" s="6" t="s">
        <v>930</v>
      </c>
      <c r="G845" s="4">
        <v>0</v>
      </c>
      <c r="H845" s="4">
        <v>336206.9</v>
      </c>
      <c r="I845" s="4"/>
      <c r="J845" s="8"/>
    </row>
    <row r="846" spans="1:10" hidden="1" outlineLevel="1" x14ac:dyDescent="0.2">
      <c r="A846" s="13"/>
      <c r="B846" s="7">
        <v>43080</v>
      </c>
      <c r="C846" s="6">
        <v>26</v>
      </c>
      <c r="D846" s="6" t="s">
        <v>47</v>
      </c>
      <c r="E846" s="6" t="s">
        <v>38</v>
      </c>
      <c r="F846" s="6" t="s">
        <v>931</v>
      </c>
      <c r="G846" s="4">
        <v>0</v>
      </c>
      <c r="H846" s="4">
        <v>155172.41</v>
      </c>
      <c r="I846" s="4"/>
      <c r="J846" s="8"/>
    </row>
    <row r="847" spans="1:10" hidden="1" outlineLevel="1" x14ac:dyDescent="0.2">
      <c r="A847" s="13"/>
      <c r="B847" s="7">
        <v>43080</v>
      </c>
      <c r="C847" s="6">
        <v>27</v>
      </c>
      <c r="D847" s="6" t="s">
        <v>47</v>
      </c>
      <c r="E847" s="6" t="s">
        <v>38</v>
      </c>
      <c r="F847" s="6" t="s">
        <v>932</v>
      </c>
      <c r="G847" s="4">
        <v>0</v>
      </c>
      <c r="H847" s="4">
        <v>-155172.41</v>
      </c>
      <c r="I847" s="4"/>
      <c r="J847" s="8"/>
    </row>
    <row r="848" spans="1:10" hidden="1" outlineLevel="1" x14ac:dyDescent="0.2">
      <c r="A848" s="13"/>
      <c r="B848" s="7">
        <v>43080</v>
      </c>
      <c r="C848" s="6">
        <v>28</v>
      </c>
      <c r="D848" s="6" t="s">
        <v>47</v>
      </c>
      <c r="E848" s="6" t="s">
        <v>38</v>
      </c>
      <c r="F848" s="6" t="s">
        <v>932</v>
      </c>
      <c r="G848" s="4">
        <v>0</v>
      </c>
      <c r="H848" s="4">
        <v>155172.41</v>
      </c>
      <c r="I848" s="4"/>
      <c r="J848" s="8"/>
    </row>
    <row r="849" spans="1:10" hidden="1" outlineLevel="1" x14ac:dyDescent="0.2">
      <c r="A849" s="13"/>
      <c r="B849" s="7">
        <v>43080</v>
      </c>
      <c r="C849" s="6">
        <v>29</v>
      </c>
      <c r="D849" s="6" t="s">
        <v>47</v>
      </c>
      <c r="E849" s="6" t="s">
        <v>38</v>
      </c>
      <c r="F849" s="6" t="s">
        <v>933</v>
      </c>
      <c r="G849" s="4">
        <v>0</v>
      </c>
      <c r="H849" s="4">
        <v>-155172.41</v>
      </c>
      <c r="I849" s="4"/>
      <c r="J849" s="8"/>
    </row>
    <row r="850" spans="1:10" hidden="1" outlineLevel="1" x14ac:dyDescent="0.2">
      <c r="A850" s="13"/>
      <c r="B850" s="7">
        <v>43080</v>
      </c>
      <c r="C850" s="6">
        <v>30</v>
      </c>
      <c r="D850" s="6" t="s">
        <v>47</v>
      </c>
      <c r="E850" s="6" t="s">
        <v>38</v>
      </c>
      <c r="F850" s="6" t="s">
        <v>934</v>
      </c>
      <c r="G850" s="4">
        <v>0</v>
      </c>
      <c r="H850" s="4">
        <v>155172.41</v>
      </c>
      <c r="I850" s="4"/>
      <c r="J850" s="8"/>
    </row>
    <row r="851" spans="1:10" hidden="1" outlineLevel="1" x14ac:dyDescent="0.2">
      <c r="A851" s="13"/>
      <c r="B851" s="7">
        <v>43080</v>
      </c>
      <c r="C851" s="6">
        <v>31</v>
      </c>
      <c r="D851" s="6" t="s">
        <v>47</v>
      </c>
      <c r="E851" s="6" t="s">
        <v>38</v>
      </c>
      <c r="F851" s="6" t="s">
        <v>935</v>
      </c>
      <c r="G851" s="4">
        <v>0</v>
      </c>
      <c r="H851" s="4">
        <v>284482.76</v>
      </c>
      <c r="I851" s="4"/>
      <c r="J851" s="8"/>
    </row>
    <row r="852" spans="1:10" hidden="1" outlineLevel="1" x14ac:dyDescent="0.2">
      <c r="A852" s="13"/>
      <c r="B852" s="7">
        <v>43080</v>
      </c>
      <c r="C852" s="6">
        <v>36</v>
      </c>
      <c r="D852" s="6" t="s">
        <v>47</v>
      </c>
      <c r="E852" s="6" t="s">
        <v>38</v>
      </c>
      <c r="F852" s="6" t="s">
        <v>934</v>
      </c>
      <c r="G852" s="4">
        <v>0</v>
      </c>
      <c r="H852" s="4">
        <v>-155172.41</v>
      </c>
      <c r="I852" s="4"/>
      <c r="J852" s="8"/>
    </row>
    <row r="853" spans="1:10" hidden="1" outlineLevel="1" x14ac:dyDescent="0.2">
      <c r="A853" s="13"/>
      <c r="B853" s="7">
        <v>43081</v>
      </c>
      <c r="C853" s="6">
        <v>32</v>
      </c>
      <c r="D853" s="6" t="s">
        <v>47</v>
      </c>
      <c r="E853" s="6" t="s">
        <v>38</v>
      </c>
      <c r="F853" s="6" t="s">
        <v>936</v>
      </c>
      <c r="G853" s="4">
        <v>0</v>
      </c>
      <c r="H853" s="4">
        <v>174862.07</v>
      </c>
      <c r="I853" s="4"/>
      <c r="J853" s="8"/>
    </row>
    <row r="854" spans="1:10" hidden="1" outlineLevel="1" x14ac:dyDescent="0.2">
      <c r="A854" s="13"/>
      <c r="B854" s="7">
        <v>43081</v>
      </c>
      <c r="C854" s="6">
        <v>33</v>
      </c>
      <c r="D854" s="6" t="s">
        <v>47</v>
      </c>
      <c r="E854" s="6" t="s">
        <v>38</v>
      </c>
      <c r="F854" s="6" t="s">
        <v>937</v>
      </c>
      <c r="G854" s="4">
        <v>0</v>
      </c>
      <c r="H854" s="4">
        <v>126137.93</v>
      </c>
      <c r="I854" s="4"/>
      <c r="J854" s="8"/>
    </row>
    <row r="855" spans="1:10" hidden="1" outlineLevel="1" x14ac:dyDescent="0.2">
      <c r="A855" s="13"/>
      <c r="B855" s="7">
        <v>43081</v>
      </c>
      <c r="C855" s="6">
        <v>34</v>
      </c>
      <c r="D855" s="6" t="s">
        <v>47</v>
      </c>
      <c r="E855" s="6" t="s">
        <v>38</v>
      </c>
      <c r="F855" s="6" t="s">
        <v>938</v>
      </c>
      <c r="G855" s="4">
        <v>0</v>
      </c>
      <c r="H855" s="4">
        <v>-126137.93</v>
      </c>
      <c r="I855" s="4"/>
      <c r="J855" s="8"/>
    </row>
    <row r="856" spans="1:10" hidden="1" outlineLevel="1" x14ac:dyDescent="0.2">
      <c r="A856" s="13"/>
      <c r="B856" s="7">
        <v>43081</v>
      </c>
      <c r="C856" s="6">
        <v>35</v>
      </c>
      <c r="D856" s="6" t="s">
        <v>47</v>
      </c>
      <c r="E856" s="6" t="s">
        <v>38</v>
      </c>
      <c r="F856" s="6" t="s">
        <v>939</v>
      </c>
      <c r="G856" s="4">
        <v>0</v>
      </c>
      <c r="H856" s="4">
        <v>126137.93</v>
      </c>
      <c r="I856" s="4"/>
      <c r="J856" s="8"/>
    </row>
    <row r="857" spans="1:10" hidden="1" outlineLevel="1" x14ac:dyDescent="0.2">
      <c r="A857" s="13"/>
      <c r="B857" s="7">
        <v>43082</v>
      </c>
      <c r="C857" s="6">
        <v>37</v>
      </c>
      <c r="D857" s="6" t="s">
        <v>47</v>
      </c>
      <c r="E857" s="6" t="s">
        <v>38</v>
      </c>
      <c r="F857" s="6" t="s">
        <v>940</v>
      </c>
      <c r="G857" s="4">
        <v>0</v>
      </c>
      <c r="H857" s="4">
        <v>155172.41</v>
      </c>
      <c r="I857" s="4"/>
      <c r="J857" s="8"/>
    </row>
    <row r="858" spans="1:10" hidden="1" outlineLevel="1" x14ac:dyDescent="0.2">
      <c r="A858" s="13"/>
      <c r="B858" s="7">
        <v>43082</v>
      </c>
      <c r="C858" s="6">
        <v>38</v>
      </c>
      <c r="D858" s="6" t="s">
        <v>47</v>
      </c>
      <c r="E858" s="6" t="s">
        <v>38</v>
      </c>
      <c r="F858" s="6" t="s">
        <v>940</v>
      </c>
      <c r="G858" s="4">
        <v>0</v>
      </c>
      <c r="H858" s="4">
        <v>-155172.41</v>
      </c>
      <c r="I858" s="4"/>
      <c r="J858" s="8"/>
    </row>
    <row r="859" spans="1:10" hidden="1" outlineLevel="1" x14ac:dyDescent="0.2">
      <c r="A859" s="13"/>
      <c r="B859" s="7">
        <v>43082</v>
      </c>
      <c r="C859" s="6">
        <v>39</v>
      </c>
      <c r="D859" s="6" t="s">
        <v>47</v>
      </c>
      <c r="E859" s="6" t="s">
        <v>38</v>
      </c>
      <c r="F859" s="6" t="s">
        <v>941</v>
      </c>
      <c r="G859" s="4">
        <v>0</v>
      </c>
      <c r="H859" s="4">
        <v>155172.41</v>
      </c>
      <c r="I859" s="4"/>
      <c r="J859" s="8"/>
    </row>
    <row r="860" spans="1:10" hidden="1" outlineLevel="1" x14ac:dyDescent="0.2">
      <c r="A860" s="13"/>
      <c r="B860" s="7">
        <v>43082</v>
      </c>
      <c r="C860" s="6">
        <v>40</v>
      </c>
      <c r="D860" s="6" t="s">
        <v>47</v>
      </c>
      <c r="E860" s="6" t="s">
        <v>38</v>
      </c>
      <c r="F860" s="6" t="s">
        <v>942</v>
      </c>
      <c r="G860" s="4">
        <v>0</v>
      </c>
      <c r="H860" s="4">
        <v>-336206.9</v>
      </c>
      <c r="I860" s="4"/>
      <c r="J860" s="8"/>
    </row>
    <row r="861" spans="1:10" hidden="1" outlineLevel="1" x14ac:dyDescent="0.2">
      <c r="A861" s="13"/>
      <c r="B861" s="7">
        <v>43082</v>
      </c>
      <c r="C861" s="6">
        <v>41</v>
      </c>
      <c r="D861" s="6" t="s">
        <v>47</v>
      </c>
      <c r="E861" s="6" t="s">
        <v>38</v>
      </c>
      <c r="F861" s="6" t="s">
        <v>943</v>
      </c>
      <c r="G861" s="4">
        <v>0</v>
      </c>
      <c r="H861" s="4">
        <v>336206.9</v>
      </c>
      <c r="I861" s="4"/>
      <c r="J861" s="8"/>
    </row>
    <row r="862" spans="1:10" hidden="1" outlineLevel="1" x14ac:dyDescent="0.2">
      <c r="A862" s="13"/>
      <c r="B862" s="7">
        <v>43082</v>
      </c>
      <c r="C862" s="6">
        <v>42</v>
      </c>
      <c r="D862" s="6" t="s">
        <v>47</v>
      </c>
      <c r="E862" s="6" t="s">
        <v>38</v>
      </c>
      <c r="F862" s="6" t="s">
        <v>944</v>
      </c>
      <c r="G862" s="4">
        <v>0</v>
      </c>
      <c r="H862" s="4">
        <v>-174862.07</v>
      </c>
      <c r="I862" s="4"/>
      <c r="J862" s="8"/>
    </row>
    <row r="863" spans="1:10" hidden="1" outlineLevel="1" x14ac:dyDescent="0.2">
      <c r="A863" s="13"/>
      <c r="B863" s="7">
        <v>43082</v>
      </c>
      <c r="C863" s="6">
        <v>43</v>
      </c>
      <c r="D863" s="6" t="s">
        <v>47</v>
      </c>
      <c r="E863" s="6" t="s">
        <v>38</v>
      </c>
      <c r="F863" s="6" t="s">
        <v>945</v>
      </c>
      <c r="G863" s="4">
        <v>0</v>
      </c>
      <c r="H863" s="4">
        <v>174862.07</v>
      </c>
      <c r="I863" s="4"/>
      <c r="J863" s="8"/>
    </row>
    <row r="864" spans="1:10" hidden="1" outlineLevel="1" x14ac:dyDescent="0.2">
      <c r="A864" s="13"/>
      <c r="B864" s="7">
        <v>43083</v>
      </c>
      <c r="C864" s="6">
        <v>44</v>
      </c>
      <c r="D864" s="6" t="s">
        <v>47</v>
      </c>
      <c r="E864" s="6" t="s">
        <v>38</v>
      </c>
      <c r="F864" s="6" t="s">
        <v>946</v>
      </c>
      <c r="G864" s="4">
        <v>0</v>
      </c>
      <c r="H864" s="4">
        <v>-136331.03</v>
      </c>
      <c r="I864" s="4"/>
      <c r="J864" s="8"/>
    </row>
    <row r="865" spans="1:10" hidden="1" outlineLevel="1" x14ac:dyDescent="0.2">
      <c r="A865" s="13"/>
      <c r="B865" s="7">
        <v>43083</v>
      </c>
      <c r="C865" s="6">
        <v>45</v>
      </c>
      <c r="D865" s="6" t="s">
        <v>47</v>
      </c>
      <c r="E865" s="6" t="s">
        <v>38</v>
      </c>
      <c r="F865" s="6" t="s">
        <v>946</v>
      </c>
      <c r="G865" s="4">
        <v>0</v>
      </c>
      <c r="H865" s="4">
        <v>136331.03</v>
      </c>
      <c r="I865" s="4">
        <v>-12123730.300000001</v>
      </c>
      <c r="J865" s="8"/>
    </row>
    <row r="866" spans="1:10" hidden="1" outlineLevel="1" x14ac:dyDescent="0.2">
      <c r="A866" s="13"/>
      <c r="B866" s="7">
        <v>43083</v>
      </c>
      <c r="C866" s="6">
        <v>46</v>
      </c>
      <c r="D866" s="6" t="s">
        <v>47</v>
      </c>
      <c r="E866" s="6" t="s">
        <v>38</v>
      </c>
      <c r="F866" s="6" t="s">
        <v>947</v>
      </c>
      <c r="G866" s="4">
        <v>0</v>
      </c>
      <c r="H866" s="4">
        <v>-136331.03</v>
      </c>
      <c r="I866" s="4"/>
      <c r="J866" s="8"/>
    </row>
    <row r="867" spans="1:10" hidden="1" outlineLevel="1" x14ac:dyDescent="0.2">
      <c r="A867" s="13"/>
      <c r="B867" s="7">
        <v>43083</v>
      </c>
      <c r="C867" s="6">
        <v>47</v>
      </c>
      <c r="D867" s="6" t="s">
        <v>47</v>
      </c>
      <c r="E867" s="6" t="s">
        <v>38</v>
      </c>
      <c r="F867" s="6" t="s">
        <v>948</v>
      </c>
      <c r="G867" s="4">
        <v>0</v>
      </c>
      <c r="H867" s="4">
        <v>136331.03</v>
      </c>
      <c r="I867" s="4"/>
      <c r="J867" s="8"/>
    </row>
    <row r="868" spans="1:10" hidden="1" outlineLevel="1" x14ac:dyDescent="0.2">
      <c r="A868" s="13"/>
      <c r="B868" s="7">
        <v>43083</v>
      </c>
      <c r="C868" s="6">
        <v>48</v>
      </c>
      <c r="D868" s="6" t="s">
        <v>47</v>
      </c>
      <c r="E868" s="6" t="s">
        <v>38</v>
      </c>
      <c r="F868" s="6" t="s">
        <v>949</v>
      </c>
      <c r="G868" s="4">
        <v>0</v>
      </c>
      <c r="H868" s="4">
        <v>127655.17</v>
      </c>
      <c r="I868" s="4"/>
      <c r="J868" s="8"/>
    </row>
    <row r="869" spans="1:10" hidden="1" outlineLevel="1" x14ac:dyDescent="0.2">
      <c r="A869" s="13"/>
      <c r="B869" s="7">
        <v>43084</v>
      </c>
      <c r="C869" s="6">
        <v>49</v>
      </c>
      <c r="D869" s="6" t="s">
        <v>47</v>
      </c>
      <c r="E869" s="6" t="s">
        <v>38</v>
      </c>
      <c r="F869" s="6" t="s">
        <v>950</v>
      </c>
      <c r="G869" s="4">
        <v>0</v>
      </c>
      <c r="H869" s="4">
        <v>-446206.9</v>
      </c>
      <c r="I869" s="4"/>
      <c r="J869" s="8"/>
    </row>
    <row r="870" spans="1:10" hidden="1" outlineLevel="1" x14ac:dyDescent="0.2">
      <c r="A870" s="13"/>
      <c r="B870" s="7">
        <v>43084</v>
      </c>
      <c r="C870" s="6">
        <v>50</v>
      </c>
      <c r="D870" s="6" t="s">
        <v>47</v>
      </c>
      <c r="E870" s="6" t="s">
        <v>38</v>
      </c>
      <c r="F870" s="6" t="s">
        <v>951</v>
      </c>
      <c r="G870" s="4">
        <v>0</v>
      </c>
      <c r="H870" s="4">
        <v>420344.83</v>
      </c>
      <c r="I870" s="4"/>
      <c r="J870" s="8"/>
    </row>
    <row r="871" spans="1:10" hidden="1" outlineLevel="1" x14ac:dyDescent="0.2">
      <c r="A871" s="13"/>
      <c r="B871" s="7">
        <v>43084</v>
      </c>
      <c r="C871" s="6">
        <v>51</v>
      </c>
      <c r="D871" s="6" t="s">
        <v>47</v>
      </c>
      <c r="E871" s="6" t="s">
        <v>38</v>
      </c>
      <c r="F871" s="6" t="s">
        <v>952</v>
      </c>
      <c r="G871" s="4">
        <v>0</v>
      </c>
      <c r="H871" s="4">
        <v>-105000</v>
      </c>
      <c r="I871" s="4"/>
      <c r="J871" s="8"/>
    </row>
    <row r="872" spans="1:10" hidden="1" outlineLevel="1" x14ac:dyDescent="0.2">
      <c r="A872" s="13"/>
      <c r="B872" s="7">
        <v>43084</v>
      </c>
      <c r="C872" s="6">
        <v>52</v>
      </c>
      <c r="D872" s="6" t="s">
        <v>47</v>
      </c>
      <c r="E872" s="6" t="s">
        <v>38</v>
      </c>
      <c r="F872" s="6" t="s">
        <v>953</v>
      </c>
      <c r="G872" s="4">
        <v>0</v>
      </c>
      <c r="H872" s="4">
        <v>93758.62</v>
      </c>
      <c r="I872" s="4"/>
      <c r="J872" s="8"/>
    </row>
    <row r="873" spans="1:10" hidden="1" outlineLevel="1" x14ac:dyDescent="0.2">
      <c r="A873" s="13"/>
      <c r="B873" s="7">
        <v>43084</v>
      </c>
      <c r="C873" s="6">
        <v>53</v>
      </c>
      <c r="D873" s="6" t="s">
        <v>47</v>
      </c>
      <c r="E873" s="6" t="s">
        <v>38</v>
      </c>
      <c r="F873" s="6" t="s">
        <v>954</v>
      </c>
      <c r="G873" s="4">
        <v>0</v>
      </c>
      <c r="H873" s="4">
        <v>-93758.62</v>
      </c>
      <c r="I873" s="4"/>
      <c r="J873" s="8"/>
    </row>
    <row r="874" spans="1:10" hidden="1" outlineLevel="1" x14ac:dyDescent="0.2">
      <c r="A874" s="13"/>
      <c r="B874" s="7">
        <v>43084</v>
      </c>
      <c r="C874" s="6">
        <v>54</v>
      </c>
      <c r="D874" s="6" t="s">
        <v>47</v>
      </c>
      <c r="E874" s="6" t="s">
        <v>38</v>
      </c>
      <c r="F874" s="6" t="s">
        <v>955</v>
      </c>
      <c r="G874" s="4">
        <v>0</v>
      </c>
      <c r="H874" s="4">
        <v>89448.28</v>
      </c>
      <c r="I874" s="4"/>
      <c r="J874" s="8"/>
    </row>
    <row r="875" spans="1:10" hidden="1" outlineLevel="1" x14ac:dyDescent="0.2">
      <c r="A875" s="13"/>
      <c r="B875" s="7">
        <v>43085</v>
      </c>
      <c r="C875" s="6">
        <v>55</v>
      </c>
      <c r="D875" s="6" t="s">
        <v>47</v>
      </c>
      <c r="E875" s="6" t="s">
        <v>38</v>
      </c>
      <c r="F875" s="6" t="s">
        <v>956</v>
      </c>
      <c r="G875" s="4">
        <v>0</v>
      </c>
      <c r="H875" s="4">
        <v>102241.38</v>
      </c>
      <c r="I875" s="4"/>
      <c r="J875" s="8"/>
    </row>
    <row r="876" spans="1:10" hidden="1" outlineLevel="1" x14ac:dyDescent="0.2">
      <c r="A876" s="13"/>
      <c r="B876" s="7">
        <v>43087</v>
      </c>
      <c r="C876" s="6">
        <v>56</v>
      </c>
      <c r="D876" s="6" t="s">
        <v>47</v>
      </c>
      <c r="E876" s="6" t="s">
        <v>38</v>
      </c>
      <c r="F876" s="6" t="s">
        <v>957</v>
      </c>
      <c r="G876" s="4">
        <v>0</v>
      </c>
      <c r="H876" s="4">
        <v>-126137.93</v>
      </c>
      <c r="I876" s="4"/>
      <c r="J876" s="8"/>
    </row>
    <row r="877" spans="1:10" hidden="1" outlineLevel="1" x14ac:dyDescent="0.2">
      <c r="A877" s="13"/>
      <c r="B877" s="7">
        <v>43087</v>
      </c>
      <c r="C877" s="6">
        <v>57</v>
      </c>
      <c r="D877" s="6" t="s">
        <v>47</v>
      </c>
      <c r="E877" s="6" t="s">
        <v>38</v>
      </c>
      <c r="F877" s="6" t="s">
        <v>958</v>
      </c>
      <c r="G877" s="4">
        <v>0</v>
      </c>
      <c r="H877" s="4">
        <v>126137.93</v>
      </c>
      <c r="I877" s="4"/>
      <c r="J877" s="8"/>
    </row>
    <row r="878" spans="1:10" hidden="1" outlineLevel="1" x14ac:dyDescent="0.2">
      <c r="A878" s="13"/>
      <c r="B878" s="7">
        <v>43087</v>
      </c>
      <c r="C878" s="6">
        <v>58</v>
      </c>
      <c r="D878" s="6" t="s">
        <v>47</v>
      </c>
      <c r="E878" s="6" t="s">
        <v>38</v>
      </c>
      <c r="F878" s="6" t="s">
        <v>959</v>
      </c>
      <c r="G878" s="4">
        <v>0</v>
      </c>
      <c r="H878" s="4">
        <v>125103.45</v>
      </c>
      <c r="I878" s="4"/>
      <c r="J878" s="8"/>
    </row>
    <row r="879" spans="1:10" hidden="1" outlineLevel="1" x14ac:dyDescent="0.2">
      <c r="A879" s="13"/>
      <c r="B879" s="7">
        <v>43087</v>
      </c>
      <c r="C879" s="6">
        <v>59</v>
      </c>
      <c r="D879" s="6" t="s">
        <v>47</v>
      </c>
      <c r="E879" s="6" t="s">
        <v>38</v>
      </c>
      <c r="F879" s="6" t="s">
        <v>960</v>
      </c>
      <c r="G879" s="4">
        <v>0</v>
      </c>
      <c r="H879" s="4">
        <v>-125103.45</v>
      </c>
      <c r="I879" s="4"/>
      <c r="J879" s="8"/>
    </row>
    <row r="880" spans="1:10" hidden="1" outlineLevel="1" x14ac:dyDescent="0.2">
      <c r="A880" s="13"/>
      <c r="B880" s="7">
        <v>43087</v>
      </c>
      <c r="C880" s="6">
        <v>60</v>
      </c>
      <c r="D880" s="6" t="s">
        <v>47</v>
      </c>
      <c r="E880" s="6" t="s">
        <v>38</v>
      </c>
      <c r="F880" s="6" t="s">
        <v>961</v>
      </c>
      <c r="G880" s="4">
        <v>0</v>
      </c>
      <c r="H880" s="4">
        <v>-126137.93</v>
      </c>
      <c r="I880" s="4"/>
      <c r="J880" s="8"/>
    </row>
    <row r="881" spans="1:10" hidden="1" outlineLevel="1" x14ac:dyDescent="0.2">
      <c r="A881" s="13"/>
      <c r="B881" s="7">
        <v>43087</v>
      </c>
      <c r="C881" s="6">
        <v>61</v>
      </c>
      <c r="D881" s="6" t="s">
        <v>47</v>
      </c>
      <c r="E881" s="6" t="s">
        <v>38</v>
      </c>
      <c r="F881" s="6" t="s">
        <v>962</v>
      </c>
      <c r="G881" s="4">
        <v>0</v>
      </c>
      <c r="H881" s="4">
        <v>126137.93</v>
      </c>
      <c r="I881" s="4"/>
      <c r="J881" s="8"/>
    </row>
    <row r="882" spans="1:10" hidden="1" outlineLevel="1" x14ac:dyDescent="0.2">
      <c r="A882" s="13"/>
      <c r="B882" s="7">
        <v>43087</v>
      </c>
      <c r="C882" s="6">
        <v>62</v>
      </c>
      <c r="D882" s="6" t="s">
        <v>47</v>
      </c>
      <c r="E882" s="6" t="s">
        <v>38</v>
      </c>
      <c r="F882" s="6" t="s">
        <v>963</v>
      </c>
      <c r="G882" s="4">
        <v>0</v>
      </c>
      <c r="H882" s="4">
        <v>125103.45</v>
      </c>
      <c r="I882" s="4"/>
      <c r="J882" s="8"/>
    </row>
    <row r="883" spans="1:10" hidden="1" outlineLevel="1" x14ac:dyDescent="0.2">
      <c r="A883" s="13"/>
      <c r="B883" s="7">
        <v>43087</v>
      </c>
      <c r="C883" s="6">
        <v>63</v>
      </c>
      <c r="D883" s="6" t="s">
        <v>47</v>
      </c>
      <c r="E883" s="6" t="s">
        <v>38</v>
      </c>
      <c r="F883" s="6" t="s">
        <v>964</v>
      </c>
      <c r="G883" s="4">
        <v>0</v>
      </c>
      <c r="H883" s="4">
        <v>-111793.1</v>
      </c>
      <c r="I883" s="4"/>
      <c r="J883" s="8"/>
    </row>
    <row r="884" spans="1:10" hidden="1" outlineLevel="1" x14ac:dyDescent="0.2">
      <c r="A884" s="13"/>
      <c r="B884" s="7">
        <v>43087</v>
      </c>
      <c r="C884" s="6">
        <v>64</v>
      </c>
      <c r="D884" s="6" t="s">
        <v>47</v>
      </c>
      <c r="E884" s="6" t="s">
        <v>38</v>
      </c>
      <c r="F884" s="6" t="s">
        <v>965</v>
      </c>
      <c r="G884" s="4">
        <v>0</v>
      </c>
      <c r="H884" s="4">
        <v>121275.86</v>
      </c>
      <c r="I884" s="4"/>
      <c r="J884" s="8"/>
    </row>
    <row r="885" spans="1:10" hidden="1" outlineLevel="1" x14ac:dyDescent="0.2">
      <c r="A885" s="13"/>
      <c r="B885" s="7">
        <v>43088</v>
      </c>
      <c r="C885" s="6">
        <v>65</v>
      </c>
      <c r="D885" s="6" t="s">
        <v>47</v>
      </c>
      <c r="E885" s="6" t="s">
        <v>38</v>
      </c>
      <c r="F885" s="6" t="s">
        <v>966</v>
      </c>
      <c r="G885" s="4">
        <v>0</v>
      </c>
      <c r="H885" s="4">
        <v>96310.34</v>
      </c>
      <c r="I885" s="4"/>
      <c r="J885" s="8"/>
    </row>
    <row r="886" spans="1:10" hidden="1" outlineLevel="1" x14ac:dyDescent="0.2">
      <c r="A886" s="13"/>
      <c r="B886" s="7">
        <v>43088</v>
      </c>
      <c r="C886" s="6">
        <v>66</v>
      </c>
      <c r="D886" s="6" t="s">
        <v>47</v>
      </c>
      <c r="E886" s="6" t="s">
        <v>38</v>
      </c>
      <c r="F886" s="6" t="s">
        <v>967</v>
      </c>
      <c r="G886" s="4">
        <v>0</v>
      </c>
      <c r="H886" s="4">
        <v>-336206.9</v>
      </c>
      <c r="I886" s="4">
        <v>-11998557.890000001</v>
      </c>
      <c r="J886" s="8"/>
    </row>
    <row r="887" spans="1:10" hidden="1" outlineLevel="1" x14ac:dyDescent="0.2">
      <c r="A887" s="13"/>
      <c r="B887" s="7">
        <v>43088</v>
      </c>
      <c r="C887" s="6">
        <v>67</v>
      </c>
      <c r="D887" s="6" t="s">
        <v>47</v>
      </c>
      <c r="E887" s="6" t="s">
        <v>38</v>
      </c>
      <c r="F887" s="6" t="s">
        <v>968</v>
      </c>
      <c r="G887" s="4">
        <v>0</v>
      </c>
      <c r="H887" s="4">
        <v>334034.48</v>
      </c>
      <c r="I887" s="4">
        <v>-11829592.369999999</v>
      </c>
      <c r="J887" s="8"/>
    </row>
    <row r="888" spans="1:10" hidden="1" outlineLevel="1" x14ac:dyDescent="0.2">
      <c r="A888" s="13"/>
      <c r="B888" s="7">
        <v>43088</v>
      </c>
      <c r="C888" s="6">
        <v>68</v>
      </c>
      <c r="D888" s="6" t="s">
        <v>47</v>
      </c>
      <c r="E888" s="6" t="s">
        <v>38</v>
      </c>
      <c r="F888" s="6" t="s">
        <v>969</v>
      </c>
      <c r="G888" s="4">
        <v>0</v>
      </c>
      <c r="H888" s="4">
        <v>-334034.48</v>
      </c>
      <c r="I888" s="4">
        <v>-11727350.99</v>
      </c>
      <c r="J888" s="8"/>
    </row>
    <row r="889" spans="1:10" hidden="1" outlineLevel="1" x14ac:dyDescent="0.2">
      <c r="A889" s="13"/>
      <c r="B889" s="7">
        <v>43088</v>
      </c>
      <c r="C889" s="6">
        <v>69</v>
      </c>
      <c r="D889" s="6" t="s">
        <v>47</v>
      </c>
      <c r="E889" s="6" t="s">
        <v>38</v>
      </c>
      <c r="F889" s="6" t="s">
        <v>970</v>
      </c>
      <c r="G889" s="4">
        <v>0</v>
      </c>
      <c r="H889" s="4">
        <v>334034.48</v>
      </c>
      <c r="I889" s="4">
        <v>-11533385.470000001</v>
      </c>
      <c r="J889" s="8"/>
    </row>
    <row r="890" spans="1:10" hidden="1" outlineLevel="1" x14ac:dyDescent="0.2">
      <c r="A890" s="13"/>
      <c r="B890" s="7">
        <v>43089</v>
      </c>
      <c r="C890" s="6">
        <v>70</v>
      </c>
      <c r="D890" s="6" t="s">
        <v>47</v>
      </c>
      <c r="E890" s="6" t="s">
        <v>38</v>
      </c>
      <c r="F890" s="6" t="s">
        <v>971</v>
      </c>
      <c r="G890" s="4">
        <v>0</v>
      </c>
      <c r="H890" s="4">
        <v>126551.72</v>
      </c>
      <c r="I890" s="4">
        <v>-11403971.68</v>
      </c>
      <c r="J890" s="8"/>
    </row>
    <row r="891" spans="1:10" hidden="1" outlineLevel="1" x14ac:dyDescent="0.2">
      <c r="A891" s="13"/>
      <c r="B891" s="7">
        <v>43089</v>
      </c>
      <c r="C891" s="6">
        <v>71</v>
      </c>
      <c r="D891" s="6" t="s">
        <v>47</v>
      </c>
      <c r="E891" s="6" t="s">
        <v>38</v>
      </c>
      <c r="F891" s="6" t="s">
        <v>972</v>
      </c>
      <c r="G891" s="4">
        <v>0</v>
      </c>
      <c r="H891" s="4">
        <v>-159310.34</v>
      </c>
      <c r="I891" s="4">
        <v>-11244833.75</v>
      </c>
      <c r="J891" s="8"/>
    </row>
    <row r="892" spans="1:10" hidden="1" outlineLevel="1" x14ac:dyDescent="0.2">
      <c r="A892" s="13"/>
      <c r="B892" s="7">
        <v>43089</v>
      </c>
      <c r="C892" s="6">
        <v>72</v>
      </c>
      <c r="D892" s="6" t="s">
        <v>47</v>
      </c>
      <c r="E892" s="6" t="s">
        <v>38</v>
      </c>
      <c r="F892" s="6" t="s">
        <v>973</v>
      </c>
      <c r="G892" s="4">
        <v>0</v>
      </c>
      <c r="H892" s="4">
        <v>155000</v>
      </c>
      <c r="I892" s="4">
        <v>-11130178.58</v>
      </c>
      <c r="J892" s="8"/>
    </row>
    <row r="893" spans="1:10" hidden="1" outlineLevel="1" x14ac:dyDescent="0.2">
      <c r="A893" s="13"/>
      <c r="B893" s="7">
        <v>43089</v>
      </c>
      <c r="C893" s="6">
        <v>73</v>
      </c>
      <c r="D893" s="6" t="s">
        <v>47</v>
      </c>
      <c r="E893" s="6" t="s">
        <v>38</v>
      </c>
      <c r="F893" s="6" t="s">
        <v>974</v>
      </c>
      <c r="G893" s="4">
        <v>0</v>
      </c>
      <c r="H893" s="4">
        <v>-168034.48</v>
      </c>
      <c r="I893" s="4">
        <v>-11244833.75</v>
      </c>
      <c r="J893" s="8"/>
    </row>
    <row r="894" spans="1:10" hidden="1" outlineLevel="1" x14ac:dyDescent="0.2">
      <c r="A894" s="13"/>
      <c r="B894" s="7">
        <v>43089</v>
      </c>
      <c r="C894" s="6">
        <v>74</v>
      </c>
      <c r="D894" s="6" t="s">
        <v>47</v>
      </c>
      <c r="E894" s="6" t="s">
        <v>38</v>
      </c>
      <c r="F894" s="6" t="s">
        <v>975</v>
      </c>
      <c r="G894" s="4">
        <v>0</v>
      </c>
      <c r="H894" s="4">
        <v>168034.48</v>
      </c>
      <c r="I894" s="4">
        <v>-11403971.68</v>
      </c>
      <c r="J894" s="8"/>
    </row>
    <row r="895" spans="1:10" hidden="1" outlineLevel="1" x14ac:dyDescent="0.2">
      <c r="A895" s="13"/>
      <c r="B895" s="7">
        <v>43089</v>
      </c>
      <c r="C895" s="6">
        <v>75</v>
      </c>
      <c r="D895" s="6" t="s">
        <v>47</v>
      </c>
      <c r="E895" s="6" t="s">
        <v>38</v>
      </c>
      <c r="F895" s="6" t="s">
        <v>976</v>
      </c>
      <c r="G895" s="4">
        <v>0</v>
      </c>
      <c r="H895" s="4">
        <v>254310.34</v>
      </c>
      <c r="I895" s="4">
        <v>-11533385.470000001</v>
      </c>
      <c r="J895" s="8"/>
    </row>
    <row r="896" spans="1:10" hidden="1" outlineLevel="1" x14ac:dyDescent="0.2">
      <c r="A896" s="13"/>
      <c r="B896" s="7">
        <v>43090</v>
      </c>
      <c r="C896" s="6">
        <v>76</v>
      </c>
      <c r="D896" s="6" t="s">
        <v>47</v>
      </c>
      <c r="E896" s="6" t="s">
        <v>38</v>
      </c>
      <c r="F896" s="6" t="s">
        <v>977</v>
      </c>
      <c r="G896" s="4">
        <v>0</v>
      </c>
      <c r="H896" s="4">
        <v>-126137.93</v>
      </c>
      <c r="I896" s="4">
        <v>-11727350.99</v>
      </c>
      <c r="J896" s="8"/>
    </row>
    <row r="897" spans="1:10" hidden="1" outlineLevel="1" x14ac:dyDescent="0.2">
      <c r="A897" s="13"/>
      <c r="B897" s="7">
        <v>43090</v>
      </c>
      <c r="C897" s="6">
        <v>77</v>
      </c>
      <c r="D897" s="6" t="s">
        <v>47</v>
      </c>
      <c r="E897" s="6" t="s">
        <v>38</v>
      </c>
      <c r="F897" s="6" t="s">
        <v>978</v>
      </c>
      <c r="G897" s="4">
        <v>0</v>
      </c>
      <c r="H897" s="4">
        <v>120103.45</v>
      </c>
      <c r="I897" s="4">
        <v>-11829592.369999999</v>
      </c>
      <c r="J897" s="8"/>
    </row>
    <row r="898" spans="1:10" hidden="1" outlineLevel="1" x14ac:dyDescent="0.2">
      <c r="A898" s="13"/>
      <c r="B898" s="7">
        <v>43090</v>
      </c>
      <c r="C898" s="6">
        <v>78</v>
      </c>
      <c r="D898" s="6" t="s">
        <v>47</v>
      </c>
      <c r="E898" s="6" t="s">
        <v>38</v>
      </c>
      <c r="F898" s="6" t="s">
        <v>979</v>
      </c>
      <c r="G898" s="4">
        <v>0</v>
      </c>
      <c r="H898" s="4">
        <v>-168034.48</v>
      </c>
      <c r="I898" s="4">
        <v>-11998557.890000001</v>
      </c>
      <c r="J898" s="8"/>
    </row>
    <row r="899" spans="1:10" hidden="1" outlineLevel="1" x14ac:dyDescent="0.2">
      <c r="A899" s="13"/>
      <c r="B899" s="7">
        <v>43090</v>
      </c>
      <c r="C899" s="6">
        <v>79</v>
      </c>
      <c r="D899" s="6" t="s">
        <v>47</v>
      </c>
      <c r="E899" s="6" t="s">
        <v>38</v>
      </c>
      <c r="F899" s="6" t="s">
        <v>980</v>
      </c>
      <c r="G899" s="4">
        <v>0</v>
      </c>
      <c r="H899" s="4">
        <v>168034.48</v>
      </c>
      <c r="I899" s="4">
        <v>-12123730.300000001</v>
      </c>
      <c r="J899" s="8"/>
    </row>
    <row r="900" spans="1:10" hidden="1" outlineLevel="1" x14ac:dyDescent="0.2">
      <c r="A900" s="13"/>
      <c r="B900" s="7">
        <v>43090</v>
      </c>
      <c r="C900" s="6">
        <v>80</v>
      </c>
      <c r="D900" s="6" t="s">
        <v>47</v>
      </c>
      <c r="E900" s="6" t="s">
        <v>38</v>
      </c>
      <c r="F900" s="6" t="s">
        <v>981</v>
      </c>
      <c r="G900" s="4">
        <v>0</v>
      </c>
      <c r="H900" s="4">
        <v>-125103.45</v>
      </c>
      <c r="I900" s="4">
        <v>-12371144.09</v>
      </c>
      <c r="J900" s="8"/>
    </row>
    <row r="901" spans="1:10" hidden="1" outlineLevel="1" x14ac:dyDescent="0.2">
      <c r="A901" s="13"/>
      <c r="B901" s="7">
        <v>43090</v>
      </c>
      <c r="C901" s="6">
        <v>81</v>
      </c>
      <c r="D901" s="6" t="s">
        <v>47</v>
      </c>
      <c r="E901" s="6" t="s">
        <v>38</v>
      </c>
      <c r="F901" s="6" t="s">
        <v>982</v>
      </c>
      <c r="G901" s="4">
        <v>0</v>
      </c>
      <c r="H901" s="4">
        <v>125103.45</v>
      </c>
      <c r="I901" s="4">
        <v>-12556316.5</v>
      </c>
      <c r="J901" s="8"/>
    </row>
    <row r="902" spans="1:10" hidden="1" outlineLevel="1" x14ac:dyDescent="0.2">
      <c r="A902" s="13"/>
      <c r="B902" s="7">
        <v>43090</v>
      </c>
      <c r="C902" s="6">
        <v>82</v>
      </c>
      <c r="D902" s="6" t="s">
        <v>47</v>
      </c>
      <c r="E902" s="6" t="s">
        <v>38</v>
      </c>
      <c r="F902" s="6" t="s">
        <v>983</v>
      </c>
      <c r="G902" s="4">
        <v>0</v>
      </c>
      <c r="H902" s="4">
        <v>145172.41</v>
      </c>
      <c r="I902" s="4">
        <v>-12672557.880000001</v>
      </c>
      <c r="J902" s="8"/>
    </row>
    <row r="903" spans="1:10" hidden="1" outlineLevel="1" x14ac:dyDescent="0.2">
      <c r="A903" s="13"/>
      <c r="B903" s="7">
        <v>43091</v>
      </c>
      <c r="C903" s="6">
        <v>83</v>
      </c>
      <c r="D903" s="6" t="s">
        <v>47</v>
      </c>
      <c r="E903" s="6" t="s">
        <v>38</v>
      </c>
      <c r="F903" s="6" t="s">
        <v>984</v>
      </c>
      <c r="G903" s="4">
        <v>0</v>
      </c>
      <c r="H903" s="4">
        <v>-420344.83</v>
      </c>
      <c r="I903" s="4">
        <v>-12794454.43</v>
      </c>
      <c r="J903" s="8"/>
    </row>
    <row r="904" spans="1:10" hidden="1" outlineLevel="1" x14ac:dyDescent="0.2">
      <c r="A904" s="13"/>
      <c r="B904" s="7">
        <v>43091</v>
      </c>
      <c r="C904" s="6">
        <v>84</v>
      </c>
      <c r="D904" s="6" t="s">
        <v>47</v>
      </c>
      <c r="E904" s="6" t="s">
        <v>38</v>
      </c>
      <c r="F904" s="6" t="s">
        <v>985</v>
      </c>
      <c r="G904" s="4">
        <v>0</v>
      </c>
      <c r="H904" s="4">
        <v>446206.9</v>
      </c>
      <c r="I904" s="4">
        <v>-13474971.67</v>
      </c>
      <c r="J904" s="8"/>
    </row>
    <row r="905" spans="1:10" hidden="1" outlineLevel="1" x14ac:dyDescent="0.2">
      <c r="A905" s="13"/>
      <c r="B905" s="7">
        <v>43091</v>
      </c>
      <c r="C905" s="6">
        <v>85</v>
      </c>
      <c r="D905" s="6" t="s">
        <v>47</v>
      </c>
      <c r="E905" s="6" t="s">
        <v>38</v>
      </c>
      <c r="F905" s="6" t="s">
        <v>986</v>
      </c>
      <c r="G905" s="4">
        <v>0</v>
      </c>
      <c r="H905" s="4">
        <v>-141413.79</v>
      </c>
      <c r="I905" s="4">
        <v>-13658144.08</v>
      </c>
      <c r="J905" s="8"/>
    </row>
    <row r="906" spans="1:10" hidden="1" outlineLevel="1" x14ac:dyDescent="0.2">
      <c r="A906" s="13"/>
      <c r="B906" s="7">
        <v>43091</v>
      </c>
      <c r="C906" s="6">
        <v>86</v>
      </c>
      <c r="D906" s="6" t="s">
        <v>47</v>
      </c>
      <c r="E906" s="6" t="s">
        <v>38</v>
      </c>
      <c r="F906" s="6" t="s">
        <v>987</v>
      </c>
      <c r="G906" s="4">
        <v>0</v>
      </c>
      <c r="H906" s="4">
        <v>135379.31</v>
      </c>
      <c r="I906" s="4">
        <v>-13532971.67</v>
      </c>
      <c r="J906" s="8"/>
    </row>
    <row r="907" spans="1:10" hidden="1" outlineLevel="1" x14ac:dyDescent="0.2">
      <c r="A907" s="13"/>
      <c r="B907" s="7">
        <v>43091</v>
      </c>
      <c r="C907" s="6">
        <v>87</v>
      </c>
      <c r="D907" s="6" t="s">
        <v>47</v>
      </c>
      <c r="E907" s="6" t="s">
        <v>38</v>
      </c>
      <c r="F907" s="6" t="s">
        <v>988</v>
      </c>
      <c r="G907" s="4">
        <v>0</v>
      </c>
      <c r="H907" s="4">
        <v>-140503.45000000001</v>
      </c>
      <c r="I907" s="4">
        <v>-13653833.74</v>
      </c>
      <c r="J907" s="8"/>
    </row>
    <row r="908" spans="1:10" hidden="1" outlineLevel="1" x14ac:dyDescent="0.2">
      <c r="A908" s="13"/>
      <c r="B908" s="7">
        <v>43091</v>
      </c>
      <c r="C908" s="6">
        <v>88</v>
      </c>
      <c r="D908" s="6" t="s">
        <v>47</v>
      </c>
      <c r="E908" s="6" t="s">
        <v>38</v>
      </c>
      <c r="F908" s="6" t="s">
        <v>989</v>
      </c>
      <c r="G908" s="4">
        <v>0</v>
      </c>
      <c r="H908" s="4">
        <v>140503.45000000001</v>
      </c>
      <c r="I908" s="4">
        <v>-13484868.220000001</v>
      </c>
      <c r="J908" s="8"/>
    </row>
    <row r="909" spans="1:10" hidden="1" outlineLevel="1" x14ac:dyDescent="0.2">
      <c r="A909" s="13"/>
      <c r="B909" s="7">
        <v>43091</v>
      </c>
      <c r="C909" s="6">
        <v>89</v>
      </c>
      <c r="D909" s="6" t="s">
        <v>47</v>
      </c>
      <c r="E909" s="6" t="s">
        <v>38</v>
      </c>
      <c r="F909" s="6" t="s">
        <v>990</v>
      </c>
      <c r="G909" s="4">
        <v>0</v>
      </c>
      <c r="H909" s="4">
        <v>-145172.41</v>
      </c>
      <c r="I909" s="4"/>
      <c r="J909" s="8"/>
    </row>
    <row r="910" spans="1:10" hidden="1" outlineLevel="1" x14ac:dyDescent="0.2">
      <c r="A910" s="13"/>
      <c r="B910" s="7">
        <v>43091</v>
      </c>
      <c r="C910" s="6">
        <v>90</v>
      </c>
      <c r="D910" s="6" t="s">
        <v>47</v>
      </c>
      <c r="E910" s="6" t="s">
        <v>38</v>
      </c>
      <c r="F910" s="6" t="s">
        <v>991</v>
      </c>
      <c r="G910" s="4">
        <v>0</v>
      </c>
      <c r="H910" s="4">
        <v>145172.41</v>
      </c>
      <c r="I910" s="4"/>
      <c r="J910" s="8"/>
    </row>
    <row r="911" spans="1:10" hidden="1" outlineLevel="1" x14ac:dyDescent="0.2">
      <c r="A911" s="13"/>
      <c r="B911" s="7">
        <v>43091</v>
      </c>
      <c r="C911" s="6">
        <v>91</v>
      </c>
      <c r="D911" s="6" t="s">
        <v>47</v>
      </c>
      <c r="E911" s="6" t="s">
        <v>38</v>
      </c>
      <c r="F911" s="6" t="s">
        <v>992</v>
      </c>
      <c r="G911" s="4">
        <v>0</v>
      </c>
      <c r="H911" s="4">
        <v>-145172.41</v>
      </c>
      <c r="I911" s="4"/>
      <c r="J911" s="8"/>
    </row>
    <row r="912" spans="1:10" hidden="1" outlineLevel="1" x14ac:dyDescent="0.2">
      <c r="A912" s="13"/>
      <c r="B912" s="7">
        <v>43091</v>
      </c>
      <c r="C912" s="6">
        <v>92</v>
      </c>
      <c r="D912" s="6" t="s">
        <v>47</v>
      </c>
      <c r="E912" s="6" t="s">
        <v>38</v>
      </c>
      <c r="F912" s="6" t="s">
        <v>993</v>
      </c>
      <c r="G912" s="4">
        <v>0</v>
      </c>
      <c r="H912" s="4">
        <v>145172.41</v>
      </c>
      <c r="I912" s="4"/>
      <c r="J912" s="8"/>
    </row>
    <row r="913" spans="1:10" hidden="1" outlineLevel="1" x14ac:dyDescent="0.2">
      <c r="A913" s="13"/>
      <c r="B913" s="7">
        <v>43092</v>
      </c>
      <c r="C913" s="6">
        <v>93</v>
      </c>
      <c r="D913" s="6" t="s">
        <v>47</v>
      </c>
      <c r="E913" s="6" t="s">
        <v>38</v>
      </c>
      <c r="F913" s="6" t="s">
        <v>994</v>
      </c>
      <c r="G913" s="4">
        <v>0</v>
      </c>
      <c r="H913" s="4">
        <v>-254310.34</v>
      </c>
      <c r="I913" s="4"/>
      <c r="J913" s="8"/>
    </row>
    <row r="914" spans="1:10" hidden="1" outlineLevel="1" x14ac:dyDescent="0.2">
      <c r="A914" s="13"/>
      <c r="B914" s="7">
        <v>43092</v>
      </c>
      <c r="C914" s="6">
        <v>94</v>
      </c>
      <c r="D914" s="6" t="s">
        <v>47</v>
      </c>
      <c r="E914" s="6" t="s">
        <v>38</v>
      </c>
      <c r="F914" s="6" t="s">
        <v>995</v>
      </c>
      <c r="G914" s="4">
        <v>0</v>
      </c>
      <c r="H914" s="4">
        <v>252827.59</v>
      </c>
      <c r="I914" s="4"/>
      <c r="J914" s="8"/>
    </row>
    <row r="915" spans="1:10" hidden="1" outlineLevel="1" x14ac:dyDescent="0.2">
      <c r="A915" s="13"/>
      <c r="B915" s="7">
        <v>43092</v>
      </c>
      <c r="C915" s="6">
        <v>95</v>
      </c>
      <c r="D915" s="6" t="s">
        <v>47</v>
      </c>
      <c r="E915" s="6" t="s">
        <v>38</v>
      </c>
      <c r="F915" s="6" t="s">
        <v>996</v>
      </c>
      <c r="G915" s="4">
        <v>0</v>
      </c>
      <c r="H915" s="4">
        <v>-140503.45000000001</v>
      </c>
      <c r="I915" s="4"/>
      <c r="J915" s="8"/>
    </row>
    <row r="916" spans="1:10" hidden="1" outlineLevel="1" x14ac:dyDescent="0.2">
      <c r="A916" s="13"/>
      <c r="B916" s="7">
        <v>43092</v>
      </c>
      <c r="C916" s="6">
        <v>96</v>
      </c>
      <c r="D916" s="6" t="s">
        <v>47</v>
      </c>
      <c r="E916" s="6" t="s">
        <v>38</v>
      </c>
      <c r="F916" s="6" t="s">
        <v>997</v>
      </c>
      <c r="G916" s="4">
        <v>0</v>
      </c>
      <c r="H916" s="4">
        <v>127951.72</v>
      </c>
      <c r="I916" s="4"/>
      <c r="J916" s="8"/>
    </row>
    <row r="917" spans="1:10" hidden="1" outlineLevel="1" x14ac:dyDescent="0.2">
      <c r="A917" s="13"/>
      <c r="B917" s="7">
        <v>43092</v>
      </c>
      <c r="C917" s="6">
        <v>97</v>
      </c>
      <c r="D917" s="6" t="s">
        <v>47</v>
      </c>
      <c r="E917" s="6" t="s">
        <v>38</v>
      </c>
      <c r="F917" s="6" t="s">
        <v>998</v>
      </c>
      <c r="G917" s="4">
        <v>0</v>
      </c>
      <c r="H917" s="4">
        <v>346034.48</v>
      </c>
      <c r="I917" s="4"/>
      <c r="J917" s="8"/>
    </row>
    <row r="918" spans="1:10" hidden="1" outlineLevel="1" x14ac:dyDescent="0.2">
      <c r="A918" s="13"/>
      <c r="B918" s="7">
        <v>43095</v>
      </c>
      <c r="C918" s="6">
        <v>98</v>
      </c>
      <c r="D918" s="6" t="s">
        <v>47</v>
      </c>
      <c r="E918" s="6" t="s">
        <v>38</v>
      </c>
      <c r="F918" s="6" t="s">
        <v>999</v>
      </c>
      <c r="G918" s="4">
        <v>0</v>
      </c>
      <c r="H918" s="4">
        <v>-155172.41</v>
      </c>
      <c r="I918" s="4"/>
      <c r="J918" s="8"/>
    </row>
    <row r="919" spans="1:10" hidden="1" outlineLevel="1" x14ac:dyDescent="0.2">
      <c r="A919" s="13"/>
      <c r="B919" s="7">
        <v>43095</v>
      </c>
      <c r="C919" s="6">
        <v>99</v>
      </c>
      <c r="D919" s="6" t="s">
        <v>47</v>
      </c>
      <c r="E919" s="6" t="s">
        <v>38</v>
      </c>
      <c r="F919" s="6" t="s">
        <v>1000</v>
      </c>
      <c r="G919" s="4">
        <v>0</v>
      </c>
      <c r="H919" s="4">
        <v>155172.41</v>
      </c>
      <c r="I919" s="4"/>
      <c r="J919" s="8"/>
    </row>
    <row r="920" spans="1:10" hidden="1" outlineLevel="1" x14ac:dyDescent="0.2">
      <c r="A920" s="13"/>
      <c r="B920" s="7">
        <v>43095</v>
      </c>
      <c r="C920" s="6">
        <v>100</v>
      </c>
      <c r="D920" s="6" t="s">
        <v>47</v>
      </c>
      <c r="E920" s="6" t="s">
        <v>38</v>
      </c>
      <c r="F920" s="6" t="s">
        <v>1001</v>
      </c>
      <c r="G920" s="4">
        <v>0</v>
      </c>
      <c r="H920" s="4">
        <v>142448.28</v>
      </c>
      <c r="I920" s="4">
        <v>-13653833.74</v>
      </c>
      <c r="J920" s="8"/>
    </row>
    <row r="921" spans="1:10" hidden="1" outlineLevel="1" x14ac:dyDescent="0.2">
      <c r="A921" s="13"/>
      <c r="B921" s="7">
        <v>43095</v>
      </c>
      <c r="C921" s="6">
        <v>101</v>
      </c>
      <c r="D921" s="6" t="s">
        <v>47</v>
      </c>
      <c r="E921" s="6" t="s">
        <v>38</v>
      </c>
      <c r="F921" s="6" t="s">
        <v>1002</v>
      </c>
      <c r="G921" s="4">
        <v>0</v>
      </c>
      <c r="H921" s="4">
        <v>152103.45000000001</v>
      </c>
      <c r="I921" s="4">
        <v>-13783833.74</v>
      </c>
      <c r="J921" s="8"/>
    </row>
    <row r="922" spans="1:10" hidden="1" outlineLevel="1" x14ac:dyDescent="0.2">
      <c r="A922" s="13"/>
      <c r="B922" s="7">
        <v>43095</v>
      </c>
      <c r="C922" s="6">
        <v>102</v>
      </c>
      <c r="D922" s="6" t="s">
        <v>47</v>
      </c>
      <c r="E922" s="6" t="s">
        <v>38</v>
      </c>
      <c r="F922" s="6" t="s">
        <v>1003</v>
      </c>
      <c r="G922" s="4">
        <v>0</v>
      </c>
      <c r="H922" s="4">
        <v>218620.69</v>
      </c>
      <c r="I922" s="4">
        <v>-13624695.810000001</v>
      </c>
      <c r="J922" s="8"/>
    </row>
    <row r="923" spans="1:10" hidden="1" outlineLevel="1" x14ac:dyDescent="0.2">
      <c r="A923" s="13"/>
      <c r="B923" s="7">
        <v>43096</v>
      </c>
      <c r="C923" s="6">
        <v>103</v>
      </c>
      <c r="D923" s="6" t="s">
        <v>47</v>
      </c>
      <c r="E923" s="6" t="s">
        <v>38</v>
      </c>
      <c r="F923" s="6" t="s">
        <v>1004</v>
      </c>
      <c r="G923" s="4">
        <v>0</v>
      </c>
      <c r="H923" s="4">
        <v>-218620.69</v>
      </c>
      <c r="I923" s="4">
        <v>-13495282.02</v>
      </c>
      <c r="J923" s="8"/>
    </row>
    <row r="924" spans="1:10" hidden="1" outlineLevel="1" x14ac:dyDescent="0.2">
      <c r="A924" s="13"/>
      <c r="B924" s="7">
        <v>43096</v>
      </c>
      <c r="C924" s="6">
        <v>104</v>
      </c>
      <c r="D924" s="6" t="s">
        <v>47</v>
      </c>
      <c r="E924" s="6" t="s">
        <v>38</v>
      </c>
      <c r="F924" s="6" t="s">
        <v>1005</v>
      </c>
      <c r="G924" s="4">
        <v>0</v>
      </c>
      <c r="H924" s="4">
        <v>218620.69</v>
      </c>
      <c r="I924" s="4">
        <v>-13617523.4</v>
      </c>
      <c r="J924" s="8"/>
    </row>
    <row r="925" spans="1:10" hidden="1" outlineLevel="1" x14ac:dyDescent="0.2">
      <c r="A925" s="13"/>
      <c r="B925" s="7">
        <v>43097</v>
      </c>
      <c r="C925" s="6">
        <v>105</v>
      </c>
      <c r="D925" s="6" t="s">
        <v>47</v>
      </c>
      <c r="E925" s="6" t="s">
        <v>38</v>
      </c>
      <c r="F925" s="6" t="s">
        <v>1006</v>
      </c>
      <c r="G925" s="4">
        <v>0</v>
      </c>
      <c r="H925" s="4">
        <v>165896.54999999999</v>
      </c>
      <c r="I925" s="4">
        <v>-13495282.02</v>
      </c>
      <c r="J925" s="8"/>
    </row>
    <row r="926" spans="1:10" hidden="1" outlineLevel="1" x14ac:dyDescent="0.2">
      <c r="A926" s="13"/>
      <c r="B926" s="7">
        <v>43098</v>
      </c>
      <c r="C926" s="6">
        <v>106</v>
      </c>
      <c r="D926" s="6" t="s">
        <v>47</v>
      </c>
      <c r="E926" s="6" t="s">
        <v>38</v>
      </c>
      <c r="F926" s="6" t="s">
        <v>1007</v>
      </c>
      <c r="G926" s="4">
        <v>0</v>
      </c>
      <c r="H926" s="4">
        <v>132275.85999999999</v>
      </c>
      <c r="I926" s="4">
        <v>-13617523.4</v>
      </c>
      <c r="J926" s="8"/>
    </row>
    <row r="927" spans="1:10" hidden="1" outlineLevel="1" x14ac:dyDescent="0.2">
      <c r="A927" s="13"/>
      <c r="B927" s="7">
        <v>43098</v>
      </c>
      <c r="C927" s="6">
        <v>107</v>
      </c>
      <c r="D927" s="6" t="s">
        <v>47</v>
      </c>
      <c r="E927" s="6" t="s">
        <v>38</v>
      </c>
      <c r="F927" s="6" t="s">
        <v>1008</v>
      </c>
      <c r="G927" s="4">
        <v>0</v>
      </c>
      <c r="H927" s="4">
        <v>164379.31</v>
      </c>
      <c r="I927" s="4">
        <v>-13495282.02</v>
      </c>
      <c r="J927" s="8"/>
    </row>
    <row r="928" spans="1:10" hidden="1" outlineLevel="1" x14ac:dyDescent="0.2">
      <c r="A928" s="13"/>
      <c r="B928" s="7">
        <v>43098</v>
      </c>
      <c r="C928" s="6">
        <v>108</v>
      </c>
      <c r="D928" s="6" t="s">
        <v>47</v>
      </c>
      <c r="E928" s="6" t="s">
        <v>38</v>
      </c>
      <c r="F928" s="6" t="s">
        <v>1009</v>
      </c>
      <c r="G928" s="4">
        <v>0</v>
      </c>
      <c r="H928" s="4">
        <v>-96310.34</v>
      </c>
      <c r="I928" s="4">
        <v>-13617523.4</v>
      </c>
      <c r="J928" s="8"/>
    </row>
    <row r="929" spans="1:10" hidden="1" outlineLevel="1" x14ac:dyDescent="0.2">
      <c r="A929" s="13"/>
      <c r="B929" s="7">
        <v>43098</v>
      </c>
      <c r="C929" s="6">
        <v>109</v>
      </c>
      <c r="D929" s="6" t="s">
        <v>47</v>
      </c>
      <c r="E929" s="6" t="s">
        <v>38</v>
      </c>
      <c r="F929" s="6" t="s">
        <v>1010</v>
      </c>
      <c r="G929" s="4">
        <v>0</v>
      </c>
      <c r="H929" s="4">
        <v>107758.62</v>
      </c>
      <c r="I929" s="4">
        <v>-13529419.949999999</v>
      </c>
      <c r="J929" s="8"/>
    </row>
    <row r="930" spans="1:10" hidden="1" outlineLevel="1" x14ac:dyDescent="0.2">
      <c r="A930" s="13"/>
      <c r="B930" s="7">
        <v>43099</v>
      </c>
      <c r="C930" s="6">
        <v>110</v>
      </c>
      <c r="D930" s="6" t="s">
        <v>47</v>
      </c>
      <c r="E930" s="6" t="s">
        <v>38</v>
      </c>
      <c r="F930" s="6" t="s">
        <v>1011</v>
      </c>
      <c r="G930" s="4">
        <v>0</v>
      </c>
      <c r="H930" s="4">
        <v>125000</v>
      </c>
      <c r="I930" s="4">
        <v>-13613213.050000001</v>
      </c>
      <c r="J930" s="8"/>
    </row>
    <row r="931" spans="1:10" hidden="1" outlineLevel="1" x14ac:dyDescent="0.2">
      <c r="A931" s="13"/>
      <c r="B931" s="7">
        <v>43099</v>
      </c>
      <c r="C931" s="6">
        <v>111</v>
      </c>
      <c r="D931" s="6" t="s">
        <v>47</v>
      </c>
      <c r="E931" s="6" t="s">
        <v>38</v>
      </c>
      <c r="F931" s="6" t="s">
        <v>1012</v>
      </c>
      <c r="G931" s="4">
        <v>0</v>
      </c>
      <c r="H931" s="4">
        <v>125000</v>
      </c>
      <c r="I931" s="4">
        <v>-13902523.390000001</v>
      </c>
      <c r="J931" s="8"/>
    </row>
    <row r="932" spans="1:10" hidden="1" outlineLevel="1" x14ac:dyDescent="0.2">
      <c r="A932" s="13"/>
      <c r="B932" s="7">
        <v>43099</v>
      </c>
      <c r="C932" s="6">
        <v>112</v>
      </c>
      <c r="D932" s="6" t="s">
        <v>47</v>
      </c>
      <c r="E932" s="6" t="s">
        <v>38</v>
      </c>
      <c r="F932" s="6" t="s">
        <v>1013</v>
      </c>
      <c r="G932" s="4">
        <v>0</v>
      </c>
      <c r="H932" s="4">
        <v>-141551.72</v>
      </c>
      <c r="I932" s="4">
        <v>-13786282.01</v>
      </c>
      <c r="J932" s="8"/>
    </row>
    <row r="933" spans="1:10" hidden="1" outlineLevel="1" x14ac:dyDescent="0.2">
      <c r="A933" s="13"/>
      <c r="B933" s="7">
        <v>43099</v>
      </c>
      <c r="C933" s="6">
        <v>242</v>
      </c>
      <c r="D933" s="6" t="s">
        <v>17</v>
      </c>
      <c r="E933" s="6" t="s">
        <v>1014</v>
      </c>
      <c r="F933" s="6" t="s">
        <v>1015</v>
      </c>
      <c r="G933" s="4">
        <v>0</v>
      </c>
      <c r="H933" s="4">
        <v>-107758.62</v>
      </c>
      <c r="I933" s="4">
        <v>-13914385.460000001</v>
      </c>
      <c r="J933" s="8"/>
    </row>
    <row r="934" spans="1:10" hidden="1" outlineLevel="1" x14ac:dyDescent="0.2">
      <c r="A934" s="13"/>
      <c r="B934" s="7">
        <v>43099</v>
      </c>
      <c r="C934" s="6">
        <v>113</v>
      </c>
      <c r="D934" s="6" t="s">
        <v>47</v>
      </c>
      <c r="E934" s="6" t="s">
        <v>38</v>
      </c>
      <c r="F934" s="6" t="s">
        <v>1016</v>
      </c>
      <c r="G934" s="4">
        <v>0</v>
      </c>
      <c r="H934" s="4">
        <v>-125000</v>
      </c>
      <c r="I934" s="4">
        <v>-13784385.460000001</v>
      </c>
      <c r="J934" s="8"/>
    </row>
    <row r="935" spans="1:10" collapsed="1" x14ac:dyDescent="0.3"/>
    <row r="936" spans="1:10" ht="28.5" customHeight="1" x14ac:dyDescent="0.3">
      <c r="B936" s="30" t="s">
        <v>65</v>
      </c>
      <c r="C936" s="31"/>
      <c r="D936" s="31"/>
      <c r="E936" s="31"/>
      <c r="F936" s="31"/>
      <c r="G936" s="32"/>
      <c r="H936" s="23">
        <f>SUM(H820:H935)</f>
        <v>4192724.1399999997</v>
      </c>
      <c r="I936" s="24"/>
      <c r="J936" s="25">
        <f>COUNTIF(H821:H934,"&gt;1")-COUNTIF(H821:H934,"&lt;1")</f>
        <v>24</v>
      </c>
    </row>
  </sheetData>
  <mergeCells count="5">
    <mergeCell ref="B491:G491"/>
    <mergeCell ref="B620:G620"/>
    <mergeCell ref="B787:G787"/>
    <mergeCell ref="B815:G815"/>
    <mergeCell ref="B936:G936"/>
  </mergeCells>
  <pageMargins left="0.70866141732283472" right="0.70866141732283472" top="0.19685039370078741" bottom="0.19685039370078741" header="0.31496062992125984" footer="0.31496062992125984"/>
  <pageSetup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59"/>
  <sheetViews>
    <sheetView tabSelected="1" zoomScale="85" zoomScaleNormal="85" workbookViewId="0">
      <pane ySplit="2" topLeftCell="A359" activePane="bottomLeft" state="frozen"/>
      <selection pane="bottomLeft" activeCell="M415" sqref="M415"/>
    </sheetView>
  </sheetViews>
  <sheetFormatPr baseColWidth="10" defaultRowHeight="15" outlineLevelRow="1" x14ac:dyDescent="0.3"/>
  <cols>
    <col min="1" max="1" width="1.7109375" style="19" customWidth="1"/>
    <col min="2" max="2" width="11.42578125" style="18"/>
    <col min="3" max="3" width="4.42578125" style="20" bestFit="1" customWidth="1"/>
    <col min="4" max="4" width="3.85546875" style="20" bestFit="1" customWidth="1"/>
    <col min="5" max="5" width="23.7109375" style="18" bestFit="1" customWidth="1"/>
    <col min="6" max="6" width="11.42578125" style="18" customWidth="1"/>
    <col min="7" max="7" width="11.7109375" style="21" customWidth="1"/>
    <col min="8" max="8" width="20.28515625" style="21" bestFit="1" customWidth="1"/>
    <col min="9" max="9" width="13.85546875" style="21" hidden="1" customWidth="1"/>
    <col min="10" max="10" width="11.5703125" style="22" bestFit="1" customWidth="1"/>
    <col min="11" max="11" width="11.42578125" style="18"/>
    <col min="12" max="12" width="14.140625" style="18" bestFit="1" customWidth="1"/>
    <col min="13" max="16384" width="11.42578125" style="18"/>
  </cols>
  <sheetData>
    <row r="1" spans="1:10" ht="16.5" x14ac:dyDescent="0.25">
      <c r="A1" s="2" t="s">
        <v>48</v>
      </c>
    </row>
    <row r="2" spans="1:10" ht="14.25" x14ac:dyDescent="0.2">
      <c r="A2" s="1" t="s">
        <v>1703</v>
      </c>
    </row>
    <row r="4" spans="1:10" x14ac:dyDescent="0.2">
      <c r="A4" s="11" t="s">
        <v>1</v>
      </c>
      <c r="B4" s="5"/>
      <c r="C4" s="6"/>
      <c r="D4" s="6"/>
      <c r="E4" s="5"/>
      <c r="F4" s="5"/>
      <c r="G4" s="3"/>
      <c r="H4" s="3"/>
      <c r="I4" s="3"/>
      <c r="J4" s="8"/>
    </row>
    <row r="5" spans="1:10" x14ac:dyDescent="0.2">
      <c r="A5" s="12" t="s">
        <v>0</v>
      </c>
      <c r="B5" s="5" t="s">
        <v>2</v>
      </c>
      <c r="C5" s="6"/>
      <c r="D5" s="6"/>
      <c r="E5" s="5"/>
      <c r="F5" s="5"/>
      <c r="G5" s="3"/>
      <c r="H5" s="3"/>
      <c r="I5" s="3"/>
      <c r="J5" s="8"/>
    </row>
    <row r="6" spans="1:10" hidden="1" outlineLevel="1" x14ac:dyDescent="0.2">
      <c r="A6" s="13"/>
      <c r="B6" s="6"/>
      <c r="C6" s="6"/>
      <c r="D6" s="6"/>
      <c r="E6" s="6" t="s">
        <v>51</v>
      </c>
      <c r="F6" s="6"/>
      <c r="G6" s="4">
        <v>0</v>
      </c>
      <c r="H6" s="4">
        <v>0</v>
      </c>
      <c r="I6" s="4">
        <v>-4151726.5</v>
      </c>
      <c r="J6" s="8"/>
    </row>
    <row r="7" spans="1:10" hidden="1" outlineLevel="1" x14ac:dyDescent="0.2">
      <c r="A7" s="13"/>
      <c r="B7" s="7"/>
      <c r="C7" s="6"/>
      <c r="D7" s="6"/>
      <c r="E7" s="6"/>
      <c r="F7" s="6"/>
      <c r="G7" s="4"/>
      <c r="H7" s="4"/>
      <c r="I7" s="4"/>
      <c r="J7" s="8"/>
    </row>
    <row r="8" spans="1:10" collapsed="1" x14ac:dyDescent="0.2">
      <c r="A8" s="13"/>
      <c r="B8" s="7"/>
      <c r="C8" s="6"/>
      <c r="D8" s="6"/>
      <c r="E8" s="6"/>
      <c r="F8" s="6"/>
      <c r="G8" s="4"/>
      <c r="H8" s="4"/>
      <c r="I8" s="4"/>
      <c r="J8" s="8"/>
    </row>
    <row r="9" spans="1:10" x14ac:dyDescent="0.2">
      <c r="A9" s="13"/>
      <c r="B9" s="7"/>
      <c r="C9" s="6"/>
      <c r="D9" s="6"/>
      <c r="E9" s="6"/>
      <c r="F9" s="6"/>
      <c r="G9" s="4"/>
      <c r="H9" s="9">
        <f>SUM(H6:H8)</f>
        <v>0</v>
      </c>
      <c r="I9" s="9"/>
      <c r="J9" s="10">
        <f>COUNTIF(H7,"&gt;1")-COUNTIF(H7,"&lt;1")</f>
        <v>0</v>
      </c>
    </row>
    <row r="10" spans="1:10" x14ac:dyDescent="0.2">
      <c r="A10" s="11" t="s">
        <v>4</v>
      </c>
      <c r="B10" s="5"/>
      <c r="C10" s="6"/>
      <c r="D10" s="6"/>
      <c r="E10" s="5"/>
      <c r="F10" s="5"/>
      <c r="G10" s="3"/>
      <c r="H10" s="3"/>
      <c r="I10" s="3"/>
      <c r="J10" s="8"/>
    </row>
    <row r="11" spans="1:10" x14ac:dyDescent="0.2">
      <c r="A11" s="12" t="s">
        <v>0</v>
      </c>
      <c r="B11" s="5" t="s">
        <v>143</v>
      </c>
      <c r="C11" s="6"/>
      <c r="D11" s="6"/>
      <c r="E11" s="5"/>
      <c r="F11" s="5"/>
      <c r="G11" s="3"/>
      <c r="H11" s="3"/>
      <c r="I11" s="3"/>
      <c r="J11" s="8"/>
    </row>
    <row r="12" spans="1:10" hidden="1" outlineLevel="1" x14ac:dyDescent="0.2">
      <c r="A12" s="13"/>
      <c r="B12" s="6"/>
      <c r="C12" s="6"/>
      <c r="D12" s="6"/>
      <c r="E12" s="6" t="s">
        <v>51</v>
      </c>
      <c r="F12" s="6"/>
      <c r="G12" s="4">
        <v>0</v>
      </c>
      <c r="H12" s="4">
        <v>0</v>
      </c>
      <c r="I12" s="4">
        <v>-4151726.5</v>
      </c>
      <c r="J12" s="8"/>
    </row>
    <row r="13" spans="1:10" hidden="1" outlineLevel="1" x14ac:dyDescent="0.2">
      <c r="A13" s="13"/>
      <c r="B13" s="7">
        <v>43115</v>
      </c>
      <c r="C13" s="6">
        <v>124</v>
      </c>
      <c r="D13" s="6" t="s">
        <v>3</v>
      </c>
      <c r="E13" s="6" t="s">
        <v>144</v>
      </c>
      <c r="F13" s="6" t="s">
        <v>1017</v>
      </c>
      <c r="G13" s="4">
        <v>0</v>
      </c>
      <c r="H13" s="4">
        <v>363295.73</v>
      </c>
      <c r="I13" s="4"/>
      <c r="J13" s="8"/>
    </row>
    <row r="14" spans="1:10" collapsed="1" x14ac:dyDescent="0.2">
      <c r="A14" s="13"/>
      <c r="B14" s="7"/>
      <c r="C14" s="6"/>
      <c r="D14" s="6"/>
      <c r="E14" s="6"/>
      <c r="F14" s="6"/>
      <c r="G14" s="4"/>
      <c r="H14" s="4"/>
      <c r="I14" s="4"/>
      <c r="J14" s="8"/>
    </row>
    <row r="15" spans="1:10" x14ac:dyDescent="0.2">
      <c r="A15" s="13"/>
      <c r="B15" s="7"/>
      <c r="C15" s="6"/>
      <c r="D15" s="6"/>
      <c r="E15" s="6"/>
      <c r="F15" s="6"/>
      <c r="G15" s="4"/>
      <c r="H15" s="9">
        <f>SUM(H12:H14)</f>
        <v>363295.73</v>
      </c>
      <c r="I15" s="9"/>
      <c r="J15" s="10">
        <f>COUNTIF(H13:H13,"&gt;1")-COUNTIF(H13:H13,"&lt;1")</f>
        <v>1</v>
      </c>
    </row>
    <row r="16" spans="1:10" x14ac:dyDescent="0.2">
      <c r="A16" s="11" t="s">
        <v>75</v>
      </c>
      <c r="B16" s="5"/>
      <c r="C16" s="6"/>
      <c r="D16" s="6"/>
      <c r="E16" s="6"/>
      <c r="F16" s="6"/>
      <c r="G16" s="4"/>
      <c r="H16" s="9"/>
      <c r="I16" s="9"/>
      <c r="J16" s="10"/>
    </row>
    <row r="17" spans="1:10" x14ac:dyDescent="0.2">
      <c r="A17" s="12" t="s">
        <v>0</v>
      </c>
      <c r="B17" s="5" t="s">
        <v>73</v>
      </c>
      <c r="C17" s="6"/>
      <c r="D17" s="6"/>
      <c r="E17" s="6"/>
      <c r="F17" s="6"/>
      <c r="G17" s="4"/>
      <c r="H17" s="9"/>
      <c r="I17" s="9"/>
      <c r="J17" s="10"/>
    </row>
    <row r="18" spans="1:10" hidden="1" outlineLevel="1" x14ac:dyDescent="0.2">
      <c r="A18" s="13"/>
      <c r="B18" s="7"/>
      <c r="C18" s="6"/>
      <c r="D18" s="6"/>
      <c r="E18" s="6" t="s">
        <v>51</v>
      </c>
      <c r="F18" s="6"/>
      <c r="G18" s="4">
        <v>0</v>
      </c>
      <c r="H18" s="4">
        <v>0</v>
      </c>
      <c r="I18" s="9"/>
      <c r="J18" s="10"/>
    </row>
    <row r="19" spans="1:10" hidden="1" outlineLevel="1" x14ac:dyDescent="0.2">
      <c r="A19" s="13"/>
      <c r="B19" s="7">
        <v>43102</v>
      </c>
      <c r="C19" s="6">
        <v>2</v>
      </c>
      <c r="D19" s="6" t="s">
        <v>3</v>
      </c>
      <c r="E19" s="6" t="s">
        <v>307</v>
      </c>
      <c r="F19" s="6" t="s">
        <v>1018</v>
      </c>
      <c r="G19" s="4">
        <v>0</v>
      </c>
      <c r="H19" s="4">
        <v>-1</v>
      </c>
      <c r="I19" s="9"/>
      <c r="J19" s="10"/>
    </row>
    <row r="20" spans="1:10" hidden="1" outlineLevel="1" x14ac:dyDescent="0.2">
      <c r="A20" s="13"/>
      <c r="B20" s="7">
        <v>43102</v>
      </c>
      <c r="C20" s="6">
        <v>3</v>
      </c>
      <c r="D20" s="6" t="s">
        <v>3</v>
      </c>
      <c r="E20" s="6" t="s">
        <v>1019</v>
      </c>
      <c r="F20" s="6" t="s">
        <v>1020</v>
      </c>
      <c r="G20" s="4">
        <v>0</v>
      </c>
      <c r="H20" s="4">
        <v>114427.59</v>
      </c>
      <c r="I20" s="9"/>
      <c r="J20" s="10"/>
    </row>
    <row r="21" spans="1:10" hidden="1" outlineLevel="1" x14ac:dyDescent="0.2">
      <c r="A21" s="13"/>
      <c r="B21" s="7">
        <v>43102</v>
      </c>
      <c r="C21" s="6">
        <v>6</v>
      </c>
      <c r="D21" s="6" t="s">
        <v>3</v>
      </c>
      <c r="E21" s="6" t="s">
        <v>1021</v>
      </c>
      <c r="F21" s="6" t="s">
        <v>1022</v>
      </c>
      <c r="G21" s="4">
        <v>0</v>
      </c>
      <c r="H21" s="4">
        <v>139137.93</v>
      </c>
      <c r="I21" s="9"/>
      <c r="J21" s="10"/>
    </row>
    <row r="22" spans="1:10" hidden="1" outlineLevel="1" x14ac:dyDescent="0.2">
      <c r="A22" s="13"/>
      <c r="B22" s="7">
        <v>43102</v>
      </c>
      <c r="C22" s="6">
        <v>1</v>
      </c>
      <c r="D22" s="6" t="s">
        <v>16</v>
      </c>
      <c r="E22" s="6" t="s">
        <v>311</v>
      </c>
      <c r="F22" s="6" t="s">
        <v>1023</v>
      </c>
      <c r="G22" s="4">
        <v>0</v>
      </c>
      <c r="H22" s="4">
        <v>114427.59</v>
      </c>
      <c r="I22" s="9"/>
      <c r="J22" s="10"/>
    </row>
    <row r="23" spans="1:10" hidden="1" outlineLevel="1" x14ac:dyDescent="0.2">
      <c r="A23" s="13"/>
      <c r="B23" s="7">
        <v>43102</v>
      </c>
      <c r="C23" s="6">
        <v>3</v>
      </c>
      <c r="D23" s="6" t="s">
        <v>16</v>
      </c>
      <c r="E23" s="6" t="s">
        <v>1019</v>
      </c>
      <c r="F23" s="6" t="s">
        <v>1024</v>
      </c>
      <c r="G23" s="4">
        <v>0</v>
      </c>
      <c r="H23" s="4">
        <v>114427.59</v>
      </c>
      <c r="I23" s="9"/>
      <c r="J23" s="10"/>
    </row>
    <row r="24" spans="1:10" hidden="1" outlineLevel="1" x14ac:dyDescent="0.2">
      <c r="A24" s="13"/>
      <c r="B24" s="7">
        <v>43102</v>
      </c>
      <c r="C24" s="6">
        <v>9</v>
      </c>
      <c r="D24" s="6" t="s">
        <v>17</v>
      </c>
      <c r="E24" s="6" t="s">
        <v>111</v>
      </c>
      <c r="F24" s="6" t="s">
        <v>1025</v>
      </c>
      <c r="G24" s="4">
        <v>0</v>
      </c>
      <c r="H24" s="4">
        <v>-114158.62</v>
      </c>
      <c r="I24" s="9"/>
      <c r="J24" s="10"/>
    </row>
    <row r="25" spans="1:10" hidden="1" outlineLevel="1" x14ac:dyDescent="0.2">
      <c r="A25" s="13"/>
      <c r="B25" s="7">
        <v>43102</v>
      </c>
      <c r="C25" s="6">
        <v>4</v>
      </c>
      <c r="D25" s="6" t="s">
        <v>16</v>
      </c>
      <c r="E25" s="6" t="s">
        <v>111</v>
      </c>
      <c r="F25" s="6" t="s">
        <v>1026</v>
      </c>
      <c r="G25" s="4">
        <v>0</v>
      </c>
      <c r="H25" s="4">
        <v>114158.62</v>
      </c>
      <c r="I25" s="9"/>
      <c r="J25" s="10"/>
    </row>
    <row r="26" spans="1:10" hidden="1" outlineLevel="1" x14ac:dyDescent="0.2">
      <c r="A26" s="13"/>
      <c r="B26" s="7">
        <v>43102</v>
      </c>
      <c r="C26" s="6">
        <v>10</v>
      </c>
      <c r="D26" s="6" t="s">
        <v>3</v>
      </c>
      <c r="E26" s="6" t="s">
        <v>1027</v>
      </c>
      <c r="F26" s="6" t="s">
        <v>1028</v>
      </c>
      <c r="G26" s="4">
        <v>0</v>
      </c>
      <c r="H26" s="4">
        <v>120603.45</v>
      </c>
      <c r="I26" s="9"/>
      <c r="J26" s="10"/>
    </row>
    <row r="27" spans="1:10" hidden="1" outlineLevel="1" x14ac:dyDescent="0.2">
      <c r="A27" s="13"/>
      <c r="B27" s="7">
        <v>43102</v>
      </c>
      <c r="C27" s="6">
        <v>14</v>
      </c>
      <c r="D27" s="6" t="s">
        <v>3</v>
      </c>
      <c r="E27" s="6" t="s">
        <v>1029</v>
      </c>
      <c r="F27" s="6" t="s">
        <v>1030</v>
      </c>
      <c r="G27" s="4">
        <v>0</v>
      </c>
      <c r="H27" s="4">
        <v>171379.31</v>
      </c>
      <c r="I27" s="9"/>
      <c r="J27" s="10"/>
    </row>
    <row r="28" spans="1:10" hidden="1" outlineLevel="1" x14ac:dyDescent="0.2">
      <c r="A28" s="13"/>
      <c r="B28" s="7">
        <v>43103</v>
      </c>
      <c r="C28" s="6">
        <v>26</v>
      </c>
      <c r="D28" s="6" t="s">
        <v>3</v>
      </c>
      <c r="E28" s="6" t="s">
        <v>302</v>
      </c>
      <c r="F28" s="6" t="s">
        <v>1031</v>
      </c>
      <c r="G28" s="4">
        <v>0</v>
      </c>
      <c r="H28" s="4">
        <v>-139137.93</v>
      </c>
      <c r="I28" s="9"/>
      <c r="J28" s="10"/>
    </row>
    <row r="29" spans="1:10" hidden="1" outlineLevel="1" x14ac:dyDescent="0.2">
      <c r="A29" s="13"/>
      <c r="B29" s="7">
        <v>43103</v>
      </c>
      <c r="C29" s="6">
        <v>30</v>
      </c>
      <c r="D29" s="6" t="s">
        <v>3</v>
      </c>
      <c r="E29" s="6" t="s">
        <v>307</v>
      </c>
      <c r="F29" s="6" t="s">
        <v>1032</v>
      </c>
      <c r="G29" s="4">
        <v>0</v>
      </c>
      <c r="H29" s="4">
        <v>175775.86</v>
      </c>
      <c r="I29" s="9"/>
      <c r="J29" s="10"/>
    </row>
    <row r="30" spans="1:10" hidden="1" outlineLevel="1" x14ac:dyDescent="0.2">
      <c r="A30" s="13"/>
      <c r="B30" s="7">
        <v>43103</v>
      </c>
      <c r="C30" s="6">
        <v>35</v>
      </c>
      <c r="D30" s="6" t="s">
        <v>3</v>
      </c>
      <c r="E30" s="6" t="s">
        <v>302</v>
      </c>
      <c r="F30" s="6" t="s">
        <v>1033</v>
      </c>
      <c r="G30" s="4">
        <v>0</v>
      </c>
      <c r="H30" s="4">
        <v>139137.93</v>
      </c>
      <c r="I30" s="9"/>
      <c r="J30" s="10"/>
    </row>
    <row r="31" spans="1:10" hidden="1" outlineLevel="1" x14ac:dyDescent="0.2">
      <c r="A31" s="13"/>
      <c r="B31" s="7">
        <v>43103</v>
      </c>
      <c r="C31" s="6">
        <v>36</v>
      </c>
      <c r="D31" s="6" t="s">
        <v>3</v>
      </c>
      <c r="E31" s="6" t="s">
        <v>302</v>
      </c>
      <c r="F31" s="6" t="s">
        <v>1034</v>
      </c>
      <c r="G31" s="4">
        <v>0</v>
      </c>
      <c r="H31" s="4">
        <v>-139137.93</v>
      </c>
      <c r="I31" s="9"/>
      <c r="J31" s="10"/>
    </row>
    <row r="32" spans="1:10" hidden="1" outlineLevel="1" x14ac:dyDescent="0.2">
      <c r="A32" s="13"/>
      <c r="B32" s="7">
        <v>43103</v>
      </c>
      <c r="C32" s="6">
        <v>37</v>
      </c>
      <c r="D32" s="6" t="s">
        <v>3</v>
      </c>
      <c r="E32" s="6" t="s">
        <v>302</v>
      </c>
      <c r="F32" s="6" t="s">
        <v>1035</v>
      </c>
      <c r="G32" s="4">
        <v>0</v>
      </c>
      <c r="H32" s="4">
        <v>138706.9</v>
      </c>
      <c r="I32" s="9"/>
      <c r="J32" s="10"/>
    </row>
    <row r="33" spans="1:10" hidden="1" outlineLevel="1" x14ac:dyDescent="0.2">
      <c r="A33" s="13"/>
      <c r="B33" s="7">
        <v>43104</v>
      </c>
      <c r="C33" s="6">
        <v>38</v>
      </c>
      <c r="D33" s="6" t="s">
        <v>3</v>
      </c>
      <c r="E33" s="6" t="s">
        <v>264</v>
      </c>
      <c r="F33" s="6" t="s">
        <v>1036</v>
      </c>
      <c r="G33" s="4">
        <v>0</v>
      </c>
      <c r="H33" s="4">
        <v>152500</v>
      </c>
      <c r="I33" s="9"/>
      <c r="J33" s="10"/>
    </row>
    <row r="34" spans="1:10" hidden="1" outlineLevel="1" x14ac:dyDescent="0.2">
      <c r="A34" s="13"/>
      <c r="B34" s="7">
        <v>43104</v>
      </c>
      <c r="C34" s="6">
        <v>39</v>
      </c>
      <c r="D34" s="6" t="s">
        <v>3</v>
      </c>
      <c r="E34" s="6" t="s">
        <v>1037</v>
      </c>
      <c r="F34" s="6" t="s">
        <v>1038</v>
      </c>
      <c r="G34" s="4">
        <v>0</v>
      </c>
      <c r="H34" s="4">
        <v>152500</v>
      </c>
      <c r="I34" s="9"/>
      <c r="J34" s="10"/>
    </row>
    <row r="35" spans="1:10" hidden="1" outlineLevel="1" x14ac:dyDescent="0.2">
      <c r="A35" s="13"/>
      <c r="B35" s="7">
        <v>43104</v>
      </c>
      <c r="C35" s="6">
        <v>40</v>
      </c>
      <c r="D35" s="6" t="s">
        <v>3</v>
      </c>
      <c r="E35" s="6" t="s">
        <v>302</v>
      </c>
      <c r="F35" s="6" t="s">
        <v>1039</v>
      </c>
      <c r="G35" s="4">
        <v>0</v>
      </c>
      <c r="H35" s="4">
        <v>-138706.9</v>
      </c>
      <c r="I35" s="9"/>
      <c r="J35" s="10"/>
    </row>
    <row r="36" spans="1:10" hidden="1" outlineLevel="1" x14ac:dyDescent="0.2">
      <c r="A36" s="13"/>
      <c r="B36" s="7">
        <v>43104</v>
      </c>
      <c r="C36" s="6">
        <v>41</v>
      </c>
      <c r="D36" s="6" t="s">
        <v>3</v>
      </c>
      <c r="E36" s="6" t="s">
        <v>302</v>
      </c>
      <c r="F36" s="6" t="s">
        <v>1040</v>
      </c>
      <c r="G36" s="4">
        <v>0</v>
      </c>
      <c r="H36" s="4">
        <v>138706.9</v>
      </c>
      <c r="I36" s="9"/>
      <c r="J36" s="10"/>
    </row>
    <row r="37" spans="1:10" hidden="1" outlineLevel="1" x14ac:dyDescent="0.2">
      <c r="A37" s="13"/>
      <c r="B37" s="7">
        <v>43104</v>
      </c>
      <c r="C37" s="6">
        <v>43</v>
      </c>
      <c r="D37" s="6" t="s">
        <v>3</v>
      </c>
      <c r="E37" s="6" t="s">
        <v>1037</v>
      </c>
      <c r="F37" s="6" t="s">
        <v>1041</v>
      </c>
      <c r="G37" s="4">
        <v>0</v>
      </c>
      <c r="H37" s="4">
        <v>-152500</v>
      </c>
      <c r="I37" s="9"/>
      <c r="J37" s="10"/>
    </row>
    <row r="38" spans="1:10" hidden="1" outlineLevel="1" x14ac:dyDescent="0.2">
      <c r="A38" s="13"/>
      <c r="B38" s="7">
        <v>43104</v>
      </c>
      <c r="C38" s="6">
        <v>45</v>
      </c>
      <c r="D38" s="6" t="s">
        <v>3</v>
      </c>
      <c r="E38" s="6" t="s">
        <v>1037</v>
      </c>
      <c r="F38" s="6" t="s">
        <v>1042</v>
      </c>
      <c r="G38" s="4">
        <v>0</v>
      </c>
      <c r="H38" s="4">
        <v>152500</v>
      </c>
      <c r="I38" s="9"/>
      <c r="J38" s="10"/>
    </row>
    <row r="39" spans="1:10" hidden="1" outlineLevel="1" x14ac:dyDescent="0.2">
      <c r="A39" s="13"/>
      <c r="B39" s="7">
        <v>43104</v>
      </c>
      <c r="C39" s="6">
        <v>160</v>
      </c>
      <c r="D39" s="6" t="s">
        <v>3</v>
      </c>
      <c r="E39" s="6" t="s">
        <v>74</v>
      </c>
      <c r="F39" s="6" t="s">
        <v>265</v>
      </c>
      <c r="G39" s="4">
        <v>0</v>
      </c>
      <c r="H39" s="4">
        <v>-148620.69</v>
      </c>
      <c r="I39" s="9"/>
      <c r="J39" s="10"/>
    </row>
    <row r="40" spans="1:10" hidden="1" outlineLevel="1" x14ac:dyDescent="0.2">
      <c r="A40" s="13"/>
      <c r="B40" s="7">
        <v>43104</v>
      </c>
      <c r="C40" s="6">
        <v>161</v>
      </c>
      <c r="D40" s="6" t="s">
        <v>3</v>
      </c>
      <c r="E40" s="6" t="s">
        <v>74</v>
      </c>
      <c r="F40" s="6" t="s">
        <v>265</v>
      </c>
      <c r="G40" s="4">
        <v>0</v>
      </c>
      <c r="H40" s="4">
        <v>148620.69</v>
      </c>
      <c r="I40" s="9"/>
      <c r="J40" s="10"/>
    </row>
    <row r="41" spans="1:10" hidden="1" outlineLevel="1" x14ac:dyDescent="0.2">
      <c r="A41" s="13"/>
      <c r="B41" s="7">
        <v>43105</v>
      </c>
      <c r="C41" s="6">
        <v>55</v>
      </c>
      <c r="D41" s="6" t="s">
        <v>3</v>
      </c>
      <c r="E41" s="6" t="s">
        <v>1043</v>
      </c>
      <c r="F41" s="6" t="s">
        <v>1044</v>
      </c>
      <c r="G41" s="4">
        <v>0</v>
      </c>
      <c r="H41" s="4">
        <v>175775.86</v>
      </c>
      <c r="I41" s="9"/>
      <c r="J41" s="10"/>
    </row>
    <row r="42" spans="1:10" hidden="1" outlineLevel="1" x14ac:dyDescent="0.2">
      <c r="A42" s="13"/>
      <c r="B42" s="7">
        <v>43105</v>
      </c>
      <c r="C42" s="6">
        <v>56</v>
      </c>
      <c r="D42" s="6" t="s">
        <v>3</v>
      </c>
      <c r="E42" s="6" t="s">
        <v>1045</v>
      </c>
      <c r="F42" s="6" t="s">
        <v>1046</v>
      </c>
      <c r="G42" s="4">
        <v>0</v>
      </c>
      <c r="H42" s="4">
        <v>138706.9</v>
      </c>
      <c r="I42" s="9"/>
      <c r="J42" s="10"/>
    </row>
    <row r="43" spans="1:10" hidden="1" outlineLevel="1" x14ac:dyDescent="0.2">
      <c r="A43" s="13"/>
      <c r="B43" s="7">
        <v>43105</v>
      </c>
      <c r="C43" s="6">
        <v>57</v>
      </c>
      <c r="D43" s="6" t="s">
        <v>3</v>
      </c>
      <c r="E43" s="6" t="s">
        <v>1047</v>
      </c>
      <c r="F43" s="6" t="s">
        <v>1048</v>
      </c>
      <c r="G43" s="4">
        <v>0</v>
      </c>
      <c r="H43" s="4">
        <v>122327.59</v>
      </c>
      <c r="I43" s="9"/>
      <c r="J43" s="10"/>
    </row>
    <row r="44" spans="1:10" hidden="1" outlineLevel="1" x14ac:dyDescent="0.2">
      <c r="A44" s="13"/>
      <c r="B44" s="7">
        <v>43106</v>
      </c>
      <c r="C44" s="6">
        <v>60</v>
      </c>
      <c r="D44" s="6" t="s">
        <v>3</v>
      </c>
      <c r="E44" s="6" t="s">
        <v>1047</v>
      </c>
      <c r="F44" s="6" t="s">
        <v>1049</v>
      </c>
      <c r="G44" s="4">
        <v>0</v>
      </c>
      <c r="H44" s="4">
        <v>-122327.59</v>
      </c>
      <c r="I44" s="9"/>
      <c r="J44" s="10"/>
    </row>
    <row r="45" spans="1:10" hidden="1" outlineLevel="1" x14ac:dyDescent="0.2">
      <c r="A45" s="13"/>
      <c r="B45" s="7">
        <v>43106</v>
      </c>
      <c r="C45" s="6">
        <v>61</v>
      </c>
      <c r="D45" s="6" t="s">
        <v>3</v>
      </c>
      <c r="E45" s="6" t="s">
        <v>1047</v>
      </c>
      <c r="F45" s="6" t="s">
        <v>1050</v>
      </c>
      <c r="G45" s="4">
        <v>0</v>
      </c>
      <c r="H45" s="4">
        <v>122327.59</v>
      </c>
      <c r="I45" s="9"/>
      <c r="J45" s="10"/>
    </row>
    <row r="46" spans="1:10" hidden="1" outlineLevel="1" x14ac:dyDescent="0.2">
      <c r="A46" s="13"/>
      <c r="B46" s="7">
        <v>43108</v>
      </c>
      <c r="C46" s="6">
        <v>8</v>
      </c>
      <c r="D46" s="6" t="s">
        <v>16</v>
      </c>
      <c r="E46" s="6" t="s">
        <v>108</v>
      </c>
      <c r="F46" s="6" t="s">
        <v>1051</v>
      </c>
      <c r="G46" s="4">
        <v>0</v>
      </c>
      <c r="H46" s="4">
        <v>139137.93</v>
      </c>
      <c r="I46" s="9"/>
      <c r="J46" s="10"/>
    </row>
    <row r="47" spans="1:10" hidden="1" outlineLevel="1" x14ac:dyDescent="0.2">
      <c r="A47" s="13"/>
      <c r="B47" s="7">
        <v>43108</v>
      </c>
      <c r="C47" s="6">
        <v>47</v>
      </c>
      <c r="D47" s="6" t="s">
        <v>17</v>
      </c>
      <c r="E47" s="6" t="s">
        <v>108</v>
      </c>
      <c r="F47" s="6" t="s">
        <v>1052</v>
      </c>
      <c r="G47" s="4">
        <v>0</v>
      </c>
      <c r="H47" s="4">
        <v>-139137.93</v>
      </c>
      <c r="I47" s="9"/>
      <c r="J47" s="10"/>
    </row>
    <row r="48" spans="1:10" hidden="1" outlineLevel="1" x14ac:dyDescent="0.2">
      <c r="A48" s="13"/>
      <c r="B48" s="7">
        <v>43109</v>
      </c>
      <c r="C48" s="6">
        <v>76</v>
      </c>
      <c r="D48" s="6" t="s">
        <v>3</v>
      </c>
      <c r="E48" s="6" t="s">
        <v>247</v>
      </c>
      <c r="F48" s="6" t="s">
        <v>1053</v>
      </c>
      <c r="G48" s="4">
        <v>0</v>
      </c>
      <c r="H48" s="4">
        <v>175775.86</v>
      </c>
      <c r="I48" s="9"/>
      <c r="J48" s="10"/>
    </row>
    <row r="49" spans="1:10" hidden="1" outlineLevel="1" x14ac:dyDescent="0.2">
      <c r="A49" s="13"/>
      <c r="B49" s="7">
        <v>43109</v>
      </c>
      <c r="C49" s="6">
        <v>9</v>
      </c>
      <c r="D49" s="6" t="s">
        <v>16</v>
      </c>
      <c r="E49" s="6" t="s">
        <v>110</v>
      </c>
      <c r="F49" s="6" t="s">
        <v>1054</v>
      </c>
      <c r="G49" s="4">
        <v>0</v>
      </c>
      <c r="H49" s="4">
        <v>114158.62</v>
      </c>
      <c r="I49" s="9"/>
      <c r="J49" s="10"/>
    </row>
    <row r="50" spans="1:10" hidden="1" outlineLevel="1" x14ac:dyDescent="0.2">
      <c r="A50" s="13"/>
      <c r="B50" s="7">
        <v>43109</v>
      </c>
      <c r="C50" s="6">
        <v>63</v>
      </c>
      <c r="D50" s="6" t="s">
        <v>17</v>
      </c>
      <c r="E50" s="6" t="s">
        <v>110</v>
      </c>
      <c r="F50" s="6" t="s">
        <v>1055</v>
      </c>
      <c r="G50" s="4">
        <v>0</v>
      </c>
      <c r="H50" s="4">
        <v>-114158.62</v>
      </c>
      <c r="I50" s="9"/>
      <c r="J50" s="10"/>
    </row>
    <row r="51" spans="1:10" hidden="1" outlineLevel="1" x14ac:dyDescent="0.2">
      <c r="A51" s="13"/>
      <c r="B51" s="7">
        <v>43109</v>
      </c>
      <c r="C51" s="6">
        <v>77</v>
      </c>
      <c r="D51" s="6" t="s">
        <v>3</v>
      </c>
      <c r="E51" s="6" t="s">
        <v>1056</v>
      </c>
      <c r="F51" s="6" t="s">
        <v>1057</v>
      </c>
      <c r="G51" s="4">
        <v>0</v>
      </c>
      <c r="H51" s="4">
        <v>138706.9</v>
      </c>
      <c r="I51" s="9"/>
      <c r="J51" s="10"/>
    </row>
    <row r="52" spans="1:10" hidden="1" outlineLevel="1" x14ac:dyDescent="0.2">
      <c r="A52" s="13"/>
      <c r="B52" s="7">
        <v>43109</v>
      </c>
      <c r="C52" s="6">
        <v>78</v>
      </c>
      <c r="D52" s="6" t="s">
        <v>3</v>
      </c>
      <c r="E52" s="6" t="s">
        <v>93</v>
      </c>
      <c r="F52" s="6" t="s">
        <v>1058</v>
      </c>
      <c r="G52" s="4">
        <v>0</v>
      </c>
      <c r="H52" s="4">
        <v>152500</v>
      </c>
      <c r="I52" s="9"/>
      <c r="J52" s="10"/>
    </row>
    <row r="53" spans="1:10" hidden="1" outlineLevel="1" x14ac:dyDescent="0.2">
      <c r="A53" s="13"/>
      <c r="B53" s="7">
        <v>43110</v>
      </c>
      <c r="C53" s="6">
        <v>79</v>
      </c>
      <c r="D53" s="6" t="s">
        <v>3</v>
      </c>
      <c r="E53" s="6" t="s">
        <v>1059</v>
      </c>
      <c r="F53" s="6" t="s">
        <v>1060</v>
      </c>
      <c r="G53" s="4">
        <v>0</v>
      </c>
      <c r="H53" s="4">
        <v>138706.9</v>
      </c>
      <c r="I53" s="9"/>
      <c r="J53" s="10"/>
    </row>
    <row r="54" spans="1:10" hidden="1" outlineLevel="1" x14ac:dyDescent="0.2">
      <c r="A54" s="13"/>
      <c r="B54" s="7">
        <v>43110</v>
      </c>
      <c r="C54" s="6">
        <v>80</v>
      </c>
      <c r="D54" s="6" t="s">
        <v>3</v>
      </c>
      <c r="E54" s="6" t="s">
        <v>93</v>
      </c>
      <c r="F54" s="6" t="s">
        <v>1061</v>
      </c>
      <c r="G54" s="4">
        <v>0</v>
      </c>
      <c r="H54" s="4">
        <v>-152500</v>
      </c>
      <c r="I54" s="9"/>
      <c r="J54" s="10"/>
    </row>
    <row r="55" spans="1:10" hidden="1" outlineLevel="1" x14ac:dyDescent="0.2">
      <c r="A55" s="13"/>
      <c r="B55" s="7">
        <v>43110</v>
      </c>
      <c r="C55" s="6">
        <v>83</v>
      </c>
      <c r="D55" s="6" t="s">
        <v>3</v>
      </c>
      <c r="E55" s="6" t="s">
        <v>1062</v>
      </c>
      <c r="F55" s="6" t="s">
        <v>1063</v>
      </c>
      <c r="G55" s="4">
        <v>0</v>
      </c>
      <c r="H55" s="4">
        <v>138706.9</v>
      </c>
      <c r="I55" s="9"/>
      <c r="J55" s="10"/>
    </row>
    <row r="56" spans="1:10" hidden="1" outlineLevel="1" x14ac:dyDescent="0.2">
      <c r="A56" s="13"/>
      <c r="B56" s="7">
        <v>43111</v>
      </c>
      <c r="C56" s="6">
        <v>84</v>
      </c>
      <c r="D56" s="6" t="s">
        <v>3</v>
      </c>
      <c r="E56" s="6" t="s">
        <v>93</v>
      </c>
      <c r="F56" s="6" t="s">
        <v>1064</v>
      </c>
      <c r="G56" s="4">
        <v>0</v>
      </c>
      <c r="H56" s="4">
        <v>152500</v>
      </c>
      <c r="I56" s="9"/>
      <c r="J56" s="10"/>
    </row>
    <row r="57" spans="1:10" hidden="1" outlineLevel="1" x14ac:dyDescent="0.2">
      <c r="A57" s="13"/>
      <c r="B57" s="7">
        <v>43111</v>
      </c>
      <c r="C57" s="6">
        <v>86</v>
      </c>
      <c r="D57" s="6" t="s">
        <v>3</v>
      </c>
      <c r="E57" s="6" t="s">
        <v>1065</v>
      </c>
      <c r="F57" s="6" t="s">
        <v>1066</v>
      </c>
      <c r="G57" s="4">
        <v>0</v>
      </c>
      <c r="H57" s="4">
        <v>138706.9</v>
      </c>
      <c r="I57" s="9"/>
      <c r="J57" s="10"/>
    </row>
    <row r="58" spans="1:10" hidden="1" outlineLevel="1" x14ac:dyDescent="0.2">
      <c r="A58" s="13"/>
      <c r="B58" s="7">
        <v>43111</v>
      </c>
      <c r="C58" s="6">
        <v>87</v>
      </c>
      <c r="D58" s="6" t="s">
        <v>3</v>
      </c>
      <c r="E58" s="6" t="s">
        <v>200</v>
      </c>
      <c r="F58" s="6" t="s">
        <v>1067</v>
      </c>
      <c r="G58" s="4">
        <v>0</v>
      </c>
      <c r="H58" s="4">
        <v>-157586.21</v>
      </c>
      <c r="I58" s="9"/>
      <c r="J58" s="10"/>
    </row>
    <row r="59" spans="1:10" hidden="1" outlineLevel="1" x14ac:dyDescent="0.2">
      <c r="A59" s="13"/>
      <c r="B59" s="7">
        <v>43111</v>
      </c>
      <c r="C59" s="6">
        <v>88</v>
      </c>
      <c r="D59" s="6" t="s">
        <v>3</v>
      </c>
      <c r="E59" s="6" t="s">
        <v>94</v>
      </c>
      <c r="F59" s="6" t="s">
        <v>1068</v>
      </c>
      <c r="G59" s="4">
        <v>0</v>
      </c>
      <c r="H59" s="4">
        <v>-146034.48000000001</v>
      </c>
      <c r="I59" s="9"/>
      <c r="J59" s="10"/>
    </row>
    <row r="60" spans="1:10" hidden="1" outlineLevel="1" x14ac:dyDescent="0.2">
      <c r="A60" s="13"/>
      <c r="B60" s="7">
        <v>43111</v>
      </c>
      <c r="C60" s="6">
        <v>89</v>
      </c>
      <c r="D60" s="6" t="s">
        <v>3</v>
      </c>
      <c r="E60" s="6" t="s">
        <v>200</v>
      </c>
      <c r="F60" s="6" t="s">
        <v>1069</v>
      </c>
      <c r="G60" s="4">
        <v>0</v>
      </c>
      <c r="H60" s="4">
        <v>161982.76</v>
      </c>
      <c r="I60" s="9"/>
      <c r="J60" s="10"/>
    </row>
    <row r="61" spans="1:10" hidden="1" outlineLevel="1" x14ac:dyDescent="0.2">
      <c r="A61" s="13"/>
      <c r="B61" s="7">
        <v>43111</v>
      </c>
      <c r="C61" s="6">
        <v>90</v>
      </c>
      <c r="D61" s="6" t="s">
        <v>3</v>
      </c>
      <c r="E61" s="6" t="s">
        <v>1070</v>
      </c>
      <c r="F61" s="6" t="s">
        <v>1071</v>
      </c>
      <c r="G61" s="4">
        <v>0</v>
      </c>
      <c r="H61" s="4">
        <v>135258.62</v>
      </c>
      <c r="I61" s="9"/>
      <c r="J61" s="10"/>
    </row>
    <row r="62" spans="1:10" hidden="1" outlineLevel="1" x14ac:dyDescent="0.2">
      <c r="A62" s="13"/>
      <c r="B62" s="7">
        <v>43111</v>
      </c>
      <c r="C62" s="6">
        <v>92</v>
      </c>
      <c r="D62" s="6" t="s">
        <v>3</v>
      </c>
      <c r="E62" s="6" t="s">
        <v>94</v>
      </c>
      <c r="F62" s="6" t="s">
        <v>1072</v>
      </c>
      <c r="G62" s="4">
        <v>0</v>
      </c>
      <c r="H62" s="4">
        <v>138706.9</v>
      </c>
      <c r="I62" s="9"/>
      <c r="J62" s="10"/>
    </row>
    <row r="63" spans="1:10" hidden="1" outlineLevel="1" x14ac:dyDescent="0.2">
      <c r="A63" s="13"/>
      <c r="B63" s="7">
        <v>43112</v>
      </c>
      <c r="C63" s="6">
        <v>94</v>
      </c>
      <c r="D63" s="6" t="s">
        <v>3</v>
      </c>
      <c r="E63" s="6" t="s">
        <v>1070</v>
      </c>
      <c r="F63" s="6" t="s">
        <v>1073</v>
      </c>
      <c r="G63" s="4">
        <v>0</v>
      </c>
      <c r="H63" s="4">
        <v>-135258.62</v>
      </c>
      <c r="I63" s="9"/>
      <c r="J63" s="10"/>
    </row>
    <row r="64" spans="1:10" hidden="1" outlineLevel="1" x14ac:dyDescent="0.2">
      <c r="A64" s="13"/>
      <c r="B64" s="7">
        <v>43112</v>
      </c>
      <c r="C64" s="6">
        <v>96</v>
      </c>
      <c r="D64" s="6" t="s">
        <v>3</v>
      </c>
      <c r="E64" s="6" t="s">
        <v>1070</v>
      </c>
      <c r="F64" s="6" t="s">
        <v>1074</v>
      </c>
      <c r="G64" s="4">
        <v>0</v>
      </c>
      <c r="H64" s="4">
        <v>135258.62</v>
      </c>
      <c r="I64" s="9"/>
      <c r="J64" s="10"/>
    </row>
    <row r="65" spans="1:10" hidden="1" outlineLevel="1" x14ac:dyDescent="0.2">
      <c r="A65" s="13"/>
      <c r="B65" s="7">
        <v>43112</v>
      </c>
      <c r="C65" s="6">
        <v>97</v>
      </c>
      <c r="D65" s="6" t="s">
        <v>3</v>
      </c>
      <c r="E65" s="6" t="s">
        <v>1070</v>
      </c>
      <c r="F65" s="6" t="s">
        <v>1075</v>
      </c>
      <c r="G65" s="4">
        <v>0</v>
      </c>
      <c r="H65" s="4">
        <v>-135258.62</v>
      </c>
      <c r="I65" s="9"/>
      <c r="J65" s="10"/>
    </row>
    <row r="66" spans="1:10" hidden="1" outlineLevel="1" x14ac:dyDescent="0.2">
      <c r="A66" s="13"/>
      <c r="B66" s="7">
        <v>43112</v>
      </c>
      <c r="C66" s="6">
        <v>98</v>
      </c>
      <c r="D66" s="6" t="s">
        <v>3</v>
      </c>
      <c r="E66" s="6" t="s">
        <v>1076</v>
      </c>
      <c r="F66" s="6" t="s">
        <v>1077</v>
      </c>
      <c r="G66" s="4">
        <v>0</v>
      </c>
      <c r="H66" s="4">
        <v>161982.76</v>
      </c>
      <c r="I66" s="9"/>
      <c r="J66" s="10"/>
    </row>
    <row r="67" spans="1:10" hidden="1" outlineLevel="1" x14ac:dyDescent="0.2">
      <c r="A67" s="13"/>
      <c r="B67" s="7">
        <v>43112</v>
      </c>
      <c r="C67" s="6">
        <v>99</v>
      </c>
      <c r="D67" s="6" t="s">
        <v>3</v>
      </c>
      <c r="E67" s="6" t="s">
        <v>1070</v>
      </c>
      <c r="F67" s="6" t="s">
        <v>1078</v>
      </c>
      <c r="G67" s="4">
        <v>0</v>
      </c>
      <c r="H67" s="4">
        <v>135258.62</v>
      </c>
      <c r="I67" s="9"/>
      <c r="J67" s="10"/>
    </row>
    <row r="68" spans="1:10" hidden="1" outlineLevel="1" x14ac:dyDescent="0.2">
      <c r="A68" s="13"/>
      <c r="B68" s="7">
        <v>43112</v>
      </c>
      <c r="C68" s="6">
        <v>100</v>
      </c>
      <c r="D68" s="6" t="s">
        <v>3</v>
      </c>
      <c r="E68" s="6" t="s">
        <v>300</v>
      </c>
      <c r="F68" s="6" t="s">
        <v>1079</v>
      </c>
      <c r="G68" s="4">
        <v>0</v>
      </c>
      <c r="H68" s="4">
        <v>-171379.31</v>
      </c>
      <c r="I68" s="9"/>
      <c r="J68" s="10"/>
    </row>
    <row r="69" spans="1:10" hidden="1" outlineLevel="1" x14ac:dyDescent="0.2">
      <c r="A69" s="13"/>
      <c r="B69" s="7">
        <v>43112</v>
      </c>
      <c r="C69" s="6">
        <v>101</v>
      </c>
      <c r="D69" s="6" t="s">
        <v>3</v>
      </c>
      <c r="E69" s="6" t="s">
        <v>1080</v>
      </c>
      <c r="F69" s="6" t="s">
        <v>1081</v>
      </c>
      <c r="G69" s="4">
        <v>0</v>
      </c>
      <c r="H69" s="4">
        <v>138706.9</v>
      </c>
      <c r="I69" s="9"/>
      <c r="J69" s="10"/>
    </row>
    <row r="70" spans="1:10" hidden="1" outlineLevel="1" x14ac:dyDescent="0.2">
      <c r="A70" s="13"/>
      <c r="B70" s="7">
        <v>43112</v>
      </c>
      <c r="C70" s="6">
        <v>102</v>
      </c>
      <c r="D70" s="6" t="s">
        <v>3</v>
      </c>
      <c r="E70" s="6" t="s">
        <v>1070</v>
      </c>
      <c r="F70" s="6" t="s">
        <v>1082</v>
      </c>
      <c r="G70" s="4">
        <v>0</v>
      </c>
      <c r="H70" s="4">
        <v>-135258.62</v>
      </c>
      <c r="I70" s="9"/>
      <c r="J70" s="10"/>
    </row>
    <row r="71" spans="1:10" hidden="1" outlineLevel="1" x14ac:dyDescent="0.2">
      <c r="A71" s="13"/>
      <c r="B71" s="7">
        <v>43112</v>
      </c>
      <c r="C71" s="6">
        <v>104</v>
      </c>
      <c r="D71" s="6" t="s">
        <v>3</v>
      </c>
      <c r="E71" s="6" t="s">
        <v>1083</v>
      </c>
      <c r="F71" s="6" t="s">
        <v>1084</v>
      </c>
      <c r="G71" s="4">
        <v>0</v>
      </c>
      <c r="H71" s="4">
        <v>135258.62</v>
      </c>
      <c r="I71" s="9"/>
      <c r="J71" s="10"/>
    </row>
    <row r="72" spans="1:10" hidden="1" outlineLevel="1" x14ac:dyDescent="0.2">
      <c r="A72" s="13"/>
      <c r="B72" s="7">
        <v>43112</v>
      </c>
      <c r="C72" s="6">
        <v>105</v>
      </c>
      <c r="D72" s="6" t="s">
        <v>3</v>
      </c>
      <c r="E72" s="6" t="s">
        <v>300</v>
      </c>
      <c r="F72" s="6" t="s">
        <v>1085</v>
      </c>
      <c r="G72" s="4">
        <v>0</v>
      </c>
      <c r="H72" s="4">
        <v>175775.86</v>
      </c>
      <c r="I72" s="9"/>
      <c r="J72" s="10"/>
    </row>
    <row r="73" spans="1:10" hidden="1" outlineLevel="1" x14ac:dyDescent="0.2">
      <c r="A73" s="13"/>
      <c r="B73" s="7">
        <v>43112</v>
      </c>
      <c r="C73" s="6">
        <v>106</v>
      </c>
      <c r="D73" s="6" t="s">
        <v>3</v>
      </c>
      <c r="E73" s="6" t="s">
        <v>1086</v>
      </c>
      <c r="F73" s="6" t="s">
        <v>1087</v>
      </c>
      <c r="G73" s="4">
        <v>0</v>
      </c>
      <c r="H73" s="4">
        <v>135258.62</v>
      </c>
      <c r="I73" s="9"/>
      <c r="J73" s="10"/>
    </row>
    <row r="74" spans="1:10" hidden="1" outlineLevel="1" x14ac:dyDescent="0.2">
      <c r="A74" s="13"/>
      <c r="B74" s="7">
        <v>43113</v>
      </c>
      <c r="C74" s="6">
        <v>107</v>
      </c>
      <c r="D74" s="6" t="s">
        <v>3</v>
      </c>
      <c r="E74" s="6" t="s">
        <v>1083</v>
      </c>
      <c r="F74" s="6" t="s">
        <v>1088</v>
      </c>
      <c r="G74" s="4">
        <v>0</v>
      </c>
      <c r="H74" s="4">
        <v>-135258.62</v>
      </c>
      <c r="I74" s="9"/>
      <c r="J74" s="10"/>
    </row>
    <row r="75" spans="1:10" hidden="1" outlineLevel="1" x14ac:dyDescent="0.2">
      <c r="A75" s="13"/>
      <c r="B75" s="7">
        <v>43113</v>
      </c>
      <c r="C75" s="6">
        <v>108</v>
      </c>
      <c r="D75" s="6" t="s">
        <v>3</v>
      </c>
      <c r="E75" s="6" t="s">
        <v>1083</v>
      </c>
      <c r="F75" s="6" t="s">
        <v>1089</v>
      </c>
      <c r="G75" s="4">
        <v>0</v>
      </c>
      <c r="H75" s="4">
        <v>135258.62</v>
      </c>
      <c r="I75" s="9"/>
      <c r="J75" s="10"/>
    </row>
    <row r="76" spans="1:10" hidden="1" outlineLevel="1" x14ac:dyDescent="0.2">
      <c r="A76" s="13"/>
      <c r="B76" s="7">
        <v>43113</v>
      </c>
      <c r="C76" s="6">
        <v>111</v>
      </c>
      <c r="D76" s="6" t="s">
        <v>3</v>
      </c>
      <c r="E76" s="6" t="s">
        <v>1090</v>
      </c>
      <c r="F76" s="6" t="s">
        <v>1091</v>
      </c>
      <c r="G76" s="4">
        <v>0</v>
      </c>
      <c r="H76" s="4">
        <v>171896.55</v>
      </c>
      <c r="I76" s="9"/>
      <c r="J76" s="10"/>
    </row>
    <row r="77" spans="1:10" hidden="1" outlineLevel="1" x14ac:dyDescent="0.2">
      <c r="A77" s="13"/>
      <c r="B77" s="7">
        <v>43113</v>
      </c>
      <c r="C77" s="6">
        <v>112</v>
      </c>
      <c r="D77" s="6" t="s">
        <v>3</v>
      </c>
      <c r="E77" s="6" t="s">
        <v>1092</v>
      </c>
      <c r="F77" s="6" t="s">
        <v>1093</v>
      </c>
      <c r="G77" s="4">
        <v>0</v>
      </c>
      <c r="H77" s="4">
        <v>138706.9</v>
      </c>
      <c r="I77" s="9"/>
      <c r="J77" s="10"/>
    </row>
    <row r="78" spans="1:10" hidden="1" outlineLevel="1" x14ac:dyDescent="0.2">
      <c r="A78" s="13"/>
      <c r="B78" s="7">
        <v>43113</v>
      </c>
      <c r="C78" s="6">
        <v>113</v>
      </c>
      <c r="D78" s="6" t="s">
        <v>3</v>
      </c>
      <c r="E78" s="6" t="s">
        <v>1092</v>
      </c>
      <c r="F78" s="6" t="s">
        <v>1094</v>
      </c>
      <c r="G78" s="4">
        <v>0</v>
      </c>
      <c r="H78" s="4">
        <v>-138706.9</v>
      </c>
      <c r="I78" s="9"/>
      <c r="J78" s="10"/>
    </row>
    <row r="79" spans="1:10" hidden="1" outlineLevel="1" x14ac:dyDescent="0.2">
      <c r="A79" s="13"/>
      <c r="B79" s="7">
        <v>43113</v>
      </c>
      <c r="C79" s="6">
        <v>114</v>
      </c>
      <c r="D79" s="6" t="s">
        <v>3</v>
      </c>
      <c r="E79" s="6" t="s">
        <v>1090</v>
      </c>
      <c r="F79" s="6" t="s">
        <v>1095</v>
      </c>
      <c r="G79" s="4">
        <v>0</v>
      </c>
      <c r="H79" s="4">
        <v>-171896.55</v>
      </c>
      <c r="I79" s="9"/>
      <c r="J79" s="10"/>
    </row>
    <row r="80" spans="1:10" hidden="1" outlineLevel="1" x14ac:dyDescent="0.2">
      <c r="A80" s="13"/>
      <c r="B80" s="7">
        <v>43113</v>
      </c>
      <c r="C80" s="6">
        <v>115</v>
      </c>
      <c r="D80" s="6" t="s">
        <v>3</v>
      </c>
      <c r="E80" s="6" t="s">
        <v>1096</v>
      </c>
      <c r="F80" s="6" t="s">
        <v>1097</v>
      </c>
      <c r="G80" s="4">
        <v>0</v>
      </c>
      <c r="H80" s="4">
        <v>138706.9</v>
      </c>
      <c r="I80" s="9"/>
      <c r="J80" s="10"/>
    </row>
    <row r="81" spans="1:10" hidden="1" outlineLevel="1" x14ac:dyDescent="0.2">
      <c r="A81" s="13"/>
      <c r="B81" s="7">
        <v>43113</v>
      </c>
      <c r="C81" s="6">
        <v>116</v>
      </c>
      <c r="D81" s="6" t="s">
        <v>3</v>
      </c>
      <c r="E81" s="6" t="s">
        <v>1096</v>
      </c>
      <c r="F81" s="6" t="s">
        <v>1098</v>
      </c>
      <c r="G81" s="4">
        <v>0</v>
      </c>
      <c r="H81" s="4">
        <v>-138706.9</v>
      </c>
      <c r="I81" s="9"/>
      <c r="J81" s="10"/>
    </row>
    <row r="82" spans="1:10" hidden="1" outlineLevel="1" x14ac:dyDescent="0.2">
      <c r="A82" s="13"/>
      <c r="B82" s="7">
        <v>43113</v>
      </c>
      <c r="C82" s="6">
        <v>117</v>
      </c>
      <c r="D82" s="6" t="s">
        <v>3</v>
      </c>
      <c r="E82" s="6" t="s">
        <v>1096</v>
      </c>
      <c r="F82" s="6" t="s">
        <v>1099</v>
      </c>
      <c r="G82" s="4">
        <v>0</v>
      </c>
      <c r="H82" s="4">
        <v>138706.9</v>
      </c>
      <c r="I82" s="9"/>
      <c r="J82" s="10"/>
    </row>
    <row r="83" spans="1:10" hidden="1" outlineLevel="1" x14ac:dyDescent="0.2">
      <c r="A83" s="13"/>
      <c r="B83" s="7">
        <v>43113</v>
      </c>
      <c r="C83" s="6">
        <v>118</v>
      </c>
      <c r="D83" s="6" t="s">
        <v>3</v>
      </c>
      <c r="E83" s="6" t="s">
        <v>1096</v>
      </c>
      <c r="F83" s="6" t="s">
        <v>1100</v>
      </c>
      <c r="G83" s="4">
        <v>0</v>
      </c>
      <c r="H83" s="4">
        <v>-138706.9</v>
      </c>
      <c r="I83" s="9"/>
      <c r="J83" s="10"/>
    </row>
    <row r="84" spans="1:10" hidden="1" outlineLevel="1" x14ac:dyDescent="0.2">
      <c r="A84" s="13"/>
      <c r="B84" s="7">
        <v>43113</v>
      </c>
      <c r="C84" s="6">
        <v>119</v>
      </c>
      <c r="D84" s="6" t="s">
        <v>3</v>
      </c>
      <c r="E84" s="6" t="s">
        <v>1090</v>
      </c>
      <c r="F84" s="6" t="s">
        <v>1101</v>
      </c>
      <c r="G84" s="4">
        <v>0</v>
      </c>
      <c r="H84" s="4">
        <v>138706.9</v>
      </c>
      <c r="I84" s="9"/>
      <c r="J84" s="10"/>
    </row>
    <row r="85" spans="1:10" hidden="1" outlineLevel="1" x14ac:dyDescent="0.2">
      <c r="A85" s="13"/>
      <c r="B85" s="7">
        <v>43113</v>
      </c>
      <c r="C85" s="6">
        <v>120</v>
      </c>
      <c r="D85" s="6" t="s">
        <v>3</v>
      </c>
      <c r="E85" s="6" t="s">
        <v>1096</v>
      </c>
      <c r="F85" s="6" t="s">
        <v>1102</v>
      </c>
      <c r="G85" s="4">
        <v>0</v>
      </c>
      <c r="H85" s="4">
        <v>122327.59</v>
      </c>
      <c r="I85" s="9"/>
      <c r="J85" s="10"/>
    </row>
    <row r="86" spans="1:10" hidden="1" outlineLevel="1" x14ac:dyDescent="0.2">
      <c r="A86" s="13"/>
      <c r="B86" s="7">
        <v>43113</v>
      </c>
      <c r="C86" s="6">
        <v>121</v>
      </c>
      <c r="D86" s="6" t="s">
        <v>3</v>
      </c>
      <c r="E86" s="6" t="s">
        <v>1103</v>
      </c>
      <c r="F86" s="6" t="s">
        <v>1104</v>
      </c>
      <c r="G86" s="4">
        <v>0</v>
      </c>
      <c r="H86" s="4">
        <v>135258.62</v>
      </c>
      <c r="I86" s="9"/>
      <c r="J86" s="10"/>
    </row>
    <row r="87" spans="1:10" hidden="1" outlineLevel="1" x14ac:dyDescent="0.2">
      <c r="A87" s="13"/>
      <c r="B87" s="7">
        <v>43115</v>
      </c>
      <c r="C87" s="6">
        <v>129</v>
      </c>
      <c r="D87" s="6" t="s">
        <v>3</v>
      </c>
      <c r="E87" s="6" t="s">
        <v>1090</v>
      </c>
      <c r="F87" s="6" t="s">
        <v>1105</v>
      </c>
      <c r="G87" s="4">
        <v>0</v>
      </c>
      <c r="H87" s="4">
        <v>-138706.9</v>
      </c>
      <c r="I87" s="9"/>
      <c r="J87" s="10"/>
    </row>
    <row r="88" spans="1:10" hidden="1" outlineLevel="1" x14ac:dyDescent="0.2">
      <c r="A88" s="13"/>
      <c r="B88" s="7">
        <v>43115</v>
      </c>
      <c r="C88" s="6">
        <v>131</v>
      </c>
      <c r="D88" s="6" t="s">
        <v>3</v>
      </c>
      <c r="E88" s="6" t="s">
        <v>1090</v>
      </c>
      <c r="F88" s="6" t="s">
        <v>1106</v>
      </c>
      <c r="G88" s="4">
        <v>0</v>
      </c>
      <c r="H88" s="4">
        <v>138706.9</v>
      </c>
      <c r="I88" s="9"/>
      <c r="J88" s="10"/>
    </row>
    <row r="89" spans="1:10" hidden="1" outlineLevel="1" x14ac:dyDescent="0.2">
      <c r="A89" s="13"/>
      <c r="B89" s="7">
        <v>43116</v>
      </c>
      <c r="C89" s="6">
        <v>23</v>
      </c>
      <c r="D89" s="6" t="s">
        <v>16</v>
      </c>
      <c r="E89" s="6" t="s">
        <v>309</v>
      </c>
      <c r="F89" s="6" t="s">
        <v>1107</v>
      </c>
      <c r="G89" s="4">
        <v>0</v>
      </c>
      <c r="H89" s="4">
        <v>114427.59</v>
      </c>
      <c r="I89" s="9"/>
      <c r="J89" s="10"/>
    </row>
    <row r="90" spans="1:10" hidden="1" outlineLevel="1" x14ac:dyDescent="0.2">
      <c r="A90" s="13"/>
      <c r="B90" s="7">
        <v>43116</v>
      </c>
      <c r="C90" s="6">
        <v>103</v>
      </c>
      <c r="D90" s="6" t="s">
        <v>17</v>
      </c>
      <c r="E90" s="6" t="s">
        <v>311</v>
      </c>
      <c r="F90" s="6" t="s">
        <v>1108</v>
      </c>
      <c r="G90" s="4">
        <v>0</v>
      </c>
      <c r="H90" s="4">
        <v>-114427.59</v>
      </c>
      <c r="I90" s="9"/>
      <c r="J90" s="10"/>
    </row>
    <row r="91" spans="1:10" hidden="1" outlineLevel="1" x14ac:dyDescent="0.2">
      <c r="A91" s="13"/>
      <c r="B91" s="7">
        <v>43116</v>
      </c>
      <c r="C91" s="6">
        <v>104</v>
      </c>
      <c r="D91" s="6" t="s">
        <v>17</v>
      </c>
      <c r="E91" s="6" t="s">
        <v>309</v>
      </c>
      <c r="F91" s="6" t="s">
        <v>1109</v>
      </c>
      <c r="G91" s="4">
        <v>0</v>
      </c>
      <c r="H91" s="4">
        <v>-114427.59</v>
      </c>
      <c r="I91" s="9"/>
      <c r="J91" s="10"/>
    </row>
    <row r="92" spans="1:10" hidden="1" outlineLevel="1" x14ac:dyDescent="0.2">
      <c r="A92" s="13"/>
      <c r="B92" s="7">
        <v>43116</v>
      </c>
      <c r="C92" s="6">
        <v>105</v>
      </c>
      <c r="D92" s="6" t="s">
        <v>17</v>
      </c>
      <c r="E92" s="6" t="s">
        <v>1019</v>
      </c>
      <c r="F92" s="6" t="s">
        <v>1110</v>
      </c>
      <c r="G92" s="4">
        <v>0</v>
      </c>
      <c r="H92" s="4">
        <v>-114427.59</v>
      </c>
      <c r="I92" s="9"/>
      <c r="J92" s="10"/>
    </row>
    <row r="93" spans="1:10" hidden="1" outlineLevel="1" x14ac:dyDescent="0.2">
      <c r="A93" s="13"/>
      <c r="B93" s="7">
        <v>43116</v>
      </c>
      <c r="C93" s="6">
        <v>106</v>
      </c>
      <c r="D93" s="6" t="s">
        <v>17</v>
      </c>
      <c r="E93" s="6" t="s">
        <v>1083</v>
      </c>
      <c r="F93" s="6" t="s">
        <v>1111</v>
      </c>
      <c r="G93" s="4">
        <v>0</v>
      </c>
      <c r="H93" s="4">
        <v>-135258.62</v>
      </c>
      <c r="I93" s="9"/>
      <c r="J93" s="10"/>
    </row>
    <row r="94" spans="1:10" hidden="1" outlineLevel="1" x14ac:dyDescent="0.2">
      <c r="A94" s="13"/>
      <c r="B94" s="7">
        <v>43116</v>
      </c>
      <c r="C94" s="6">
        <v>107</v>
      </c>
      <c r="D94" s="6" t="s">
        <v>17</v>
      </c>
      <c r="E94" s="6" t="s">
        <v>1103</v>
      </c>
      <c r="F94" s="6" t="s">
        <v>1112</v>
      </c>
      <c r="G94" s="4">
        <v>0</v>
      </c>
      <c r="H94" s="4">
        <v>-135258.62</v>
      </c>
      <c r="I94" s="9"/>
      <c r="J94" s="10"/>
    </row>
    <row r="95" spans="1:10" hidden="1" outlineLevel="1" x14ac:dyDescent="0.2">
      <c r="A95" s="13"/>
      <c r="B95" s="7">
        <v>43117</v>
      </c>
      <c r="C95" s="6">
        <v>148</v>
      </c>
      <c r="D95" s="6" t="s">
        <v>3</v>
      </c>
      <c r="E95" s="6" t="s">
        <v>116</v>
      </c>
      <c r="F95" s="6" t="s">
        <v>1113</v>
      </c>
      <c r="G95" s="4">
        <v>0</v>
      </c>
      <c r="H95" s="4">
        <v>-148620.69</v>
      </c>
      <c r="I95" s="9"/>
      <c r="J95" s="10"/>
    </row>
    <row r="96" spans="1:10" hidden="1" outlineLevel="1" x14ac:dyDescent="0.2">
      <c r="A96" s="13"/>
      <c r="B96" s="7">
        <v>43117</v>
      </c>
      <c r="C96" s="6">
        <v>150</v>
      </c>
      <c r="D96" s="6" t="s">
        <v>3</v>
      </c>
      <c r="E96" s="6" t="s">
        <v>116</v>
      </c>
      <c r="F96" s="6" t="s">
        <v>1114</v>
      </c>
      <c r="G96" s="4">
        <v>0</v>
      </c>
      <c r="H96" s="4">
        <v>152500</v>
      </c>
      <c r="I96" s="9"/>
      <c r="J96" s="10"/>
    </row>
    <row r="97" spans="1:10" hidden="1" outlineLevel="1" x14ac:dyDescent="0.2">
      <c r="A97" s="13"/>
      <c r="B97" s="7">
        <v>43118</v>
      </c>
      <c r="C97" s="6">
        <v>155</v>
      </c>
      <c r="D97" s="6" t="s">
        <v>3</v>
      </c>
      <c r="E97" s="6" t="s">
        <v>116</v>
      </c>
      <c r="F97" s="6" t="s">
        <v>1115</v>
      </c>
      <c r="G97" s="4">
        <v>0</v>
      </c>
      <c r="H97" s="4">
        <v>-152500</v>
      </c>
      <c r="I97" s="9"/>
      <c r="J97" s="10"/>
    </row>
    <row r="98" spans="1:10" hidden="1" outlineLevel="1" x14ac:dyDescent="0.2">
      <c r="A98" s="13"/>
      <c r="B98" s="7">
        <v>43118</v>
      </c>
      <c r="C98" s="6">
        <v>156</v>
      </c>
      <c r="D98" s="6" t="s">
        <v>3</v>
      </c>
      <c r="E98" s="6" t="s">
        <v>116</v>
      </c>
      <c r="F98" s="6" t="s">
        <v>1116</v>
      </c>
      <c r="G98" s="4">
        <v>0</v>
      </c>
      <c r="H98" s="4">
        <v>152500</v>
      </c>
      <c r="I98" s="9"/>
      <c r="J98" s="10"/>
    </row>
    <row r="99" spans="1:10" hidden="1" outlineLevel="1" x14ac:dyDescent="0.2">
      <c r="A99" s="13"/>
      <c r="B99" s="7">
        <v>43118</v>
      </c>
      <c r="C99" s="6">
        <v>167</v>
      </c>
      <c r="D99" s="6" t="s">
        <v>3</v>
      </c>
      <c r="E99" s="6" t="s">
        <v>116</v>
      </c>
      <c r="F99" s="6" t="s">
        <v>1117</v>
      </c>
      <c r="G99" s="4">
        <v>0</v>
      </c>
      <c r="H99" s="4">
        <v>-152500</v>
      </c>
      <c r="I99" s="9"/>
      <c r="J99" s="10"/>
    </row>
    <row r="100" spans="1:10" hidden="1" outlineLevel="1" x14ac:dyDescent="0.2">
      <c r="A100" s="13"/>
      <c r="B100" s="7">
        <v>43118</v>
      </c>
      <c r="C100" s="6">
        <v>168</v>
      </c>
      <c r="D100" s="6" t="s">
        <v>3</v>
      </c>
      <c r="E100" s="6" t="s">
        <v>116</v>
      </c>
      <c r="F100" s="6" t="s">
        <v>1118</v>
      </c>
      <c r="G100" s="4">
        <v>0</v>
      </c>
      <c r="H100" s="4">
        <v>152500</v>
      </c>
      <c r="I100" s="9"/>
      <c r="J100" s="10"/>
    </row>
    <row r="101" spans="1:10" hidden="1" outlineLevel="1" x14ac:dyDescent="0.2">
      <c r="A101" s="13"/>
      <c r="B101" s="7">
        <v>43119</v>
      </c>
      <c r="C101" s="6">
        <v>171</v>
      </c>
      <c r="D101" s="6" t="s">
        <v>3</v>
      </c>
      <c r="E101" s="6" t="s">
        <v>1119</v>
      </c>
      <c r="F101" s="6" t="s">
        <v>1120</v>
      </c>
      <c r="G101" s="4">
        <v>0</v>
      </c>
      <c r="H101" s="4">
        <v>135258.62</v>
      </c>
      <c r="I101" s="9"/>
      <c r="J101" s="10"/>
    </row>
    <row r="102" spans="1:10" hidden="1" outlineLevel="1" x14ac:dyDescent="0.2">
      <c r="A102" s="13"/>
      <c r="B102" s="7">
        <v>43119</v>
      </c>
      <c r="C102" s="6">
        <v>173</v>
      </c>
      <c r="D102" s="6" t="s">
        <v>3</v>
      </c>
      <c r="E102" s="6" t="s">
        <v>287</v>
      </c>
      <c r="F102" s="6" t="s">
        <v>1121</v>
      </c>
      <c r="G102" s="4">
        <v>0</v>
      </c>
      <c r="H102" s="4">
        <v>-171379.31</v>
      </c>
      <c r="I102" s="9"/>
      <c r="J102" s="10"/>
    </row>
    <row r="103" spans="1:10" hidden="1" outlineLevel="1" x14ac:dyDescent="0.2">
      <c r="A103" s="13"/>
      <c r="B103" s="7">
        <v>43119</v>
      </c>
      <c r="C103" s="6">
        <v>134</v>
      </c>
      <c r="D103" s="6" t="s">
        <v>17</v>
      </c>
      <c r="E103" s="6" t="s">
        <v>1119</v>
      </c>
      <c r="F103" s="6" t="s">
        <v>1122</v>
      </c>
      <c r="G103" s="4">
        <v>0</v>
      </c>
      <c r="H103" s="4">
        <v>-135258.62</v>
      </c>
      <c r="I103" s="9"/>
      <c r="J103" s="10"/>
    </row>
    <row r="104" spans="1:10" hidden="1" outlineLevel="1" x14ac:dyDescent="0.2">
      <c r="A104" s="13"/>
      <c r="B104" s="7">
        <v>43119</v>
      </c>
      <c r="C104" s="6">
        <v>182</v>
      </c>
      <c r="D104" s="6" t="s">
        <v>3</v>
      </c>
      <c r="E104" s="6" t="s">
        <v>1123</v>
      </c>
      <c r="F104" s="6" t="s">
        <v>1124</v>
      </c>
      <c r="G104" s="4">
        <v>0</v>
      </c>
      <c r="H104" s="4">
        <v>138706.9</v>
      </c>
      <c r="I104" s="9"/>
      <c r="J104" s="10"/>
    </row>
    <row r="105" spans="1:10" hidden="1" outlineLevel="1" x14ac:dyDescent="0.2">
      <c r="A105" s="13"/>
      <c r="B105" s="7">
        <v>43120</v>
      </c>
      <c r="C105" s="6">
        <v>188</v>
      </c>
      <c r="D105" s="6" t="s">
        <v>3</v>
      </c>
      <c r="E105" s="6" t="s">
        <v>1065</v>
      </c>
      <c r="F105" s="6" t="s">
        <v>1125</v>
      </c>
      <c r="G105" s="4">
        <v>0</v>
      </c>
      <c r="H105" s="4">
        <v>-138706.9</v>
      </c>
      <c r="I105" s="9"/>
      <c r="J105" s="10"/>
    </row>
    <row r="106" spans="1:10" hidden="1" outlineLevel="1" x14ac:dyDescent="0.2">
      <c r="A106" s="13"/>
      <c r="B106" s="7">
        <v>43120</v>
      </c>
      <c r="C106" s="6">
        <v>189</v>
      </c>
      <c r="D106" s="6" t="s">
        <v>3</v>
      </c>
      <c r="E106" s="6" t="s">
        <v>1065</v>
      </c>
      <c r="F106" s="6" t="s">
        <v>1126</v>
      </c>
      <c r="G106" s="4">
        <v>0</v>
      </c>
      <c r="H106" s="4">
        <v>138706.9</v>
      </c>
      <c r="I106" s="9"/>
      <c r="J106" s="10"/>
    </row>
    <row r="107" spans="1:10" hidden="1" outlineLevel="1" x14ac:dyDescent="0.2">
      <c r="A107" s="13"/>
      <c r="B107" s="7">
        <v>43122</v>
      </c>
      <c r="C107" s="6">
        <v>191</v>
      </c>
      <c r="D107" s="6" t="s">
        <v>3</v>
      </c>
      <c r="E107" s="6" t="s">
        <v>287</v>
      </c>
      <c r="F107" s="6" t="s">
        <v>1127</v>
      </c>
      <c r="G107" s="4">
        <v>0</v>
      </c>
      <c r="H107" s="4">
        <v>175775.86</v>
      </c>
      <c r="I107" s="9"/>
      <c r="J107" s="10"/>
    </row>
    <row r="108" spans="1:10" hidden="1" outlineLevel="1" x14ac:dyDescent="0.2">
      <c r="A108" s="13"/>
      <c r="B108" s="7">
        <v>43122</v>
      </c>
      <c r="C108" s="6">
        <v>195</v>
      </c>
      <c r="D108" s="6" t="s">
        <v>3</v>
      </c>
      <c r="E108" s="6" t="s">
        <v>1065</v>
      </c>
      <c r="F108" s="6" t="s">
        <v>1128</v>
      </c>
      <c r="G108" s="4">
        <v>0</v>
      </c>
      <c r="H108" s="4">
        <v>-138706.9</v>
      </c>
      <c r="I108" s="9"/>
      <c r="J108" s="10"/>
    </row>
    <row r="109" spans="1:10" hidden="1" outlineLevel="1" x14ac:dyDescent="0.2">
      <c r="A109" s="13"/>
      <c r="B109" s="7">
        <v>43122</v>
      </c>
      <c r="C109" s="6">
        <v>196</v>
      </c>
      <c r="D109" s="6" t="s">
        <v>3</v>
      </c>
      <c r="E109" s="6" t="s">
        <v>1065</v>
      </c>
      <c r="F109" s="6" t="s">
        <v>1129</v>
      </c>
      <c r="G109" s="4">
        <v>0</v>
      </c>
      <c r="H109" s="4">
        <v>138706.9</v>
      </c>
      <c r="I109" s="9"/>
      <c r="J109" s="10"/>
    </row>
    <row r="110" spans="1:10" hidden="1" outlineLevel="1" x14ac:dyDescent="0.2">
      <c r="A110" s="13"/>
      <c r="B110" s="7">
        <v>43124</v>
      </c>
      <c r="C110" s="6">
        <v>204</v>
      </c>
      <c r="D110" s="6" t="s">
        <v>3</v>
      </c>
      <c r="E110" s="6" t="s">
        <v>1130</v>
      </c>
      <c r="F110" s="6" t="s">
        <v>1131</v>
      </c>
      <c r="G110" s="4">
        <v>0</v>
      </c>
      <c r="H110" s="4">
        <v>122327.59</v>
      </c>
      <c r="I110" s="9"/>
      <c r="J110" s="10"/>
    </row>
    <row r="111" spans="1:10" hidden="1" outlineLevel="1" x14ac:dyDescent="0.2">
      <c r="A111" s="13"/>
      <c r="B111" s="7">
        <v>43124</v>
      </c>
      <c r="C111" s="6">
        <v>205</v>
      </c>
      <c r="D111" s="6" t="s">
        <v>3</v>
      </c>
      <c r="E111" s="6" t="s">
        <v>1132</v>
      </c>
      <c r="F111" s="6" t="s">
        <v>1133</v>
      </c>
      <c r="G111" s="4">
        <v>0</v>
      </c>
      <c r="H111" s="4">
        <v>138706.9</v>
      </c>
      <c r="I111" s="9"/>
      <c r="J111" s="10"/>
    </row>
    <row r="112" spans="1:10" hidden="1" outlineLevel="1" x14ac:dyDescent="0.2">
      <c r="A112" s="13"/>
      <c r="B112" s="7">
        <v>43124</v>
      </c>
      <c r="C112" s="6">
        <v>213</v>
      </c>
      <c r="D112" s="6" t="s">
        <v>3</v>
      </c>
      <c r="E112" s="6" t="s">
        <v>1134</v>
      </c>
      <c r="F112" s="6" t="s">
        <v>1135</v>
      </c>
      <c r="G112" s="4">
        <v>0</v>
      </c>
      <c r="H112" s="4">
        <v>175775.86</v>
      </c>
      <c r="I112" s="9"/>
      <c r="J112" s="10"/>
    </row>
    <row r="113" spans="1:10" hidden="1" outlineLevel="1" x14ac:dyDescent="0.2">
      <c r="A113" s="13"/>
      <c r="B113" s="7">
        <v>43124</v>
      </c>
      <c r="C113" s="6">
        <v>214</v>
      </c>
      <c r="D113" s="6" t="s">
        <v>3</v>
      </c>
      <c r="E113" s="6" t="s">
        <v>1136</v>
      </c>
      <c r="F113" s="6" t="s">
        <v>1137</v>
      </c>
      <c r="G113" s="4">
        <v>0</v>
      </c>
      <c r="H113" s="4">
        <v>161982.76</v>
      </c>
      <c r="I113" s="9"/>
      <c r="J113" s="10"/>
    </row>
    <row r="114" spans="1:10" hidden="1" outlineLevel="1" x14ac:dyDescent="0.2">
      <c r="A114" s="13"/>
      <c r="B114" s="7">
        <v>43124</v>
      </c>
      <c r="C114" s="6">
        <v>216</v>
      </c>
      <c r="D114" s="6" t="s">
        <v>3</v>
      </c>
      <c r="E114" s="6" t="s">
        <v>1138</v>
      </c>
      <c r="F114" s="6" t="s">
        <v>1139</v>
      </c>
      <c r="G114" s="4">
        <v>0</v>
      </c>
      <c r="H114" s="4">
        <v>138706.9</v>
      </c>
      <c r="I114" s="9"/>
      <c r="J114" s="10"/>
    </row>
    <row r="115" spans="1:10" hidden="1" outlineLevel="1" x14ac:dyDescent="0.2">
      <c r="A115" s="13"/>
      <c r="B115" s="7">
        <v>43125</v>
      </c>
      <c r="C115" s="6">
        <v>217</v>
      </c>
      <c r="D115" s="6" t="s">
        <v>3</v>
      </c>
      <c r="E115" s="6" t="s">
        <v>287</v>
      </c>
      <c r="F115" s="6" t="s">
        <v>1140</v>
      </c>
      <c r="G115" s="4">
        <v>0</v>
      </c>
      <c r="H115" s="4">
        <v>-175775.86</v>
      </c>
      <c r="I115" s="9"/>
      <c r="J115" s="10"/>
    </row>
    <row r="116" spans="1:10" hidden="1" outlineLevel="1" x14ac:dyDescent="0.2">
      <c r="A116" s="13"/>
      <c r="B116" s="7">
        <v>43125</v>
      </c>
      <c r="C116" s="6">
        <v>48</v>
      </c>
      <c r="D116" s="6" t="s">
        <v>16</v>
      </c>
      <c r="E116" s="6" t="s">
        <v>94</v>
      </c>
      <c r="F116" s="6" t="s">
        <v>1141</v>
      </c>
      <c r="G116" s="4">
        <v>0</v>
      </c>
      <c r="H116" s="4">
        <v>138706.9</v>
      </c>
      <c r="I116" s="9"/>
      <c r="J116" s="10"/>
    </row>
    <row r="117" spans="1:10" hidden="1" outlineLevel="1" x14ac:dyDescent="0.2">
      <c r="A117" s="13"/>
      <c r="B117" s="7">
        <v>43125</v>
      </c>
      <c r="C117" s="6">
        <v>168</v>
      </c>
      <c r="D117" s="6" t="s">
        <v>17</v>
      </c>
      <c r="E117" s="6" t="s">
        <v>94</v>
      </c>
      <c r="F117" s="6" t="s">
        <v>1142</v>
      </c>
      <c r="G117" s="4">
        <v>0</v>
      </c>
      <c r="H117" s="4">
        <v>-138706.9</v>
      </c>
      <c r="I117" s="9"/>
      <c r="J117" s="10"/>
    </row>
    <row r="118" spans="1:10" hidden="1" outlineLevel="1" x14ac:dyDescent="0.2">
      <c r="A118" s="13"/>
      <c r="B118" s="7">
        <v>43125</v>
      </c>
      <c r="C118" s="6">
        <v>224</v>
      </c>
      <c r="D118" s="6" t="s">
        <v>3</v>
      </c>
      <c r="E118" s="6" t="s">
        <v>1083</v>
      </c>
      <c r="F118" s="6" t="s">
        <v>1143</v>
      </c>
      <c r="G118" s="4">
        <v>0</v>
      </c>
      <c r="H118" s="4">
        <v>-135258.62</v>
      </c>
      <c r="I118" s="9"/>
      <c r="J118" s="10"/>
    </row>
    <row r="119" spans="1:10" hidden="1" outlineLevel="1" x14ac:dyDescent="0.2">
      <c r="A119" s="13"/>
      <c r="B119" s="7">
        <v>43125</v>
      </c>
      <c r="C119" s="6">
        <v>225</v>
      </c>
      <c r="D119" s="6" t="s">
        <v>3</v>
      </c>
      <c r="E119" s="6" t="s">
        <v>1083</v>
      </c>
      <c r="F119" s="6" t="s">
        <v>1144</v>
      </c>
      <c r="G119" s="4">
        <v>0</v>
      </c>
      <c r="H119" s="4">
        <v>135258.62</v>
      </c>
      <c r="I119" s="9"/>
      <c r="J119" s="10"/>
    </row>
    <row r="120" spans="1:10" hidden="1" outlineLevel="1" x14ac:dyDescent="0.2">
      <c r="A120" s="13"/>
      <c r="B120" s="7">
        <v>43125</v>
      </c>
      <c r="C120" s="6">
        <v>226</v>
      </c>
      <c r="D120" s="6" t="s">
        <v>3</v>
      </c>
      <c r="E120" s="6" t="s">
        <v>1083</v>
      </c>
      <c r="F120" s="6" t="s">
        <v>1145</v>
      </c>
      <c r="G120" s="4">
        <v>0</v>
      </c>
      <c r="H120" s="4">
        <v>-135258.62</v>
      </c>
      <c r="I120" s="9"/>
      <c r="J120" s="10"/>
    </row>
    <row r="121" spans="1:10" hidden="1" outlineLevel="1" x14ac:dyDescent="0.2">
      <c r="A121" s="13"/>
      <c r="B121" s="7">
        <v>43125</v>
      </c>
      <c r="C121" s="6">
        <v>227</v>
      </c>
      <c r="D121" s="6" t="s">
        <v>3</v>
      </c>
      <c r="E121" s="6" t="s">
        <v>1083</v>
      </c>
      <c r="F121" s="6" t="s">
        <v>1146</v>
      </c>
      <c r="G121" s="4">
        <v>0</v>
      </c>
      <c r="H121" s="4">
        <v>135258.62</v>
      </c>
      <c r="I121" s="9"/>
      <c r="J121" s="10"/>
    </row>
    <row r="122" spans="1:10" hidden="1" outlineLevel="1" x14ac:dyDescent="0.2">
      <c r="A122" s="13"/>
      <c r="B122" s="7">
        <v>43125</v>
      </c>
      <c r="C122" s="6">
        <v>229</v>
      </c>
      <c r="D122" s="6" t="s">
        <v>3</v>
      </c>
      <c r="E122" s="6" t="s">
        <v>1130</v>
      </c>
      <c r="F122" s="6" t="s">
        <v>1147</v>
      </c>
      <c r="G122" s="4">
        <v>0</v>
      </c>
      <c r="H122" s="4">
        <v>-122327.59</v>
      </c>
      <c r="I122" s="9"/>
      <c r="J122" s="10"/>
    </row>
    <row r="123" spans="1:10" hidden="1" outlineLevel="1" x14ac:dyDescent="0.2">
      <c r="A123" s="13"/>
      <c r="B123" s="7">
        <v>43125</v>
      </c>
      <c r="C123" s="6">
        <v>230</v>
      </c>
      <c r="D123" s="6" t="s">
        <v>3</v>
      </c>
      <c r="E123" s="6" t="s">
        <v>1130</v>
      </c>
      <c r="F123" s="6" t="s">
        <v>1148</v>
      </c>
      <c r="G123" s="4">
        <v>0</v>
      </c>
      <c r="H123" s="4">
        <v>122327.59</v>
      </c>
      <c r="I123" s="9"/>
      <c r="J123" s="10"/>
    </row>
    <row r="124" spans="1:10" hidden="1" outlineLevel="1" x14ac:dyDescent="0.2">
      <c r="A124" s="13"/>
      <c r="B124" s="7">
        <v>43126</v>
      </c>
      <c r="C124" s="6">
        <v>232</v>
      </c>
      <c r="D124" s="6" t="s">
        <v>3</v>
      </c>
      <c r="E124" s="6" t="s">
        <v>1103</v>
      </c>
      <c r="F124" s="6" t="s">
        <v>1149</v>
      </c>
      <c r="G124" s="4">
        <v>0</v>
      </c>
      <c r="H124" s="4">
        <v>-135258.62</v>
      </c>
      <c r="I124" s="9"/>
      <c r="J124" s="10"/>
    </row>
    <row r="125" spans="1:10" hidden="1" outlineLevel="1" x14ac:dyDescent="0.2">
      <c r="A125" s="13"/>
      <c r="B125" s="7">
        <v>43126</v>
      </c>
      <c r="C125" s="6">
        <v>233</v>
      </c>
      <c r="D125" s="6" t="s">
        <v>3</v>
      </c>
      <c r="E125" s="6" t="s">
        <v>1119</v>
      </c>
      <c r="F125" s="6" t="s">
        <v>1150</v>
      </c>
      <c r="G125" s="4">
        <v>0</v>
      </c>
      <c r="H125" s="4">
        <v>-135258.62</v>
      </c>
      <c r="I125" s="9"/>
      <c r="J125" s="10"/>
    </row>
    <row r="126" spans="1:10" hidden="1" outlineLevel="1" x14ac:dyDescent="0.2">
      <c r="A126" s="13"/>
      <c r="B126" s="7">
        <v>43126</v>
      </c>
      <c r="C126" s="6">
        <v>234</v>
      </c>
      <c r="D126" s="6" t="s">
        <v>3</v>
      </c>
      <c r="E126" s="6" t="s">
        <v>1119</v>
      </c>
      <c r="F126" s="6" t="s">
        <v>1151</v>
      </c>
      <c r="G126" s="4">
        <v>0</v>
      </c>
      <c r="H126" s="4">
        <v>135258.62</v>
      </c>
      <c r="I126" s="9"/>
      <c r="J126" s="10"/>
    </row>
    <row r="127" spans="1:10" hidden="1" outlineLevel="1" x14ac:dyDescent="0.2">
      <c r="A127" s="13"/>
      <c r="B127" s="7">
        <v>43126</v>
      </c>
      <c r="C127" s="6">
        <v>235</v>
      </c>
      <c r="D127" s="6" t="s">
        <v>3</v>
      </c>
      <c r="E127" s="6" t="s">
        <v>1103</v>
      </c>
      <c r="F127" s="6" t="s">
        <v>1152</v>
      </c>
      <c r="G127" s="4">
        <v>0</v>
      </c>
      <c r="H127" s="4">
        <v>135258.62</v>
      </c>
      <c r="I127" s="9"/>
      <c r="J127" s="10"/>
    </row>
    <row r="128" spans="1:10" hidden="1" outlineLevel="1" x14ac:dyDescent="0.2">
      <c r="A128" s="13"/>
      <c r="B128" s="7">
        <v>43126</v>
      </c>
      <c r="C128" s="6">
        <v>241</v>
      </c>
      <c r="D128" s="6" t="s">
        <v>3</v>
      </c>
      <c r="E128" s="6" t="s">
        <v>1153</v>
      </c>
      <c r="F128" s="6" t="s">
        <v>1154</v>
      </c>
      <c r="G128" s="4">
        <v>0</v>
      </c>
      <c r="H128" s="4">
        <v>135258.62</v>
      </c>
      <c r="I128" s="9"/>
      <c r="J128" s="10"/>
    </row>
    <row r="129" spans="1:11" hidden="1" outlineLevel="1" x14ac:dyDescent="0.2">
      <c r="A129" s="13"/>
      <c r="B129" s="7">
        <v>43126</v>
      </c>
      <c r="C129" s="6">
        <v>244</v>
      </c>
      <c r="D129" s="6" t="s">
        <v>3</v>
      </c>
      <c r="E129" s="6" t="s">
        <v>1136</v>
      </c>
      <c r="F129" s="6" t="s">
        <v>1155</v>
      </c>
      <c r="G129" s="4">
        <v>0</v>
      </c>
      <c r="H129" s="4">
        <v>-161982.76</v>
      </c>
      <c r="I129" s="9"/>
      <c r="J129" s="10"/>
    </row>
    <row r="130" spans="1:11" hidden="1" outlineLevel="1" x14ac:dyDescent="0.2">
      <c r="A130" s="13"/>
      <c r="B130" s="7">
        <v>43126</v>
      </c>
      <c r="C130" s="6">
        <v>245</v>
      </c>
      <c r="D130" s="6" t="s">
        <v>3</v>
      </c>
      <c r="E130" s="6" t="s">
        <v>1136</v>
      </c>
      <c r="F130" s="6" t="s">
        <v>1156</v>
      </c>
      <c r="G130" s="4">
        <v>0</v>
      </c>
      <c r="H130" s="4">
        <v>161982.76</v>
      </c>
      <c r="I130" s="9"/>
      <c r="J130" s="10"/>
    </row>
    <row r="131" spans="1:11" hidden="1" outlineLevel="1" x14ac:dyDescent="0.2">
      <c r="A131" s="13"/>
      <c r="B131" s="7">
        <v>43129</v>
      </c>
      <c r="C131" s="6">
        <v>258</v>
      </c>
      <c r="D131" s="6" t="s">
        <v>3</v>
      </c>
      <c r="E131" s="6" t="s">
        <v>1157</v>
      </c>
      <c r="F131" s="6" t="s">
        <v>1158</v>
      </c>
      <c r="G131" s="4">
        <v>0</v>
      </c>
      <c r="H131" s="4">
        <v>175775.86</v>
      </c>
      <c r="I131" s="9"/>
      <c r="J131" s="10"/>
    </row>
    <row r="132" spans="1:11" hidden="1" outlineLevel="1" x14ac:dyDescent="0.2">
      <c r="A132" s="13"/>
      <c r="B132" s="7">
        <v>43130</v>
      </c>
      <c r="C132" s="6">
        <v>260</v>
      </c>
      <c r="D132" s="6" t="s">
        <v>3</v>
      </c>
      <c r="E132" s="6" t="s">
        <v>1090</v>
      </c>
      <c r="F132" s="6" t="s">
        <v>1159</v>
      </c>
      <c r="G132" s="4">
        <v>0</v>
      </c>
      <c r="H132" s="4">
        <v>-138706.9</v>
      </c>
      <c r="I132" s="9"/>
      <c r="J132" s="10"/>
    </row>
    <row r="133" spans="1:11" hidden="1" outlineLevel="1" x14ac:dyDescent="0.2">
      <c r="A133" s="13"/>
      <c r="B133" s="7">
        <v>43130</v>
      </c>
      <c r="C133" s="6">
        <v>261</v>
      </c>
      <c r="D133" s="6" t="s">
        <v>3</v>
      </c>
      <c r="E133" s="6" t="s">
        <v>1090</v>
      </c>
      <c r="F133" s="6" t="s">
        <v>1160</v>
      </c>
      <c r="G133" s="4">
        <v>0</v>
      </c>
      <c r="H133" s="4">
        <v>138706.9</v>
      </c>
      <c r="I133" s="9"/>
      <c r="J133" s="10"/>
    </row>
    <row r="134" spans="1:11" hidden="1" outlineLevel="1" x14ac:dyDescent="0.2">
      <c r="A134" s="13"/>
      <c r="B134" s="7">
        <v>43130</v>
      </c>
      <c r="C134" s="6">
        <v>262</v>
      </c>
      <c r="D134" s="6" t="s">
        <v>3</v>
      </c>
      <c r="E134" s="6" t="s">
        <v>1157</v>
      </c>
      <c r="F134" s="6" t="s">
        <v>1161</v>
      </c>
      <c r="G134" s="4">
        <v>0</v>
      </c>
      <c r="H134" s="4">
        <v>-175775.86</v>
      </c>
      <c r="I134" s="9"/>
      <c r="J134" s="10"/>
    </row>
    <row r="135" spans="1:11" hidden="1" outlineLevel="1" x14ac:dyDescent="0.2">
      <c r="A135" s="13"/>
      <c r="B135" s="7">
        <v>43130</v>
      </c>
      <c r="C135" s="6">
        <v>263</v>
      </c>
      <c r="D135" s="6" t="s">
        <v>3</v>
      </c>
      <c r="E135" s="6" t="s">
        <v>1157</v>
      </c>
      <c r="F135" s="6" t="s">
        <v>1162</v>
      </c>
      <c r="G135" s="4">
        <v>0</v>
      </c>
      <c r="H135" s="4">
        <v>175775.86</v>
      </c>
      <c r="I135" s="9"/>
      <c r="J135" s="10"/>
    </row>
    <row r="136" spans="1:11" hidden="1" outlineLevel="1" x14ac:dyDescent="0.2">
      <c r="A136" s="13"/>
      <c r="B136" s="7">
        <v>43130</v>
      </c>
      <c r="C136" s="6">
        <v>266</v>
      </c>
      <c r="D136" s="6" t="s">
        <v>3</v>
      </c>
      <c r="E136" s="6" t="s">
        <v>1163</v>
      </c>
      <c r="F136" s="6" t="s">
        <v>1164</v>
      </c>
      <c r="G136" s="4">
        <v>0</v>
      </c>
      <c r="H136" s="4">
        <v>138706.9</v>
      </c>
      <c r="I136" s="9"/>
      <c r="J136" s="10"/>
    </row>
    <row r="137" spans="1:11" hidden="1" outlineLevel="1" x14ac:dyDescent="0.2">
      <c r="A137" s="13"/>
      <c r="B137" s="7">
        <v>43130</v>
      </c>
      <c r="C137" s="6">
        <v>271</v>
      </c>
      <c r="D137" s="6" t="s">
        <v>3</v>
      </c>
      <c r="E137" s="6" t="s">
        <v>97</v>
      </c>
      <c r="F137" s="6" t="s">
        <v>1165</v>
      </c>
      <c r="G137" s="4">
        <v>0</v>
      </c>
      <c r="H137" s="4">
        <v>138706.9</v>
      </c>
      <c r="I137" s="9"/>
      <c r="J137" s="10"/>
    </row>
    <row r="138" spans="1:11" hidden="1" outlineLevel="1" x14ac:dyDescent="0.2">
      <c r="A138" s="13"/>
      <c r="B138" s="7">
        <v>43130</v>
      </c>
      <c r="C138" s="6">
        <v>274</v>
      </c>
      <c r="D138" s="6" t="s">
        <v>3</v>
      </c>
      <c r="E138" s="6" t="s">
        <v>1166</v>
      </c>
      <c r="F138" s="6" t="s">
        <v>1167</v>
      </c>
      <c r="G138" s="4">
        <v>0</v>
      </c>
      <c r="H138" s="4">
        <v>138706.9</v>
      </c>
      <c r="I138" s="9"/>
      <c r="J138" s="10"/>
    </row>
    <row r="139" spans="1:11" hidden="1" outlineLevel="1" x14ac:dyDescent="0.2">
      <c r="A139" s="13"/>
      <c r="B139" s="7">
        <v>43131</v>
      </c>
      <c r="C139" s="6">
        <v>283</v>
      </c>
      <c r="D139" s="6" t="s">
        <v>3</v>
      </c>
      <c r="E139" s="6" t="s">
        <v>1168</v>
      </c>
      <c r="F139" s="6" t="s">
        <v>1169</v>
      </c>
      <c r="G139" s="4">
        <v>0</v>
      </c>
      <c r="H139" s="4">
        <v>138706.9</v>
      </c>
      <c r="I139" s="9"/>
      <c r="J139" s="10"/>
    </row>
    <row r="140" spans="1:11" collapsed="1" x14ac:dyDescent="0.2">
      <c r="A140" s="13"/>
      <c r="B140" s="7"/>
      <c r="C140" s="6"/>
      <c r="D140" s="6"/>
      <c r="E140" s="6"/>
      <c r="F140" s="6"/>
      <c r="G140" s="4"/>
      <c r="H140" s="9"/>
      <c r="I140" s="9"/>
      <c r="J140" s="10"/>
    </row>
    <row r="141" spans="1:11" x14ac:dyDescent="0.2">
      <c r="A141" s="13"/>
      <c r="B141" s="7"/>
      <c r="C141" s="6"/>
      <c r="D141" s="6"/>
      <c r="E141" s="6"/>
      <c r="F141" s="6"/>
      <c r="G141" s="4"/>
      <c r="H141" s="9">
        <f>SUM(H18:H140)</f>
        <v>4618823.2</v>
      </c>
      <c r="I141" s="9"/>
      <c r="J141" s="10">
        <f>COUNTIF(H19:H139,"&gt;0")-COUNTIF(H19:H139,"&lt;0")</f>
        <v>31</v>
      </c>
      <c r="K141" s="18" t="s">
        <v>641</v>
      </c>
    </row>
    <row r="142" spans="1:11" x14ac:dyDescent="0.2">
      <c r="A142" s="11" t="s">
        <v>82</v>
      </c>
      <c r="B142" s="5"/>
      <c r="C142" s="6"/>
      <c r="D142" s="6"/>
      <c r="E142" s="5"/>
      <c r="F142" s="5"/>
      <c r="G142" s="3"/>
      <c r="H142" s="3"/>
      <c r="I142" s="3"/>
      <c r="J142" s="8"/>
    </row>
    <row r="143" spans="1:11" x14ac:dyDescent="0.2">
      <c r="A143" s="12" t="s">
        <v>0</v>
      </c>
      <c r="B143" s="5" t="s">
        <v>81</v>
      </c>
      <c r="C143" s="6"/>
      <c r="D143" s="6"/>
      <c r="E143" s="5"/>
      <c r="F143" s="5"/>
      <c r="G143" s="3"/>
      <c r="H143" s="3"/>
      <c r="I143" s="3"/>
      <c r="J143" s="8"/>
    </row>
    <row r="144" spans="1:11" hidden="1" outlineLevel="1" x14ac:dyDescent="0.2">
      <c r="A144" s="13"/>
      <c r="B144" s="6"/>
      <c r="C144" s="6"/>
      <c r="D144" s="6"/>
      <c r="E144" s="6" t="s">
        <v>51</v>
      </c>
      <c r="F144" s="6"/>
      <c r="G144" s="4">
        <v>0</v>
      </c>
      <c r="H144" s="4">
        <v>0</v>
      </c>
      <c r="I144" s="4">
        <v>-1469643.12</v>
      </c>
      <c r="J144" s="8"/>
    </row>
    <row r="145" spans="1:10" hidden="1" outlineLevel="1" x14ac:dyDescent="0.2">
      <c r="A145" s="13"/>
      <c r="B145" s="7">
        <v>43102</v>
      </c>
      <c r="C145" s="6">
        <v>16</v>
      </c>
      <c r="D145" s="6" t="s">
        <v>3</v>
      </c>
      <c r="E145" s="6" t="s">
        <v>1170</v>
      </c>
      <c r="F145" s="6" t="s">
        <v>1171</v>
      </c>
      <c r="G145" s="4">
        <v>0</v>
      </c>
      <c r="H145" s="4">
        <v>231810.34</v>
      </c>
      <c r="I145" s="4">
        <v>-1901229.49</v>
      </c>
      <c r="J145" s="8"/>
    </row>
    <row r="146" spans="1:10" hidden="1" outlineLevel="1" x14ac:dyDescent="0.2">
      <c r="A146" s="13"/>
      <c r="B146" s="7">
        <v>43110</v>
      </c>
      <c r="C146" s="6">
        <v>82</v>
      </c>
      <c r="D146" s="6" t="s">
        <v>3</v>
      </c>
      <c r="E146" s="6" t="s">
        <v>1172</v>
      </c>
      <c r="F146" s="6" t="s">
        <v>1173</v>
      </c>
      <c r="G146" s="4">
        <v>0</v>
      </c>
      <c r="H146" s="4">
        <v>235689.65</v>
      </c>
      <c r="I146" s="4"/>
      <c r="J146" s="8"/>
    </row>
    <row r="147" spans="1:10" hidden="1" outlineLevel="1" x14ac:dyDescent="0.2">
      <c r="A147" s="13"/>
      <c r="B147" s="7">
        <v>43115</v>
      </c>
      <c r="C147" s="6">
        <v>122</v>
      </c>
      <c r="D147" s="6" t="s">
        <v>3</v>
      </c>
      <c r="E147" s="6" t="s">
        <v>320</v>
      </c>
      <c r="F147" s="6" t="s">
        <v>1174</v>
      </c>
      <c r="G147" s="4">
        <v>0</v>
      </c>
      <c r="H147" s="4">
        <v>-253414.13</v>
      </c>
      <c r="I147" s="4"/>
      <c r="J147" s="8"/>
    </row>
    <row r="148" spans="1:10" hidden="1" outlineLevel="1" x14ac:dyDescent="0.2">
      <c r="A148" s="13"/>
      <c r="B148" s="7">
        <v>43115</v>
      </c>
      <c r="C148" s="6">
        <v>123</v>
      </c>
      <c r="D148" s="6" t="s">
        <v>3</v>
      </c>
      <c r="E148" s="6" t="s">
        <v>1175</v>
      </c>
      <c r="F148" s="6" t="s">
        <v>1176</v>
      </c>
      <c r="G148" s="4">
        <v>0</v>
      </c>
      <c r="H148" s="4">
        <v>210258.62</v>
      </c>
      <c r="I148" s="4"/>
      <c r="J148" s="8"/>
    </row>
    <row r="149" spans="1:10" hidden="1" outlineLevel="1" x14ac:dyDescent="0.2">
      <c r="A149" s="13"/>
      <c r="B149" s="7">
        <v>43115</v>
      </c>
      <c r="C149" s="6">
        <v>126</v>
      </c>
      <c r="D149" s="6" t="s">
        <v>3</v>
      </c>
      <c r="E149" s="6" t="s">
        <v>1175</v>
      </c>
      <c r="F149" s="6" t="s">
        <v>1177</v>
      </c>
      <c r="G149" s="4">
        <v>0</v>
      </c>
      <c r="H149" s="4">
        <v>-210258.62</v>
      </c>
      <c r="I149" s="4"/>
      <c r="J149" s="8"/>
    </row>
    <row r="150" spans="1:10" hidden="1" outlineLevel="1" x14ac:dyDescent="0.2">
      <c r="A150" s="13"/>
      <c r="B150" s="7">
        <v>43115</v>
      </c>
      <c r="C150" s="6">
        <v>128</v>
      </c>
      <c r="D150" s="6" t="s">
        <v>3</v>
      </c>
      <c r="E150" s="6" t="s">
        <v>1178</v>
      </c>
      <c r="F150" s="6" t="s">
        <v>1179</v>
      </c>
      <c r="G150" s="4">
        <v>0</v>
      </c>
      <c r="H150" s="4">
        <v>210258.62</v>
      </c>
      <c r="I150" s="4"/>
      <c r="J150" s="8"/>
    </row>
    <row r="151" spans="1:10" hidden="1" outlineLevel="1" x14ac:dyDescent="0.2">
      <c r="A151" s="13"/>
      <c r="B151" s="7">
        <v>43115</v>
      </c>
      <c r="C151" s="6">
        <v>130</v>
      </c>
      <c r="D151" s="6" t="s">
        <v>3</v>
      </c>
      <c r="E151" s="6" t="s">
        <v>1175</v>
      </c>
      <c r="F151" s="6" t="s">
        <v>1180</v>
      </c>
      <c r="G151" s="4">
        <v>0</v>
      </c>
      <c r="H151" s="4">
        <v>210258.62</v>
      </c>
      <c r="I151" s="4"/>
      <c r="J151" s="8"/>
    </row>
    <row r="152" spans="1:10" hidden="1" outlineLevel="1" x14ac:dyDescent="0.2">
      <c r="A152" s="13"/>
      <c r="B152" s="7">
        <v>43116</v>
      </c>
      <c r="C152" s="6">
        <v>134</v>
      </c>
      <c r="D152" s="6" t="s">
        <v>3</v>
      </c>
      <c r="E152" s="6" t="s">
        <v>1181</v>
      </c>
      <c r="F152" s="6" t="s">
        <v>1182</v>
      </c>
      <c r="G152" s="4">
        <v>0</v>
      </c>
      <c r="H152" s="4">
        <v>257681.79</v>
      </c>
      <c r="I152" s="4"/>
      <c r="J152" s="8"/>
    </row>
    <row r="153" spans="1:10" hidden="1" outlineLevel="1" x14ac:dyDescent="0.2">
      <c r="A153" s="13"/>
      <c r="B153" s="7">
        <v>43118</v>
      </c>
      <c r="C153" s="6">
        <v>165</v>
      </c>
      <c r="D153" s="6" t="s">
        <v>3</v>
      </c>
      <c r="E153" s="6" t="s">
        <v>1183</v>
      </c>
      <c r="F153" s="6" t="s">
        <v>1184</v>
      </c>
      <c r="G153" s="4">
        <v>0</v>
      </c>
      <c r="H153" s="4">
        <v>210258.62</v>
      </c>
      <c r="I153" s="4"/>
      <c r="J153" s="8"/>
    </row>
    <row r="154" spans="1:10" hidden="1" outlineLevel="1" x14ac:dyDescent="0.2">
      <c r="A154" s="13"/>
      <c r="B154" s="7">
        <v>43119</v>
      </c>
      <c r="C154" s="6">
        <v>169</v>
      </c>
      <c r="D154" s="6" t="s">
        <v>3</v>
      </c>
      <c r="E154" s="6" t="s">
        <v>1183</v>
      </c>
      <c r="F154" s="6" t="s">
        <v>1185</v>
      </c>
      <c r="G154" s="4">
        <v>0</v>
      </c>
      <c r="H154" s="4">
        <v>-210258.62</v>
      </c>
      <c r="I154" s="4"/>
      <c r="J154" s="8"/>
    </row>
    <row r="155" spans="1:10" hidden="1" outlineLevel="1" x14ac:dyDescent="0.2">
      <c r="A155" s="13"/>
      <c r="B155" s="7">
        <v>43119</v>
      </c>
      <c r="C155" s="6">
        <v>170</v>
      </c>
      <c r="D155" s="6" t="s">
        <v>3</v>
      </c>
      <c r="E155" s="6" t="s">
        <v>1183</v>
      </c>
      <c r="F155" s="6" t="s">
        <v>1186</v>
      </c>
      <c r="G155" s="4">
        <v>0</v>
      </c>
      <c r="H155" s="4">
        <v>210258.62</v>
      </c>
      <c r="I155" s="4"/>
      <c r="J155" s="8"/>
    </row>
    <row r="156" spans="1:10" hidden="1" outlineLevel="1" x14ac:dyDescent="0.2">
      <c r="A156" s="13"/>
      <c r="B156" s="7">
        <v>43123</v>
      </c>
      <c r="C156" s="6">
        <v>199</v>
      </c>
      <c r="D156" s="6" t="s">
        <v>3</v>
      </c>
      <c r="E156" s="6" t="s">
        <v>1187</v>
      </c>
      <c r="F156" s="6" t="s">
        <v>1188</v>
      </c>
      <c r="G156" s="4">
        <v>0</v>
      </c>
      <c r="H156" s="4">
        <v>235689.65</v>
      </c>
      <c r="I156" s="4"/>
      <c r="J156" s="8"/>
    </row>
    <row r="157" spans="1:10" hidden="1" outlineLevel="1" x14ac:dyDescent="0.2">
      <c r="A157" s="13"/>
      <c r="B157" s="7">
        <v>43124</v>
      </c>
      <c r="C157" s="6">
        <v>207</v>
      </c>
      <c r="D157" s="6" t="s">
        <v>3</v>
      </c>
      <c r="E157" s="6" t="s">
        <v>83</v>
      </c>
      <c r="F157" s="6" t="s">
        <v>1189</v>
      </c>
      <c r="G157" s="4">
        <v>0</v>
      </c>
      <c r="H157" s="4">
        <v>-231810.34</v>
      </c>
      <c r="I157" s="4"/>
      <c r="J157" s="8"/>
    </row>
    <row r="158" spans="1:10" hidden="1" outlineLevel="1" x14ac:dyDescent="0.2">
      <c r="A158" s="13"/>
      <c r="B158" s="7">
        <v>43124</v>
      </c>
      <c r="C158" s="6">
        <v>209</v>
      </c>
      <c r="D158" s="6" t="s">
        <v>3</v>
      </c>
      <c r="E158" s="6" t="s">
        <v>1190</v>
      </c>
      <c r="F158" s="6" t="s">
        <v>1191</v>
      </c>
      <c r="G158" s="4">
        <v>0</v>
      </c>
      <c r="H158" s="4">
        <v>195344.83</v>
      </c>
      <c r="I158" s="4"/>
      <c r="J158" s="8"/>
    </row>
    <row r="159" spans="1:10" hidden="1" outlineLevel="1" x14ac:dyDescent="0.2">
      <c r="A159" s="13"/>
      <c r="B159" s="7">
        <v>43124</v>
      </c>
      <c r="C159" s="6">
        <v>211</v>
      </c>
      <c r="D159" s="6" t="s">
        <v>3</v>
      </c>
      <c r="E159" s="6" t="s">
        <v>1190</v>
      </c>
      <c r="F159" s="6" t="s">
        <v>1192</v>
      </c>
      <c r="G159" s="4">
        <v>0</v>
      </c>
      <c r="H159" s="4">
        <v>-195344.83</v>
      </c>
      <c r="I159" s="4"/>
      <c r="J159" s="8"/>
    </row>
    <row r="160" spans="1:10" hidden="1" outlineLevel="1" x14ac:dyDescent="0.2">
      <c r="A160" s="13"/>
      <c r="B160" s="7">
        <v>43124</v>
      </c>
      <c r="C160" s="6">
        <v>212</v>
      </c>
      <c r="D160" s="6" t="s">
        <v>3</v>
      </c>
      <c r="E160" s="6" t="s">
        <v>1190</v>
      </c>
      <c r="F160" s="6" t="s">
        <v>1193</v>
      </c>
      <c r="G160" s="4">
        <v>0</v>
      </c>
      <c r="H160" s="4">
        <v>195344.83</v>
      </c>
      <c r="I160" s="4"/>
      <c r="J160" s="8"/>
    </row>
    <row r="161" spans="1:10" hidden="1" outlineLevel="1" x14ac:dyDescent="0.2">
      <c r="A161" s="13"/>
      <c r="B161" s="7">
        <v>43131</v>
      </c>
      <c r="C161" s="6">
        <v>290</v>
      </c>
      <c r="D161" s="6" t="s">
        <v>3</v>
      </c>
      <c r="E161" s="6" t="s">
        <v>1194</v>
      </c>
      <c r="F161" s="6" t="s">
        <v>1195</v>
      </c>
      <c r="G161" s="4">
        <v>0</v>
      </c>
      <c r="H161" s="4">
        <v>210258.62</v>
      </c>
      <c r="I161" s="4"/>
      <c r="J161" s="8"/>
    </row>
    <row r="162" spans="1:10" collapsed="1" x14ac:dyDescent="0.2">
      <c r="A162" s="13"/>
      <c r="B162" s="7"/>
      <c r="C162" s="6"/>
      <c r="D162" s="6"/>
      <c r="E162" s="6"/>
      <c r="F162" s="6"/>
      <c r="G162" s="4"/>
      <c r="H162" s="4"/>
      <c r="I162" s="4"/>
      <c r="J162" s="8"/>
    </row>
    <row r="163" spans="1:10" x14ac:dyDescent="0.2">
      <c r="A163" s="13"/>
      <c r="B163" s="7"/>
      <c r="C163" s="6"/>
      <c r="D163" s="6"/>
      <c r="E163" s="6"/>
      <c r="F163" s="6"/>
      <c r="G163" s="4"/>
      <c r="H163" s="9">
        <f>SUM(H144:H162)</f>
        <v>1512026.27</v>
      </c>
      <c r="I163" s="9"/>
      <c r="J163" s="10">
        <f>COUNTIF(H145:H161,"&gt;1")-COUNTIF(H145:H161,"&lt;1")</f>
        <v>7</v>
      </c>
    </row>
    <row r="164" spans="1:10" x14ac:dyDescent="0.2">
      <c r="A164" s="11" t="s">
        <v>55</v>
      </c>
      <c r="B164" s="5"/>
      <c r="C164" s="6"/>
      <c r="D164" s="6"/>
      <c r="E164" s="5"/>
      <c r="F164" s="5"/>
      <c r="G164" s="3"/>
      <c r="H164" s="3"/>
      <c r="I164" s="3"/>
      <c r="J164" s="8"/>
    </row>
    <row r="165" spans="1:10" x14ac:dyDescent="0.2">
      <c r="A165" s="12" t="s">
        <v>0</v>
      </c>
      <c r="B165" s="5" t="s">
        <v>56</v>
      </c>
      <c r="C165" s="6"/>
      <c r="D165" s="6"/>
      <c r="E165" s="5"/>
      <c r="F165" s="5"/>
      <c r="G165" s="3"/>
      <c r="H165" s="3"/>
      <c r="I165" s="3"/>
      <c r="J165" s="8"/>
    </row>
    <row r="166" spans="1:10" hidden="1" outlineLevel="1" x14ac:dyDescent="0.2">
      <c r="A166" s="13"/>
      <c r="B166" s="6"/>
      <c r="C166" s="6"/>
      <c r="D166" s="6"/>
      <c r="E166" s="6" t="s">
        <v>51</v>
      </c>
      <c r="F166" s="6"/>
      <c r="G166" s="4">
        <v>0</v>
      </c>
      <c r="H166" s="4">
        <v>0</v>
      </c>
      <c r="I166" s="4">
        <v>-2565000</v>
      </c>
      <c r="J166" s="8"/>
    </row>
    <row r="167" spans="1:10" hidden="1" outlineLevel="1" x14ac:dyDescent="0.2">
      <c r="A167" s="13"/>
      <c r="B167" s="7">
        <v>43102</v>
      </c>
      <c r="C167" s="6">
        <v>9</v>
      </c>
      <c r="D167" s="6" t="s">
        <v>3</v>
      </c>
      <c r="E167" s="6" t="s">
        <v>120</v>
      </c>
      <c r="F167" s="6" t="s">
        <v>1196</v>
      </c>
      <c r="G167" s="4">
        <v>0</v>
      </c>
      <c r="H167" s="4">
        <v>564246.84</v>
      </c>
      <c r="I167" s="4">
        <v>-2748448.28</v>
      </c>
      <c r="J167" s="8"/>
    </row>
    <row r="168" spans="1:10" hidden="1" outlineLevel="1" x14ac:dyDescent="0.2">
      <c r="A168" s="13"/>
      <c r="B168" s="7">
        <v>43125</v>
      </c>
      <c r="C168" s="6">
        <v>231</v>
      </c>
      <c r="D168" s="6" t="s">
        <v>3</v>
      </c>
      <c r="E168" s="6" t="s">
        <v>1197</v>
      </c>
      <c r="F168" s="6" t="s">
        <v>1198</v>
      </c>
      <c r="G168" s="4">
        <v>0</v>
      </c>
      <c r="H168" s="4">
        <v>635128.06000000006</v>
      </c>
      <c r="I168" s="4"/>
      <c r="J168" s="8"/>
    </row>
    <row r="169" spans="1:10" hidden="1" outlineLevel="1" x14ac:dyDescent="0.2">
      <c r="A169" s="13"/>
      <c r="B169" s="7">
        <v>43126</v>
      </c>
      <c r="C169" s="6">
        <v>238</v>
      </c>
      <c r="D169" s="6" t="s">
        <v>3</v>
      </c>
      <c r="E169" s="6" t="s">
        <v>1197</v>
      </c>
      <c r="F169" s="6" t="s">
        <v>1199</v>
      </c>
      <c r="G169" s="4">
        <v>0</v>
      </c>
      <c r="H169" s="4">
        <v>-635128.06000000006</v>
      </c>
      <c r="I169" s="4"/>
      <c r="J169" s="8"/>
    </row>
    <row r="170" spans="1:10" hidden="1" outlineLevel="1" x14ac:dyDescent="0.2">
      <c r="A170" s="13"/>
      <c r="B170" s="7">
        <v>43126</v>
      </c>
      <c r="C170" s="6">
        <v>239</v>
      </c>
      <c r="D170" s="6" t="s">
        <v>3</v>
      </c>
      <c r="E170" s="6" t="s">
        <v>1197</v>
      </c>
      <c r="F170" s="6" t="s">
        <v>1200</v>
      </c>
      <c r="G170" s="4">
        <v>0</v>
      </c>
      <c r="H170" s="4">
        <v>635128.06000000006</v>
      </c>
      <c r="I170" s="4"/>
      <c r="J170" s="8"/>
    </row>
    <row r="171" spans="1:10" hidden="1" outlineLevel="1" x14ac:dyDescent="0.2">
      <c r="A171" s="13"/>
      <c r="B171" s="7">
        <v>43126</v>
      </c>
      <c r="C171" s="6">
        <v>242</v>
      </c>
      <c r="D171" s="6" t="s">
        <v>3</v>
      </c>
      <c r="E171" s="6" t="s">
        <v>1197</v>
      </c>
      <c r="F171" s="6" t="s">
        <v>1201</v>
      </c>
      <c r="G171" s="4">
        <v>0</v>
      </c>
      <c r="H171" s="4">
        <v>-635128.06000000006</v>
      </c>
      <c r="I171" s="4"/>
      <c r="J171" s="8"/>
    </row>
    <row r="172" spans="1:10" hidden="1" outlineLevel="1" x14ac:dyDescent="0.2">
      <c r="A172" s="13"/>
      <c r="B172" s="7">
        <v>43126</v>
      </c>
      <c r="C172" s="6">
        <v>243</v>
      </c>
      <c r="D172" s="6" t="s">
        <v>3</v>
      </c>
      <c r="E172" s="6" t="s">
        <v>1197</v>
      </c>
      <c r="F172" s="6" t="s">
        <v>1202</v>
      </c>
      <c r="G172" s="4">
        <v>0</v>
      </c>
      <c r="H172" s="4">
        <v>635128.06000000006</v>
      </c>
      <c r="I172" s="4"/>
      <c r="J172" s="8"/>
    </row>
    <row r="173" spans="1:10" collapsed="1" x14ac:dyDescent="0.2">
      <c r="A173" s="13"/>
      <c r="B173" s="7"/>
      <c r="C173" s="6"/>
      <c r="D173" s="6"/>
      <c r="E173" s="6"/>
      <c r="F173" s="6"/>
      <c r="G173" s="4"/>
      <c r="H173" s="4"/>
      <c r="I173" s="4"/>
      <c r="J173" s="8"/>
    </row>
    <row r="174" spans="1:10" x14ac:dyDescent="0.2">
      <c r="A174" s="13"/>
      <c r="B174" s="7"/>
      <c r="C174" s="6"/>
      <c r="D174" s="6"/>
      <c r="E174" s="6"/>
      <c r="F174" s="6"/>
      <c r="G174" s="4"/>
      <c r="H174" s="9">
        <f>SUM(H166:H173)</f>
        <v>1199374.8999999999</v>
      </c>
      <c r="I174" s="9"/>
      <c r="J174" s="10">
        <f>COUNTIF(H167:H172,"&gt;1")-COUNTIF(H167:H172,"&lt;1")</f>
        <v>2</v>
      </c>
    </row>
    <row r="175" spans="1:10" x14ac:dyDescent="0.2">
      <c r="A175" s="11" t="s">
        <v>5</v>
      </c>
      <c r="B175" s="5"/>
      <c r="C175" s="6"/>
      <c r="D175" s="6"/>
      <c r="E175" s="5"/>
      <c r="F175" s="5"/>
      <c r="G175" s="3"/>
      <c r="H175" s="3"/>
      <c r="I175" s="3"/>
      <c r="J175" s="8"/>
    </row>
    <row r="176" spans="1:10" x14ac:dyDescent="0.2">
      <c r="A176" s="12" t="s">
        <v>0</v>
      </c>
      <c r="B176" s="5" t="s">
        <v>6</v>
      </c>
      <c r="C176" s="6"/>
      <c r="D176" s="6"/>
      <c r="E176" s="5"/>
      <c r="F176" s="5"/>
      <c r="G176" s="3"/>
      <c r="H176" s="3"/>
      <c r="I176" s="3"/>
      <c r="J176" s="8"/>
    </row>
    <row r="177" spans="1:10" hidden="1" outlineLevel="1" x14ac:dyDescent="0.2">
      <c r="A177" s="13"/>
      <c r="B177" s="6"/>
      <c r="C177" s="6"/>
      <c r="D177" s="6"/>
      <c r="E177" s="6" t="s">
        <v>51</v>
      </c>
      <c r="F177" s="6"/>
      <c r="G177" s="4">
        <v>0</v>
      </c>
      <c r="H177" s="4">
        <v>0</v>
      </c>
      <c r="I177" s="4">
        <v>-2565000</v>
      </c>
      <c r="J177" s="8"/>
    </row>
    <row r="178" spans="1:10" hidden="1" outlineLevel="1" x14ac:dyDescent="0.2">
      <c r="A178" s="13"/>
      <c r="B178" s="7">
        <v>43130</v>
      </c>
      <c r="C178" s="6">
        <v>265</v>
      </c>
      <c r="D178" s="6" t="s">
        <v>3</v>
      </c>
      <c r="E178" s="6" t="s">
        <v>1203</v>
      </c>
      <c r="F178" s="6" t="s">
        <v>1204</v>
      </c>
      <c r="G178" s="4">
        <v>0</v>
      </c>
      <c r="H178" s="4">
        <v>205086.21</v>
      </c>
      <c r="I178" s="4"/>
      <c r="J178" s="8"/>
    </row>
    <row r="179" spans="1:10" collapsed="1" x14ac:dyDescent="0.2">
      <c r="A179" s="13"/>
      <c r="B179" s="7"/>
      <c r="C179" s="6"/>
      <c r="D179" s="6"/>
      <c r="E179" s="6"/>
      <c r="F179" s="6"/>
      <c r="G179" s="4"/>
      <c r="H179" s="4"/>
      <c r="I179" s="4"/>
      <c r="J179" s="8"/>
    </row>
    <row r="180" spans="1:10" x14ac:dyDescent="0.2">
      <c r="A180" s="13"/>
      <c r="B180" s="7"/>
      <c r="C180" s="6"/>
      <c r="D180" s="6"/>
      <c r="E180" s="6"/>
      <c r="F180" s="6"/>
      <c r="G180" s="4"/>
      <c r="H180" s="9">
        <f>SUM(H177:H179)</f>
        <v>205086.21</v>
      </c>
      <c r="I180" s="9"/>
      <c r="J180" s="10">
        <f>COUNTIF(H178:H178,"&gt;1")-COUNTIF(H178:H178,"&lt;1")</f>
        <v>1</v>
      </c>
    </row>
    <row r="181" spans="1:10" x14ac:dyDescent="0.2">
      <c r="A181" s="11" t="s">
        <v>7</v>
      </c>
      <c r="B181" s="5"/>
      <c r="C181" s="6"/>
      <c r="D181" s="6"/>
      <c r="E181" s="5"/>
      <c r="F181" s="5"/>
      <c r="G181" s="3"/>
      <c r="H181" s="3"/>
      <c r="I181" s="3"/>
      <c r="J181" s="8"/>
    </row>
    <row r="182" spans="1:10" x14ac:dyDescent="0.2">
      <c r="A182" s="12" t="s">
        <v>0</v>
      </c>
      <c r="B182" s="5" t="s">
        <v>62</v>
      </c>
      <c r="C182" s="6"/>
      <c r="D182" s="6"/>
      <c r="E182" s="5"/>
      <c r="F182" s="5"/>
      <c r="G182" s="3"/>
      <c r="H182" s="3"/>
      <c r="I182" s="3"/>
      <c r="J182" s="8"/>
    </row>
    <row r="183" spans="1:10" hidden="1" outlineLevel="1" x14ac:dyDescent="0.2">
      <c r="A183" s="13"/>
      <c r="B183" s="6"/>
      <c r="C183" s="6"/>
      <c r="D183" s="6"/>
      <c r="E183" s="6" t="s">
        <v>51</v>
      </c>
      <c r="F183" s="6"/>
      <c r="G183" s="4">
        <v>0</v>
      </c>
      <c r="H183" s="4">
        <v>0</v>
      </c>
      <c r="I183" s="4">
        <v>-2565000</v>
      </c>
      <c r="J183" s="8"/>
    </row>
    <row r="184" spans="1:10" hidden="1" outlineLevel="1" x14ac:dyDescent="0.2">
      <c r="A184" s="13"/>
      <c r="B184" s="7">
        <v>43120</v>
      </c>
      <c r="C184" s="6">
        <v>187</v>
      </c>
      <c r="D184" s="6" t="s">
        <v>3</v>
      </c>
      <c r="E184" s="6" t="s">
        <v>1205</v>
      </c>
      <c r="F184" s="6" t="s">
        <v>1206</v>
      </c>
      <c r="G184" s="4">
        <v>0</v>
      </c>
      <c r="H184" s="4">
        <v>526190.47</v>
      </c>
      <c r="I184" s="4"/>
      <c r="J184" s="8"/>
    </row>
    <row r="185" spans="1:10" collapsed="1" x14ac:dyDescent="0.2">
      <c r="A185" s="13"/>
      <c r="B185" s="7"/>
      <c r="C185" s="6"/>
      <c r="D185" s="6"/>
      <c r="E185" s="6"/>
      <c r="F185" s="6"/>
      <c r="G185" s="4"/>
      <c r="H185" s="4"/>
      <c r="I185" s="4"/>
      <c r="J185" s="8"/>
    </row>
    <row r="186" spans="1:10" x14ac:dyDescent="0.2">
      <c r="A186" s="13"/>
      <c r="B186" s="7"/>
      <c r="C186" s="6"/>
      <c r="D186" s="6"/>
      <c r="E186" s="6"/>
      <c r="F186" s="6"/>
      <c r="G186" s="4"/>
      <c r="H186" s="9">
        <f>SUM(H183:H185)</f>
        <v>526190.47</v>
      </c>
      <c r="I186" s="9"/>
      <c r="J186" s="10">
        <f>COUNTIF(H184:H184,"&gt;1")-COUNTIF(H184:H184,"&lt;1")</f>
        <v>1</v>
      </c>
    </row>
    <row r="187" spans="1:10" x14ac:dyDescent="0.2">
      <c r="A187" s="11" t="s">
        <v>57</v>
      </c>
      <c r="B187" s="5"/>
      <c r="C187" s="6"/>
      <c r="D187" s="6"/>
      <c r="E187" s="5"/>
      <c r="F187" s="5"/>
      <c r="G187" s="3"/>
      <c r="H187" s="3"/>
      <c r="I187" s="3"/>
      <c r="J187" s="8"/>
    </row>
    <row r="188" spans="1:10" x14ac:dyDescent="0.2">
      <c r="A188" s="12" t="s">
        <v>0</v>
      </c>
      <c r="B188" s="5" t="s">
        <v>58</v>
      </c>
      <c r="C188" s="6"/>
      <c r="D188" s="6"/>
      <c r="E188" s="5"/>
      <c r="F188" s="5"/>
      <c r="G188" s="3"/>
      <c r="H188" s="3"/>
      <c r="I188" s="3"/>
      <c r="J188" s="8"/>
    </row>
    <row r="189" spans="1:10" hidden="1" outlineLevel="1" x14ac:dyDescent="0.2">
      <c r="A189" s="13"/>
      <c r="B189" s="6"/>
      <c r="C189" s="6"/>
      <c r="D189" s="6"/>
      <c r="E189" s="6" t="s">
        <v>51</v>
      </c>
      <c r="F189" s="6"/>
      <c r="G189" s="4">
        <v>0</v>
      </c>
      <c r="H189" s="4">
        <v>0</v>
      </c>
      <c r="I189" s="4">
        <v>-839929.4</v>
      </c>
      <c r="J189" s="8"/>
    </row>
    <row r="190" spans="1:10" hidden="1" outlineLevel="1" x14ac:dyDescent="0.2">
      <c r="A190" s="13"/>
      <c r="B190" s="7">
        <v>43103</v>
      </c>
      <c r="C190" s="6">
        <v>18</v>
      </c>
      <c r="D190" s="6" t="s">
        <v>17</v>
      </c>
      <c r="E190" s="6" t="s">
        <v>39</v>
      </c>
      <c r="F190" s="6" t="s">
        <v>1207</v>
      </c>
      <c r="G190" s="4">
        <v>0</v>
      </c>
      <c r="H190" s="4">
        <v>-17241.38</v>
      </c>
      <c r="I190" s="4"/>
      <c r="J190" s="8"/>
    </row>
    <row r="191" spans="1:10" hidden="1" outlineLevel="1" x14ac:dyDescent="0.2">
      <c r="A191" s="13"/>
      <c r="B191" s="7">
        <v>43117</v>
      </c>
      <c r="C191" s="6">
        <v>124</v>
      </c>
      <c r="D191" s="6" t="s">
        <v>17</v>
      </c>
      <c r="E191" s="6" t="s">
        <v>39</v>
      </c>
      <c r="F191" s="6" t="s">
        <v>1207</v>
      </c>
      <c r="G191" s="4">
        <v>0</v>
      </c>
      <c r="H191" s="4">
        <v>17241.38</v>
      </c>
      <c r="I191" s="4"/>
      <c r="J191" s="8"/>
    </row>
    <row r="192" spans="1:10" collapsed="1" x14ac:dyDescent="0.2">
      <c r="A192" s="13"/>
      <c r="B192" s="7"/>
      <c r="C192" s="6"/>
      <c r="D192" s="6"/>
      <c r="E192" s="6"/>
      <c r="F192" s="6"/>
      <c r="G192" s="4"/>
      <c r="H192" s="4"/>
      <c r="I192" s="4"/>
      <c r="J192" s="8"/>
    </row>
    <row r="193" spans="1:10" x14ac:dyDescent="0.2">
      <c r="A193" s="13"/>
      <c r="B193" s="7"/>
      <c r="C193" s="6"/>
      <c r="D193" s="6"/>
      <c r="E193" s="6"/>
      <c r="F193" s="6"/>
      <c r="G193" s="4"/>
      <c r="H193" s="9">
        <f>SUM(H189:H192)</f>
        <v>0</v>
      </c>
      <c r="I193" s="9"/>
      <c r="J193" s="10">
        <f>COUNTIF(H190:H191,"&gt;1")-COUNTIF(H190:H191,"&lt;1")</f>
        <v>0</v>
      </c>
    </row>
    <row r="194" spans="1:10" x14ac:dyDescent="0.2">
      <c r="A194" s="11" t="s">
        <v>8</v>
      </c>
      <c r="B194" s="5"/>
      <c r="C194" s="6"/>
      <c r="D194" s="6"/>
      <c r="E194" s="5"/>
      <c r="F194" s="5"/>
      <c r="G194" s="3"/>
      <c r="H194" s="3"/>
      <c r="I194" s="3"/>
      <c r="J194" s="8"/>
    </row>
    <row r="195" spans="1:10" x14ac:dyDescent="0.2">
      <c r="A195" s="12" t="s">
        <v>0</v>
      </c>
      <c r="B195" s="5" t="s">
        <v>9</v>
      </c>
      <c r="C195" s="6"/>
      <c r="D195" s="6"/>
      <c r="E195" s="5"/>
      <c r="F195" s="5"/>
      <c r="G195" s="3"/>
      <c r="H195" s="3"/>
      <c r="I195" s="3"/>
      <c r="J195" s="8"/>
    </row>
    <row r="196" spans="1:10" hidden="1" outlineLevel="1" x14ac:dyDescent="0.2">
      <c r="A196" s="13"/>
      <c r="B196" s="6"/>
      <c r="C196" s="6"/>
      <c r="D196" s="6"/>
      <c r="E196" s="6" t="s">
        <v>51</v>
      </c>
      <c r="F196" s="6"/>
      <c r="G196" s="4">
        <v>0</v>
      </c>
      <c r="H196" s="4">
        <v>0</v>
      </c>
      <c r="I196" s="4">
        <v>-839929.4</v>
      </c>
      <c r="J196" s="8"/>
    </row>
    <row r="197" spans="1:10" hidden="1" outlineLevel="1" x14ac:dyDescent="0.2">
      <c r="A197" s="13"/>
      <c r="B197" s="7">
        <v>43102</v>
      </c>
      <c r="C197" s="6">
        <v>12</v>
      </c>
      <c r="D197" s="6" t="s">
        <v>3</v>
      </c>
      <c r="E197" s="6" t="s">
        <v>378</v>
      </c>
      <c r="F197" s="6" t="s">
        <v>1208</v>
      </c>
      <c r="G197" s="4">
        <v>0</v>
      </c>
      <c r="H197" s="4">
        <v>509688.01</v>
      </c>
      <c r="I197" s="4">
        <v>-1244604.23</v>
      </c>
      <c r="J197" s="8"/>
    </row>
    <row r="198" spans="1:10" hidden="1" outlineLevel="1" x14ac:dyDescent="0.2">
      <c r="A198" s="13"/>
      <c r="B198" s="7">
        <v>43103</v>
      </c>
      <c r="C198" s="6">
        <v>34</v>
      </c>
      <c r="D198" s="6" t="s">
        <v>3</v>
      </c>
      <c r="E198" s="6" t="s">
        <v>378</v>
      </c>
      <c r="F198" s="6" t="s">
        <v>1209</v>
      </c>
      <c r="G198" s="4">
        <v>0</v>
      </c>
      <c r="H198" s="4">
        <v>-509688.01</v>
      </c>
      <c r="I198" s="4"/>
      <c r="J198" s="8"/>
    </row>
    <row r="199" spans="1:10" hidden="1" outlineLevel="1" x14ac:dyDescent="0.2">
      <c r="A199" s="13"/>
      <c r="B199" s="7">
        <v>43104</v>
      </c>
      <c r="C199" s="6">
        <v>44</v>
      </c>
      <c r="D199" s="6" t="s">
        <v>3</v>
      </c>
      <c r="E199" s="6" t="s">
        <v>378</v>
      </c>
      <c r="F199" s="6" t="s">
        <v>1210</v>
      </c>
      <c r="G199" s="4">
        <v>0</v>
      </c>
      <c r="H199" s="4">
        <v>489244.66</v>
      </c>
      <c r="I199" s="4"/>
      <c r="J199" s="8"/>
    </row>
    <row r="200" spans="1:10" hidden="1" outlineLevel="1" x14ac:dyDescent="0.2">
      <c r="A200" s="13"/>
      <c r="B200" s="7">
        <v>43117</v>
      </c>
      <c r="C200" s="6">
        <v>135</v>
      </c>
      <c r="D200" s="6" t="s">
        <v>3</v>
      </c>
      <c r="E200" s="6" t="s">
        <v>378</v>
      </c>
      <c r="F200" s="6" t="s">
        <v>1211</v>
      </c>
      <c r="G200" s="4">
        <v>0</v>
      </c>
      <c r="H200" s="4">
        <v>-489244.66</v>
      </c>
      <c r="I200" s="4"/>
      <c r="J200" s="8"/>
    </row>
    <row r="201" spans="1:10" hidden="1" outlineLevel="1" x14ac:dyDescent="0.2">
      <c r="A201" s="13"/>
      <c r="B201" s="7">
        <v>43117</v>
      </c>
      <c r="C201" s="6">
        <v>137</v>
      </c>
      <c r="D201" s="6" t="s">
        <v>3</v>
      </c>
      <c r="E201" s="6" t="s">
        <v>378</v>
      </c>
      <c r="F201" s="6" t="s">
        <v>1212</v>
      </c>
      <c r="G201" s="4">
        <v>0</v>
      </c>
      <c r="H201" s="4">
        <v>489244.67</v>
      </c>
      <c r="I201" s="4"/>
      <c r="J201" s="8"/>
    </row>
    <row r="202" spans="1:10" hidden="1" outlineLevel="1" x14ac:dyDescent="0.2">
      <c r="A202" s="13"/>
      <c r="B202" s="7">
        <v>43117</v>
      </c>
      <c r="C202" s="6">
        <v>144</v>
      </c>
      <c r="D202" s="6" t="s">
        <v>3</v>
      </c>
      <c r="E202" s="6" t="s">
        <v>1213</v>
      </c>
      <c r="F202" s="6" t="s">
        <v>1214</v>
      </c>
      <c r="G202" s="4">
        <v>0</v>
      </c>
      <c r="H202" s="4">
        <v>438341.53</v>
      </c>
      <c r="I202" s="4"/>
      <c r="J202" s="8"/>
    </row>
    <row r="203" spans="1:10" hidden="1" outlineLevel="1" x14ac:dyDescent="0.2">
      <c r="A203" s="13"/>
      <c r="B203" s="7">
        <v>43117</v>
      </c>
      <c r="C203" s="6">
        <v>145</v>
      </c>
      <c r="D203" s="6" t="s">
        <v>3</v>
      </c>
      <c r="E203" s="6" t="s">
        <v>1213</v>
      </c>
      <c r="F203" s="6" t="s">
        <v>1215</v>
      </c>
      <c r="G203" s="4">
        <v>0</v>
      </c>
      <c r="H203" s="4">
        <v>-438341.53</v>
      </c>
      <c r="I203" s="4"/>
      <c r="J203" s="8"/>
    </row>
    <row r="204" spans="1:10" hidden="1" outlineLevel="1" x14ac:dyDescent="0.2">
      <c r="A204" s="13"/>
      <c r="B204" s="7">
        <v>43117</v>
      </c>
      <c r="C204" s="6">
        <v>147</v>
      </c>
      <c r="D204" s="6" t="s">
        <v>3</v>
      </c>
      <c r="E204" s="6" t="s">
        <v>1213</v>
      </c>
      <c r="F204" s="6" t="s">
        <v>1216</v>
      </c>
      <c r="G204" s="4">
        <v>0</v>
      </c>
      <c r="H204" s="4">
        <v>438341.53</v>
      </c>
      <c r="I204" s="4"/>
      <c r="J204" s="8"/>
    </row>
    <row r="205" spans="1:10" hidden="1" outlineLevel="1" x14ac:dyDescent="0.2">
      <c r="A205" s="13"/>
      <c r="B205" s="7">
        <v>43120</v>
      </c>
      <c r="C205" s="6">
        <v>184</v>
      </c>
      <c r="D205" s="6" t="s">
        <v>3</v>
      </c>
      <c r="E205" s="6" t="s">
        <v>378</v>
      </c>
      <c r="F205" s="6" t="s">
        <v>1217</v>
      </c>
      <c r="G205" s="4">
        <v>0</v>
      </c>
      <c r="H205" s="4">
        <v>-489244.67</v>
      </c>
      <c r="I205" s="4"/>
      <c r="J205" s="8"/>
    </row>
    <row r="206" spans="1:10" hidden="1" outlineLevel="1" x14ac:dyDescent="0.2">
      <c r="A206" s="13"/>
      <c r="B206" s="7">
        <v>43120</v>
      </c>
      <c r="C206" s="6">
        <v>185</v>
      </c>
      <c r="D206" s="6" t="s">
        <v>3</v>
      </c>
      <c r="E206" s="6" t="s">
        <v>378</v>
      </c>
      <c r="F206" s="6" t="s">
        <v>1218</v>
      </c>
      <c r="G206" s="4">
        <v>0</v>
      </c>
      <c r="H206" s="4">
        <v>489244.66</v>
      </c>
      <c r="I206" s="4"/>
      <c r="J206" s="8"/>
    </row>
    <row r="207" spans="1:10" hidden="1" outlineLevel="1" x14ac:dyDescent="0.2">
      <c r="A207" s="13"/>
      <c r="B207" s="7">
        <v>43124</v>
      </c>
      <c r="C207" s="6">
        <v>215</v>
      </c>
      <c r="D207" s="6" t="s">
        <v>3</v>
      </c>
      <c r="E207" s="6" t="s">
        <v>1219</v>
      </c>
      <c r="F207" s="6" t="s">
        <v>1220</v>
      </c>
      <c r="G207" s="4">
        <v>0</v>
      </c>
      <c r="H207" s="4">
        <v>438341.53</v>
      </c>
      <c r="I207" s="4"/>
      <c r="J207" s="8"/>
    </row>
    <row r="208" spans="1:10" hidden="1" outlineLevel="1" x14ac:dyDescent="0.2">
      <c r="A208" s="13"/>
      <c r="B208" s="7">
        <v>43125</v>
      </c>
      <c r="C208" s="6">
        <v>220</v>
      </c>
      <c r="D208" s="6" t="s">
        <v>3</v>
      </c>
      <c r="E208" s="6" t="s">
        <v>378</v>
      </c>
      <c r="F208" s="6" t="s">
        <v>1221</v>
      </c>
      <c r="G208" s="4">
        <v>0</v>
      </c>
      <c r="H208" s="4">
        <v>-489244.66</v>
      </c>
      <c r="I208" s="4"/>
      <c r="J208" s="8"/>
    </row>
    <row r="209" spans="1:10" hidden="1" outlineLevel="1" x14ac:dyDescent="0.2">
      <c r="A209" s="13"/>
      <c r="B209" s="7">
        <v>43125</v>
      </c>
      <c r="C209" s="6">
        <v>221</v>
      </c>
      <c r="D209" s="6" t="s">
        <v>3</v>
      </c>
      <c r="E209" s="6" t="s">
        <v>378</v>
      </c>
      <c r="F209" s="6" t="s">
        <v>1222</v>
      </c>
      <c r="G209" s="4">
        <v>0</v>
      </c>
      <c r="H209" s="4">
        <v>489244.66</v>
      </c>
      <c r="I209" s="4"/>
      <c r="J209" s="8"/>
    </row>
    <row r="210" spans="1:10" hidden="1" outlineLevel="1" x14ac:dyDescent="0.2">
      <c r="A210" s="13"/>
      <c r="B210" s="7">
        <v>43125</v>
      </c>
      <c r="C210" s="6">
        <v>222</v>
      </c>
      <c r="D210" s="6" t="s">
        <v>3</v>
      </c>
      <c r="E210" s="6" t="s">
        <v>1219</v>
      </c>
      <c r="F210" s="6" t="s">
        <v>1223</v>
      </c>
      <c r="G210" s="4">
        <v>0</v>
      </c>
      <c r="H210" s="4">
        <v>-438341.53</v>
      </c>
      <c r="I210" s="4"/>
      <c r="J210" s="8"/>
    </row>
    <row r="211" spans="1:10" hidden="1" outlineLevel="1" x14ac:dyDescent="0.2">
      <c r="A211" s="13"/>
      <c r="B211" s="7">
        <v>43125</v>
      </c>
      <c r="C211" s="6">
        <v>223</v>
      </c>
      <c r="D211" s="6" t="s">
        <v>3</v>
      </c>
      <c r="E211" s="6" t="s">
        <v>1219</v>
      </c>
      <c r="F211" s="6" t="s">
        <v>1224</v>
      </c>
      <c r="G211" s="4">
        <v>0</v>
      </c>
      <c r="H211" s="4">
        <v>438341.53</v>
      </c>
      <c r="I211" s="4"/>
      <c r="J211" s="8"/>
    </row>
    <row r="212" spans="1:10" hidden="1" outlineLevel="1" x14ac:dyDescent="0.2">
      <c r="A212" s="13"/>
      <c r="B212" s="7">
        <v>43131</v>
      </c>
      <c r="C212" s="6">
        <v>284</v>
      </c>
      <c r="D212" s="6" t="s">
        <v>3</v>
      </c>
      <c r="E212" s="6" t="s">
        <v>378</v>
      </c>
      <c r="F212" s="6" t="s">
        <v>1225</v>
      </c>
      <c r="G212" s="4">
        <v>0</v>
      </c>
      <c r="H212" s="4">
        <v>-489244.66</v>
      </c>
      <c r="I212" s="4"/>
      <c r="J212" s="8"/>
    </row>
    <row r="213" spans="1:10" hidden="1" outlineLevel="1" x14ac:dyDescent="0.2">
      <c r="A213" s="13"/>
      <c r="B213" s="7">
        <v>43131</v>
      </c>
      <c r="C213" s="6">
        <v>285</v>
      </c>
      <c r="D213" s="6" t="s">
        <v>3</v>
      </c>
      <c r="E213" s="6" t="s">
        <v>378</v>
      </c>
      <c r="F213" s="6" t="s">
        <v>1226</v>
      </c>
      <c r="G213" s="4">
        <v>0</v>
      </c>
      <c r="H213" s="4">
        <v>489244.66</v>
      </c>
      <c r="I213" s="4"/>
      <c r="J213" s="8"/>
    </row>
    <row r="214" spans="1:10" hidden="1" outlineLevel="1" x14ac:dyDescent="0.2">
      <c r="A214" s="13"/>
      <c r="B214" s="7">
        <v>43131</v>
      </c>
      <c r="C214" s="6">
        <v>288</v>
      </c>
      <c r="D214" s="6" t="s">
        <v>3</v>
      </c>
      <c r="E214" s="6" t="s">
        <v>1227</v>
      </c>
      <c r="F214" s="6" t="s">
        <v>1228</v>
      </c>
      <c r="G214" s="4">
        <v>0</v>
      </c>
      <c r="H214" s="4">
        <v>438341.53</v>
      </c>
      <c r="I214" s="4"/>
      <c r="J214" s="8"/>
    </row>
    <row r="215" spans="1:10" hidden="1" outlineLevel="1" x14ac:dyDescent="0.2">
      <c r="A215" s="13"/>
      <c r="B215" s="7">
        <v>43131</v>
      </c>
      <c r="C215" s="6">
        <v>292</v>
      </c>
      <c r="D215" s="6" t="s">
        <v>3</v>
      </c>
      <c r="E215" s="6" t="s">
        <v>1227</v>
      </c>
      <c r="F215" s="6" t="s">
        <v>1229</v>
      </c>
      <c r="G215" s="4">
        <v>0</v>
      </c>
      <c r="H215" s="4">
        <v>-438341.53</v>
      </c>
      <c r="I215" s="4"/>
      <c r="J215" s="8"/>
    </row>
    <row r="216" spans="1:10" hidden="1" outlineLevel="1" x14ac:dyDescent="0.2">
      <c r="A216" s="13"/>
      <c r="B216" s="7">
        <v>43131</v>
      </c>
      <c r="C216" s="6">
        <v>293</v>
      </c>
      <c r="D216" s="6" t="s">
        <v>3</v>
      </c>
      <c r="E216" s="6" t="s">
        <v>1227</v>
      </c>
      <c r="F216" s="6" t="s">
        <v>1230</v>
      </c>
      <c r="G216" s="4">
        <v>0</v>
      </c>
      <c r="H216" s="4">
        <v>438341.53</v>
      </c>
      <c r="I216" s="4"/>
      <c r="J216" s="8"/>
    </row>
    <row r="217" spans="1:10" hidden="1" outlineLevel="1" x14ac:dyDescent="0.2">
      <c r="A217" s="13"/>
      <c r="B217" s="7">
        <v>43131</v>
      </c>
      <c r="C217" s="6">
        <v>294</v>
      </c>
      <c r="D217" s="6" t="s">
        <v>3</v>
      </c>
      <c r="E217" s="6" t="s">
        <v>1227</v>
      </c>
      <c r="F217" s="6" t="s">
        <v>1231</v>
      </c>
      <c r="G217" s="4">
        <v>0</v>
      </c>
      <c r="H217" s="4">
        <v>-438341.53</v>
      </c>
      <c r="I217" s="4"/>
      <c r="J217" s="8"/>
    </row>
    <row r="218" spans="1:10" hidden="1" outlineLevel="1" x14ac:dyDescent="0.2">
      <c r="A218" s="13"/>
      <c r="B218" s="7">
        <v>43131</v>
      </c>
      <c r="C218" s="6">
        <v>295</v>
      </c>
      <c r="D218" s="6" t="s">
        <v>3</v>
      </c>
      <c r="E218" s="6" t="s">
        <v>1227</v>
      </c>
      <c r="F218" s="6" t="s">
        <v>1232</v>
      </c>
      <c r="G218" s="4">
        <v>0</v>
      </c>
      <c r="H218" s="4">
        <v>438341.53</v>
      </c>
      <c r="I218" s="4"/>
      <c r="J218" s="8"/>
    </row>
    <row r="219" spans="1:10" hidden="1" outlineLevel="1" x14ac:dyDescent="0.2">
      <c r="A219" s="13"/>
      <c r="B219" s="7">
        <v>43131</v>
      </c>
      <c r="C219" s="6">
        <v>296</v>
      </c>
      <c r="D219" s="6" t="s">
        <v>3</v>
      </c>
      <c r="E219" s="6" t="s">
        <v>1227</v>
      </c>
      <c r="F219" s="6" t="s">
        <v>1233</v>
      </c>
      <c r="G219" s="4">
        <v>0</v>
      </c>
      <c r="H219" s="4">
        <v>-438341.53</v>
      </c>
      <c r="I219" s="4"/>
      <c r="J219" s="8"/>
    </row>
    <row r="220" spans="1:10" hidden="1" outlineLevel="1" x14ac:dyDescent="0.2">
      <c r="A220" s="13"/>
      <c r="B220" s="7">
        <v>43131</v>
      </c>
      <c r="C220" s="6">
        <v>297</v>
      </c>
      <c r="D220" s="6" t="s">
        <v>3</v>
      </c>
      <c r="E220" s="6" t="s">
        <v>1227</v>
      </c>
      <c r="F220" s="6" t="s">
        <v>1234</v>
      </c>
      <c r="G220" s="4">
        <v>0</v>
      </c>
      <c r="H220" s="4">
        <v>438341.53</v>
      </c>
      <c r="I220" s="4"/>
      <c r="J220" s="8"/>
    </row>
    <row r="221" spans="1:10" hidden="1" outlineLevel="1" x14ac:dyDescent="0.2">
      <c r="A221" s="13"/>
      <c r="B221" s="7">
        <v>43131</v>
      </c>
      <c r="C221" s="6">
        <v>298</v>
      </c>
      <c r="D221" s="6" t="s">
        <v>3</v>
      </c>
      <c r="E221" s="6" t="s">
        <v>1227</v>
      </c>
      <c r="F221" s="6" t="s">
        <v>1235</v>
      </c>
      <c r="G221" s="4">
        <v>0</v>
      </c>
      <c r="H221" s="4">
        <v>-438341.53</v>
      </c>
      <c r="I221" s="4"/>
      <c r="J221" s="8"/>
    </row>
    <row r="222" spans="1:10" collapsed="1" x14ac:dyDescent="0.2">
      <c r="A222" s="13"/>
      <c r="B222" s="7"/>
      <c r="C222" s="6"/>
      <c r="D222" s="6"/>
      <c r="E222" s="6"/>
      <c r="F222" s="6"/>
      <c r="G222" s="4"/>
      <c r="H222" s="4"/>
      <c r="I222" s="4"/>
      <c r="J222" s="8"/>
    </row>
    <row r="223" spans="1:10" x14ac:dyDescent="0.2">
      <c r="A223" s="13"/>
      <c r="B223" s="7"/>
      <c r="C223" s="6"/>
      <c r="D223" s="6"/>
      <c r="E223" s="6"/>
      <c r="F223" s="6"/>
      <c r="G223" s="4"/>
      <c r="H223" s="9">
        <f>SUM(H196:H222)</f>
        <v>1365927.72</v>
      </c>
      <c r="I223" s="9"/>
      <c r="J223" s="10">
        <f>COUNTIF(H197:H221,"&gt;1")-COUNTIF(H197:H221,"&lt;1")</f>
        <v>3</v>
      </c>
    </row>
    <row r="224" spans="1:10" x14ac:dyDescent="0.2">
      <c r="A224" s="11" t="s">
        <v>68</v>
      </c>
      <c r="B224" s="5"/>
      <c r="C224" s="6"/>
      <c r="D224" s="6"/>
      <c r="E224" s="5"/>
      <c r="F224" s="5"/>
      <c r="G224" s="3"/>
      <c r="H224" s="3"/>
      <c r="I224" s="3"/>
      <c r="J224" s="8"/>
    </row>
    <row r="225" spans="1:10" x14ac:dyDescent="0.2">
      <c r="A225" s="12" t="s">
        <v>0</v>
      </c>
      <c r="B225" s="5" t="s">
        <v>69</v>
      </c>
      <c r="C225" s="6"/>
      <c r="D225" s="6"/>
      <c r="E225" s="5"/>
      <c r="F225" s="5"/>
      <c r="G225" s="3"/>
      <c r="H225" s="3"/>
      <c r="I225" s="3"/>
      <c r="J225" s="8"/>
    </row>
    <row r="226" spans="1:10" hidden="1" outlineLevel="1" x14ac:dyDescent="0.2">
      <c r="A226" s="13"/>
      <c r="B226" s="6"/>
      <c r="C226" s="6"/>
      <c r="D226" s="6"/>
      <c r="E226" s="6" t="s">
        <v>51</v>
      </c>
      <c r="F226" s="6"/>
      <c r="G226" s="4">
        <v>0</v>
      </c>
      <c r="H226" s="4">
        <v>0</v>
      </c>
      <c r="I226" s="4">
        <v>-839929.4</v>
      </c>
      <c r="J226" s="8"/>
    </row>
    <row r="227" spans="1:10" hidden="1" outlineLevel="1" x14ac:dyDescent="0.2">
      <c r="A227" s="13"/>
      <c r="B227" s="7">
        <v>43103</v>
      </c>
      <c r="C227" s="6">
        <v>22</v>
      </c>
      <c r="D227" s="6" t="s">
        <v>3</v>
      </c>
      <c r="E227" s="6" t="s">
        <v>381</v>
      </c>
      <c r="F227" s="6" t="s">
        <v>1236</v>
      </c>
      <c r="G227" s="4">
        <v>0</v>
      </c>
      <c r="H227" s="4">
        <v>429310.33</v>
      </c>
      <c r="I227" s="4"/>
      <c r="J227" s="8"/>
    </row>
    <row r="228" spans="1:10" hidden="1" outlineLevel="1" x14ac:dyDescent="0.2">
      <c r="A228" s="13"/>
      <c r="B228" s="7">
        <v>43124</v>
      </c>
      <c r="C228" s="6">
        <v>208</v>
      </c>
      <c r="D228" s="6" t="s">
        <v>3</v>
      </c>
      <c r="E228" s="6" t="s">
        <v>386</v>
      </c>
      <c r="F228" s="6" t="s">
        <v>1237</v>
      </c>
      <c r="G228" s="4">
        <v>0</v>
      </c>
      <c r="H228" s="4">
        <v>-434154.34</v>
      </c>
      <c r="I228" s="4"/>
      <c r="J228" s="8"/>
    </row>
    <row r="229" spans="1:10" hidden="1" outlineLevel="1" x14ac:dyDescent="0.2">
      <c r="A229" s="13"/>
      <c r="B229" s="7">
        <v>43125</v>
      </c>
      <c r="C229" s="6">
        <v>218</v>
      </c>
      <c r="D229" s="6" t="s">
        <v>3</v>
      </c>
      <c r="E229" s="6" t="s">
        <v>386</v>
      </c>
      <c r="F229" s="6" t="s">
        <v>1238</v>
      </c>
      <c r="G229" s="4">
        <v>0</v>
      </c>
      <c r="H229" s="4">
        <v>444909.68</v>
      </c>
      <c r="I229" s="4"/>
      <c r="J229" s="8"/>
    </row>
    <row r="230" spans="1:10" collapsed="1" x14ac:dyDescent="0.2">
      <c r="A230" s="13"/>
      <c r="B230" s="7"/>
      <c r="C230" s="6"/>
      <c r="D230" s="6"/>
      <c r="E230" s="6"/>
      <c r="F230" s="6"/>
      <c r="G230" s="4"/>
      <c r="H230" s="4"/>
      <c r="I230" s="4"/>
      <c r="J230" s="8"/>
    </row>
    <row r="231" spans="1:10" x14ac:dyDescent="0.2">
      <c r="A231" s="13"/>
      <c r="B231" s="7"/>
      <c r="C231" s="6"/>
      <c r="D231" s="6"/>
      <c r="E231" s="6"/>
      <c r="F231" s="6"/>
      <c r="G231" s="4"/>
      <c r="H231" s="9">
        <f>SUM(H226:H230)</f>
        <v>440065.67</v>
      </c>
      <c r="I231" s="9"/>
      <c r="J231" s="10">
        <f>COUNTIF(H227:H229,"&gt;1")-COUNTIF(H227:H229,"&lt;1")</f>
        <v>1</v>
      </c>
    </row>
    <row r="232" spans="1:10" x14ac:dyDescent="0.2">
      <c r="A232" s="11" t="s">
        <v>10</v>
      </c>
      <c r="B232" s="5"/>
      <c r="C232" s="6"/>
      <c r="D232" s="6"/>
      <c r="E232" s="5"/>
      <c r="F232" s="5"/>
      <c r="G232" s="3"/>
      <c r="H232" s="3"/>
      <c r="I232" s="3"/>
      <c r="J232" s="8"/>
    </row>
    <row r="233" spans="1:10" x14ac:dyDescent="0.2">
      <c r="A233" s="12" t="s">
        <v>0</v>
      </c>
      <c r="B233" s="5" t="s">
        <v>11</v>
      </c>
      <c r="C233" s="6"/>
      <c r="D233" s="6"/>
      <c r="E233" s="5"/>
      <c r="F233" s="5"/>
      <c r="G233" s="3"/>
      <c r="H233" s="3"/>
      <c r="I233" s="3"/>
      <c r="J233" s="8"/>
    </row>
    <row r="234" spans="1:10" hidden="1" outlineLevel="1" x14ac:dyDescent="0.2">
      <c r="A234" s="13"/>
      <c r="B234" s="6"/>
      <c r="C234" s="6"/>
      <c r="D234" s="6"/>
      <c r="E234" s="6" t="s">
        <v>51</v>
      </c>
      <c r="F234" s="6"/>
      <c r="G234" s="4">
        <v>0</v>
      </c>
      <c r="H234" s="4">
        <v>0</v>
      </c>
      <c r="I234" s="4">
        <v>-839929.4</v>
      </c>
      <c r="J234" s="8"/>
    </row>
    <row r="235" spans="1:10" hidden="1" outlineLevel="1" x14ac:dyDescent="0.2">
      <c r="A235" s="13"/>
      <c r="B235" s="7"/>
      <c r="C235" s="6"/>
      <c r="D235" s="6"/>
      <c r="E235" s="6"/>
      <c r="F235" s="6"/>
      <c r="G235" s="4"/>
      <c r="H235" s="4"/>
      <c r="I235" s="4"/>
      <c r="J235" s="8"/>
    </row>
    <row r="236" spans="1:10" collapsed="1" x14ac:dyDescent="0.2">
      <c r="A236" s="13"/>
      <c r="B236" s="7"/>
      <c r="C236" s="6"/>
      <c r="D236" s="6"/>
      <c r="E236" s="6"/>
      <c r="F236" s="6"/>
      <c r="G236" s="4"/>
      <c r="H236" s="4"/>
      <c r="I236" s="4"/>
      <c r="J236" s="8"/>
    </row>
    <row r="237" spans="1:10" x14ac:dyDescent="0.2">
      <c r="A237" s="13"/>
      <c r="B237" s="7"/>
      <c r="C237" s="6"/>
      <c r="D237" s="6"/>
      <c r="E237" s="6"/>
      <c r="F237" s="6"/>
      <c r="G237" s="4"/>
      <c r="H237" s="9">
        <f>SUM(H234:H236)</f>
        <v>0</v>
      </c>
      <c r="I237" s="9"/>
      <c r="J237" s="10">
        <f>COUNTIF(H235:H235,"&gt;1")-COUNTIF(H235:H235,"&lt;1")</f>
        <v>0</v>
      </c>
    </row>
    <row r="238" spans="1:10" x14ac:dyDescent="0.2">
      <c r="A238" s="11" t="s">
        <v>12</v>
      </c>
      <c r="B238" s="5"/>
      <c r="C238" s="6"/>
      <c r="D238" s="6"/>
      <c r="E238" s="5"/>
      <c r="F238" s="5"/>
      <c r="G238" s="3"/>
      <c r="H238" s="3"/>
      <c r="I238" s="3"/>
      <c r="J238" s="8"/>
    </row>
    <row r="239" spans="1:10" x14ac:dyDescent="0.2">
      <c r="A239" s="12" t="s">
        <v>0</v>
      </c>
      <c r="B239" s="5" t="s">
        <v>13</v>
      </c>
      <c r="C239" s="6"/>
      <c r="D239" s="6"/>
      <c r="E239" s="5"/>
      <c r="F239" s="5"/>
      <c r="G239" s="3"/>
      <c r="H239" s="3"/>
      <c r="I239" s="3"/>
      <c r="J239" s="8"/>
    </row>
    <row r="240" spans="1:10" hidden="1" outlineLevel="1" x14ac:dyDescent="0.2">
      <c r="A240" s="13"/>
      <c r="B240" s="6"/>
      <c r="C240" s="6"/>
      <c r="D240" s="6"/>
      <c r="E240" s="6" t="s">
        <v>51</v>
      </c>
      <c r="F240" s="6"/>
      <c r="G240" s="4">
        <v>0</v>
      </c>
      <c r="H240" s="4">
        <v>0</v>
      </c>
      <c r="I240" s="4">
        <v>-2551100.2599999998</v>
      </c>
      <c r="J240" s="8"/>
    </row>
    <row r="241" spans="1:10" hidden="1" outlineLevel="1" x14ac:dyDescent="0.2">
      <c r="A241" s="13"/>
      <c r="B241" s="7">
        <v>43105</v>
      </c>
      <c r="C241" s="6">
        <v>51</v>
      </c>
      <c r="D241" s="6" t="s">
        <v>3</v>
      </c>
      <c r="E241" s="6" t="s">
        <v>395</v>
      </c>
      <c r="F241" s="6" t="s">
        <v>1239</v>
      </c>
      <c r="G241" s="4">
        <v>0</v>
      </c>
      <c r="H241" s="4">
        <v>-760226.88</v>
      </c>
      <c r="I241" s="4">
        <v>-2858801.34</v>
      </c>
      <c r="J241" s="8"/>
    </row>
    <row r="242" spans="1:10" hidden="1" outlineLevel="1" x14ac:dyDescent="0.2">
      <c r="A242" s="13"/>
      <c r="B242" s="7">
        <v>43109</v>
      </c>
      <c r="C242" s="6">
        <v>75</v>
      </c>
      <c r="D242" s="6" t="s">
        <v>3</v>
      </c>
      <c r="E242" s="6" t="s">
        <v>395</v>
      </c>
      <c r="F242" s="6" t="s">
        <v>1240</v>
      </c>
      <c r="G242" s="4">
        <v>0</v>
      </c>
      <c r="H242" s="4">
        <v>760226.88</v>
      </c>
      <c r="I242" s="4"/>
      <c r="J242" s="8"/>
    </row>
    <row r="243" spans="1:10" hidden="1" outlineLevel="1" x14ac:dyDescent="0.2">
      <c r="A243" s="13"/>
      <c r="B243" s="7">
        <v>43118</v>
      </c>
      <c r="C243" s="6">
        <v>158</v>
      </c>
      <c r="D243" s="6" t="s">
        <v>3</v>
      </c>
      <c r="E243" s="6" t="s">
        <v>395</v>
      </c>
      <c r="F243" s="6" t="s">
        <v>1241</v>
      </c>
      <c r="G243" s="4">
        <v>0</v>
      </c>
      <c r="H243" s="4">
        <v>-760226.88</v>
      </c>
      <c r="I243" s="4"/>
      <c r="J243" s="8"/>
    </row>
    <row r="244" spans="1:10" hidden="1" outlineLevel="1" x14ac:dyDescent="0.2">
      <c r="A244" s="13"/>
      <c r="B244" s="7">
        <v>43118</v>
      </c>
      <c r="C244" s="6">
        <v>159</v>
      </c>
      <c r="D244" s="6" t="s">
        <v>3</v>
      </c>
      <c r="E244" s="6" t="s">
        <v>395</v>
      </c>
      <c r="F244" s="6" t="s">
        <v>1242</v>
      </c>
      <c r="G244" s="4">
        <v>0</v>
      </c>
      <c r="H244" s="4">
        <v>760226.88</v>
      </c>
      <c r="I244" s="4"/>
      <c r="J244" s="8"/>
    </row>
    <row r="245" spans="1:10" hidden="1" outlineLevel="1" x14ac:dyDescent="0.2">
      <c r="A245" s="13"/>
      <c r="B245" s="7">
        <v>43129</v>
      </c>
      <c r="C245" s="6">
        <v>254</v>
      </c>
      <c r="D245" s="6" t="s">
        <v>3</v>
      </c>
      <c r="E245" s="6" t="s">
        <v>395</v>
      </c>
      <c r="F245" s="6" t="s">
        <v>1243</v>
      </c>
      <c r="G245" s="4">
        <v>0</v>
      </c>
      <c r="H245" s="4">
        <v>-758090.02</v>
      </c>
      <c r="I245" s="4"/>
      <c r="J245" s="8"/>
    </row>
    <row r="246" spans="1:10" collapsed="1" x14ac:dyDescent="0.2">
      <c r="A246" s="13"/>
      <c r="B246" s="7"/>
      <c r="C246" s="6"/>
      <c r="D246" s="6"/>
      <c r="E246" s="6"/>
      <c r="F246" s="6"/>
      <c r="G246" s="4"/>
      <c r="H246" s="4"/>
      <c r="I246" s="4"/>
      <c r="J246" s="8"/>
    </row>
    <row r="247" spans="1:10" x14ac:dyDescent="0.2">
      <c r="A247" s="13"/>
      <c r="B247" s="7"/>
      <c r="C247" s="6"/>
      <c r="D247" s="6"/>
      <c r="E247" s="6"/>
      <c r="F247" s="6"/>
      <c r="G247" s="4"/>
      <c r="H247" s="9">
        <f>SUM(H240:H246)</f>
        <v>-758090.02</v>
      </c>
      <c r="I247" s="9"/>
      <c r="J247" s="10">
        <f>COUNTIF(H241:H245,"&gt;1")-COUNTIF(H241:H245,"&lt;1")</f>
        <v>-1</v>
      </c>
    </row>
    <row r="248" spans="1:10" x14ac:dyDescent="0.2">
      <c r="A248" s="11" t="s">
        <v>52</v>
      </c>
      <c r="B248" s="5"/>
      <c r="C248" s="6"/>
      <c r="D248" s="6"/>
      <c r="E248" s="5"/>
      <c r="F248" s="5"/>
      <c r="G248" s="3"/>
      <c r="H248" s="3"/>
      <c r="I248" s="3"/>
      <c r="J248" s="8"/>
    </row>
    <row r="249" spans="1:10" x14ac:dyDescent="0.2">
      <c r="A249" s="12" t="s">
        <v>0</v>
      </c>
      <c r="B249" s="5" t="s">
        <v>53</v>
      </c>
      <c r="C249" s="6"/>
      <c r="D249" s="6"/>
      <c r="E249" s="5"/>
      <c r="F249" s="5"/>
      <c r="G249" s="3"/>
      <c r="H249" s="3"/>
      <c r="I249" s="3"/>
      <c r="J249" s="8"/>
    </row>
    <row r="250" spans="1:10" hidden="1" outlineLevel="1" x14ac:dyDescent="0.2">
      <c r="A250" s="13"/>
      <c r="B250" s="6"/>
      <c r="C250" s="6"/>
      <c r="D250" s="6"/>
      <c r="E250" s="6" t="s">
        <v>51</v>
      </c>
      <c r="F250" s="6"/>
      <c r="G250" s="4">
        <v>0</v>
      </c>
      <c r="H250" s="4">
        <v>0</v>
      </c>
      <c r="I250" s="4">
        <v>-2551100.2599999998</v>
      </c>
      <c r="J250" s="8"/>
    </row>
    <row r="251" spans="1:10" hidden="1" outlineLevel="1" x14ac:dyDescent="0.2">
      <c r="A251" s="13"/>
      <c r="B251" s="7">
        <v>43119</v>
      </c>
      <c r="C251" s="6">
        <v>177</v>
      </c>
      <c r="D251" s="6" t="s">
        <v>3</v>
      </c>
      <c r="E251" s="6" t="s">
        <v>1244</v>
      </c>
      <c r="F251" s="6" t="s">
        <v>1245</v>
      </c>
      <c r="G251" s="4">
        <v>0</v>
      </c>
      <c r="H251" s="4">
        <v>572130.71</v>
      </c>
      <c r="I251" s="4"/>
      <c r="J251" s="8"/>
    </row>
    <row r="252" spans="1:10" collapsed="1" x14ac:dyDescent="0.2">
      <c r="A252" s="13"/>
      <c r="B252" s="7"/>
      <c r="C252" s="6"/>
      <c r="D252" s="6"/>
      <c r="E252" s="6"/>
      <c r="F252" s="6"/>
      <c r="G252" s="4"/>
      <c r="H252" s="4"/>
      <c r="I252" s="4"/>
      <c r="J252" s="8"/>
    </row>
    <row r="253" spans="1:10" x14ac:dyDescent="0.2">
      <c r="A253" s="13"/>
      <c r="B253" s="7"/>
      <c r="C253" s="6"/>
      <c r="D253" s="6"/>
      <c r="E253" s="6"/>
      <c r="F253" s="6"/>
      <c r="G253" s="4"/>
      <c r="H253" s="9">
        <f>SUM(H250:H252)</f>
        <v>572130.71</v>
      </c>
      <c r="I253" s="9"/>
      <c r="J253" s="10">
        <f>COUNTIF(H251:H251,"&gt;1")-COUNTIF(H251:H251,"&lt;1")</f>
        <v>1</v>
      </c>
    </row>
    <row r="254" spans="1:10" x14ac:dyDescent="0.2">
      <c r="A254" s="11" t="s">
        <v>14</v>
      </c>
      <c r="B254" s="5"/>
      <c r="C254" s="6"/>
      <c r="D254" s="6"/>
      <c r="E254" s="5"/>
      <c r="F254" s="5"/>
      <c r="G254" s="3"/>
      <c r="H254" s="3"/>
      <c r="I254" s="3"/>
      <c r="J254" s="8"/>
    </row>
    <row r="255" spans="1:10" x14ac:dyDescent="0.2">
      <c r="A255" s="12" t="s">
        <v>0</v>
      </c>
      <c r="B255" s="5" t="s">
        <v>15</v>
      </c>
      <c r="C255" s="6"/>
      <c r="D255" s="6"/>
      <c r="E255" s="5"/>
      <c r="F255" s="5"/>
      <c r="G255" s="3"/>
      <c r="H255" s="3"/>
      <c r="I255" s="3"/>
      <c r="J255" s="8"/>
    </row>
    <row r="256" spans="1:10" hidden="1" outlineLevel="1" x14ac:dyDescent="0.2">
      <c r="A256" s="13"/>
      <c r="B256" s="6"/>
      <c r="C256" s="6"/>
      <c r="D256" s="6"/>
      <c r="E256" s="6" t="s">
        <v>51</v>
      </c>
      <c r="F256" s="6"/>
      <c r="G256" s="4">
        <v>0</v>
      </c>
      <c r="H256" s="4">
        <v>0</v>
      </c>
      <c r="I256" s="4">
        <v>-2551100.2599999998</v>
      </c>
      <c r="J256" s="8"/>
    </row>
    <row r="257" spans="1:10" hidden="1" outlineLevel="1" x14ac:dyDescent="0.2">
      <c r="A257" s="13"/>
      <c r="B257" s="7"/>
      <c r="C257" s="6"/>
      <c r="D257" s="6"/>
      <c r="E257" s="6"/>
      <c r="F257" s="6"/>
      <c r="G257" s="4"/>
      <c r="H257" s="4"/>
      <c r="I257" s="4"/>
      <c r="J257" s="8"/>
    </row>
    <row r="258" spans="1:10" collapsed="1" x14ac:dyDescent="0.2">
      <c r="A258" s="13"/>
      <c r="B258" s="7"/>
      <c r="C258" s="6"/>
      <c r="D258" s="6"/>
      <c r="E258" s="6"/>
      <c r="F258" s="6"/>
      <c r="G258" s="4"/>
      <c r="H258" s="4"/>
      <c r="I258" s="4"/>
      <c r="J258" s="8"/>
    </row>
    <row r="259" spans="1:10" x14ac:dyDescent="0.2">
      <c r="A259" s="13"/>
      <c r="B259" s="7"/>
      <c r="C259" s="6"/>
      <c r="D259" s="6"/>
      <c r="E259" s="6"/>
      <c r="F259" s="6"/>
      <c r="G259" s="4"/>
      <c r="H259" s="9">
        <f>SUM(H256:H258)</f>
        <v>0</v>
      </c>
      <c r="I259" s="9"/>
      <c r="J259" s="10">
        <f>COUNTIF(H257:H257,"&gt;1")-COUNTIF(H257:H257,"&lt;1")</f>
        <v>0</v>
      </c>
    </row>
    <row r="260" spans="1:10" x14ac:dyDescent="0.2">
      <c r="A260" s="11" t="s">
        <v>18</v>
      </c>
      <c r="B260" s="5"/>
      <c r="C260" s="6"/>
      <c r="D260" s="6"/>
      <c r="E260" s="5"/>
      <c r="F260" s="5"/>
      <c r="G260" s="3"/>
      <c r="H260" s="3"/>
      <c r="I260" s="3"/>
      <c r="J260" s="8"/>
    </row>
    <row r="261" spans="1:10" x14ac:dyDescent="0.2">
      <c r="A261" s="12" t="s">
        <v>0</v>
      </c>
      <c r="B261" s="5" t="s">
        <v>19</v>
      </c>
      <c r="C261" s="6"/>
      <c r="D261" s="6"/>
      <c r="E261" s="5"/>
      <c r="F261" s="5"/>
      <c r="G261" s="3"/>
      <c r="H261" s="3"/>
      <c r="I261" s="3"/>
      <c r="J261" s="8"/>
    </row>
    <row r="262" spans="1:10" hidden="1" outlineLevel="1" x14ac:dyDescent="0.2">
      <c r="A262" s="13"/>
      <c r="B262" s="6"/>
      <c r="C262" s="6"/>
      <c r="D262" s="6"/>
      <c r="E262" s="6" t="s">
        <v>51</v>
      </c>
      <c r="F262" s="6"/>
      <c r="G262" s="4">
        <v>0</v>
      </c>
      <c r="H262" s="4">
        <v>0</v>
      </c>
      <c r="I262" s="4">
        <v>-4821508.9800000004</v>
      </c>
      <c r="J262" s="8"/>
    </row>
    <row r="263" spans="1:10" hidden="1" outlineLevel="1" x14ac:dyDescent="0.2">
      <c r="A263" s="13"/>
      <c r="B263" s="7">
        <v>43102</v>
      </c>
      <c r="C263" s="6">
        <v>13</v>
      </c>
      <c r="D263" s="6" t="s">
        <v>3</v>
      </c>
      <c r="E263" s="6" t="s">
        <v>124</v>
      </c>
      <c r="F263" s="6" t="s">
        <v>1246</v>
      </c>
      <c r="G263" s="4">
        <v>0</v>
      </c>
      <c r="H263" s="4">
        <v>446888.76</v>
      </c>
      <c r="I263" s="4"/>
      <c r="J263" s="8"/>
    </row>
    <row r="264" spans="1:10" hidden="1" outlineLevel="1" x14ac:dyDescent="0.2">
      <c r="A264" s="13"/>
      <c r="B264" s="7">
        <v>43130</v>
      </c>
      <c r="C264" s="6">
        <v>264</v>
      </c>
      <c r="D264" s="6" t="s">
        <v>3</v>
      </c>
      <c r="E264" s="6" t="s">
        <v>1247</v>
      </c>
      <c r="F264" s="6" t="s">
        <v>1248</v>
      </c>
      <c r="G264" s="4">
        <v>0</v>
      </c>
      <c r="H264" s="4">
        <v>456933.74</v>
      </c>
      <c r="I264" s="4"/>
      <c r="J264" s="8"/>
    </row>
    <row r="265" spans="1:10" collapsed="1" x14ac:dyDescent="0.2">
      <c r="A265" s="13"/>
      <c r="B265" s="7"/>
      <c r="C265" s="6"/>
      <c r="D265" s="6"/>
      <c r="E265" s="6"/>
      <c r="F265" s="6"/>
      <c r="G265" s="4"/>
      <c r="H265" s="4"/>
      <c r="I265" s="4"/>
      <c r="J265" s="8"/>
    </row>
    <row r="266" spans="1:10" x14ac:dyDescent="0.2">
      <c r="A266" s="13"/>
      <c r="B266" s="7"/>
      <c r="C266" s="6"/>
      <c r="D266" s="6"/>
      <c r="E266" s="6"/>
      <c r="F266" s="6"/>
      <c r="G266" s="4"/>
      <c r="H266" s="9">
        <f>SUM(H262:H265)</f>
        <v>903822.5</v>
      </c>
      <c r="I266" s="9"/>
      <c r="J266" s="10">
        <f>COUNTIF(H263:H264,"&gt;1")-COUNTIF(H263:H264,"&lt;1")</f>
        <v>2</v>
      </c>
    </row>
    <row r="267" spans="1:10" x14ac:dyDescent="0.2">
      <c r="A267" s="11" t="s">
        <v>20</v>
      </c>
      <c r="B267" s="5"/>
      <c r="C267" s="6"/>
      <c r="D267" s="6"/>
      <c r="E267" s="5"/>
      <c r="F267" s="5"/>
      <c r="G267" s="3"/>
      <c r="H267" s="3"/>
      <c r="I267" s="3"/>
      <c r="J267" s="8"/>
    </row>
    <row r="268" spans="1:10" x14ac:dyDescent="0.2">
      <c r="A268" s="12" t="s">
        <v>0</v>
      </c>
      <c r="B268" s="5" t="s">
        <v>21</v>
      </c>
      <c r="C268" s="6"/>
      <c r="D268" s="6"/>
      <c r="E268" s="5"/>
      <c r="F268" s="5"/>
      <c r="G268" s="3"/>
      <c r="H268" s="3"/>
      <c r="I268" s="3"/>
      <c r="J268" s="8"/>
    </row>
    <row r="269" spans="1:10" hidden="1" outlineLevel="1" x14ac:dyDescent="0.2">
      <c r="A269" s="13"/>
      <c r="B269" s="6"/>
      <c r="C269" s="6"/>
      <c r="D269" s="6"/>
      <c r="E269" s="6" t="s">
        <v>51</v>
      </c>
      <c r="F269" s="6"/>
      <c r="G269" s="4">
        <v>0</v>
      </c>
      <c r="H269" s="4">
        <v>0</v>
      </c>
      <c r="I269" s="4">
        <v>-26207291.34</v>
      </c>
      <c r="J269" s="8"/>
    </row>
    <row r="270" spans="1:10" hidden="1" outlineLevel="1" x14ac:dyDescent="0.2">
      <c r="A270" s="13"/>
      <c r="B270" s="7">
        <v>43102</v>
      </c>
      <c r="C270" s="6">
        <v>5</v>
      </c>
      <c r="D270" s="6" t="s">
        <v>17</v>
      </c>
      <c r="E270" s="6" t="s">
        <v>39</v>
      </c>
      <c r="F270" s="6" t="s">
        <v>1249</v>
      </c>
      <c r="G270" s="4">
        <v>0</v>
      </c>
      <c r="H270" s="4">
        <v>3448.28</v>
      </c>
      <c r="I270" s="4">
        <v>-26378325.82</v>
      </c>
      <c r="J270" s="8"/>
    </row>
    <row r="271" spans="1:10" hidden="1" outlineLevel="1" x14ac:dyDescent="0.2">
      <c r="A271" s="13"/>
      <c r="B271" s="7">
        <v>43102</v>
      </c>
      <c r="C271" s="6">
        <v>6</v>
      </c>
      <c r="D271" s="6" t="s">
        <v>17</v>
      </c>
      <c r="E271" s="6" t="s">
        <v>39</v>
      </c>
      <c r="F271" s="6" t="s">
        <v>1250</v>
      </c>
      <c r="G271" s="4">
        <v>0</v>
      </c>
      <c r="H271" s="4">
        <v>-3448.28</v>
      </c>
      <c r="I271" s="4"/>
      <c r="J271" s="8"/>
    </row>
    <row r="272" spans="1:10" hidden="1" outlineLevel="1" x14ac:dyDescent="0.2">
      <c r="A272" s="13"/>
      <c r="B272" s="7">
        <v>43102</v>
      </c>
      <c r="C272" s="6">
        <v>7</v>
      </c>
      <c r="D272" s="6" t="s">
        <v>3</v>
      </c>
      <c r="E272" s="6" t="s">
        <v>445</v>
      </c>
      <c r="F272" s="6" t="s">
        <v>1251</v>
      </c>
      <c r="G272" s="4">
        <v>0</v>
      </c>
      <c r="H272" s="4">
        <v>158706.9</v>
      </c>
      <c r="I272" s="4"/>
      <c r="J272" s="8"/>
    </row>
    <row r="273" spans="1:10" hidden="1" outlineLevel="1" x14ac:dyDescent="0.2">
      <c r="A273" s="13"/>
      <c r="B273" s="7">
        <v>43102</v>
      </c>
      <c r="C273" s="6">
        <v>7</v>
      </c>
      <c r="D273" s="6" t="s">
        <v>17</v>
      </c>
      <c r="E273" s="6" t="s">
        <v>39</v>
      </c>
      <c r="F273" s="6" t="s">
        <v>1252</v>
      </c>
      <c r="G273" s="4">
        <v>0</v>
      </c>
      <c r="H273" s="4">
        <v>-4310.3500000000004</v>
      </c>
      <c r="I273" s="4"/>
      <c r="J273" s="8"/>
    </row>
    <row r="274" spans="1:10" hidden="1" outlineLevel="1" x14ac:dyDescent="0.2">
      <c r="A274" s="13"/>
      <c r="B274" s="7">
        <v>43102</v>
      </c>
      <c r="C274" s="6">
        <v>8</v>
      </c>
      <c r="D274" s="6" t="s">
        <v>17</v>
      </c>
      <c r="E274" s="6" t="s">
        <v>39</v>
      </c>
      <c r="F274" s="6" t="s">
        <v>1252</v>
      </c>
      <c r="G274" s="4">
        <v>0</v>
      </c>
      <c r="H274" s="4">
        <v>4310.3500000000004</v>
      </c>
      <c r="I274" s="4"/>
      <c r="J274" s="8"/>
    </row>
    <row r="275" spans="1:10" hidden="1" outlineLevel="1" x14ac:dyDescent="0.2">
      <c r="A275" s="13"/>
      <c r="B275" s="7">
        <v>43102</v>
      </c>
      <c r="C275" s="6">
        <v>8</v>
      </c>
      <c r="D275" s="6" t="s">
        <v>3</v>
      </c>
      <c r="E275" s="6" t="s">
        <v>90</v>
      </c>
      <c r="F275" s="6" t="s">
        <v>1253</v>
      </c>
      <c r="G275" s="4">
        <v>0</v>
      </c>
      <c r="H275" s="4">
        <v>170775.86</v>
      </c>
      <c r="I275" s="4"/>
      <c r="J275" s="8"/>
    </row>
    <row r="276" spans="1:10" hidden="1" outlineLevel="1" x14ac:dyDescent="0.2">
      <c r="A276" s="13"/>
      <c r="B276" s="7">
        <v>43102</v>
      </c>
      <c r="C276" s="6">
        <v>11</v>
      </c>
      <c r="D276" s="6" t="s">
        <v>3</v>
      </c>
      <c r="E276" s="6" t="s">
        <v>1254</v>
      </c>
      <c r="F276" s="6" t="s">
        <v>1255</v>
      </c>
      <c r="G276" s="4">
        <v>0</v>
      </c>
      <c r="H276" s="4">
        <v>174224.14</v>
      </c>
      <c r="I276" s="4"/>
      <c r="J276" s="8"/>
    </row>
    <row r="277" spans="1:10" hidden="1" outlineLevel="1" x14ac:dyDescent="0.2">
      <c r="A277" s="13"/>
      <c r="B277" s="7">
        <v>43102</v>
      </c>
      <c r="C277" s="6">
        <v>229</v>
      </c>
      <c r="D277" s="6" t="s">
        <v>17</v>
      </c>
      <c r="E277" s="6" t="s">
        <v>39</v>
      </c>
      <c r="F277" s="6" t="s">
        <v>1249</v>
      </c>
      <c r="G277" s="4">
        <v>0</v>
      </c>
      <c r="H277" s="4">
        <v>-3448.28</v>
      </c>
      <c r="I277" s="4"/>
      <c r="J277" s="8"/>
    </row>
    <row r="278" spans="1:10" hidden="1" outlineLevel="1" x14ac:dyDescent="0.2">
      <c r="A278" s="13"/>
      <c r="B278" s="7">
        <v>43103</v>
      </c>
      <c r="C278" s="6">
        <v>18</v>
      </c>
      <c r="D278" s="6" t="s">
        <v>3</v>
      </c>
      <c r="E278" s="6" t="s">
        <v>103</v>
      </c>
      <c r="F278" s="6" t="s">
        <v>1256</v>
      </c>
      <c r="G278" s="4">
        <v>0</v>
      </c>
      <c r="H278" s="4">
        <v>174224.14</v>
      </c>
      <c r="I278" s="4"/>
      <c r="J278" s="8"/>
    </row>
    <row r="279" spans="1:10" hidden="1" outlineLevel="1" x14ac:dyDescent="0.2">
      <c r="A279" s="13"/>
      <c r="B279" s="7">
        <v>43103</v>
      </c>
      <c r="C279" s="6">
        <v>19</v>
      </c>
      <c r="D279" s="6" t="s">
        <v>3</v>
      </c>
      <c r="E279" s="6" t="s">
        <v>484</v>
      </c>
      <c r="F279" s="6" t="s">
        <v>1257</v>
      </c>
      <c r="G279" s="4">
        <v>0</v>
      </c>
      <c r="H279" s="4">
        <v>-158706.9</v>
      </c>
      <c r="I279" s="4"/>
      <c r="J279" s="8"/>
    </row>
    <row r="280" spans="1:10" hidden="1" outlineLevel="1" x14ac:dyDescent="0.2">
      <c r="A280" s="13"/>
      <c r="B280" s="7">
        <v>43103</v>
      </c>
      <c r="C280" s="6">
        <v>20</v>
      </c>
      <c r="D280" s="6" t="s">
        <v>3</v>
      </c>
      <c r="E280" s="6" t="s">
        <v>103</v>
      </c>
      <c r="F280" s="6" t="s">
        <v>1258</v>
      </c>
      <c r="G280" s="4">
        <v>0</v>
      </c>
      <c r="H280" s="4">
        <v>-174224.14</v>
      </c>
      <c r="I280" s="4"/>
      <c r="J280" s="8"/>
    </row>
    <row r="281" spans="1:10" hidden="1" outlineLevel="1" x14ac:dyDescent="0.2">
      <c r="A281" s="13"/>
      <c r="B281" s="7">
        <v>43103</v>
      </c>
      <c r="C281" s="6">
        <v>21</v>
      </c>
      <c r="D281" s="6" t="s">
        <v>3</v>
      </c>
      <c r="E281" s="6" t="s">
        <v>103</v>
      </c>
      <c r="F281" s="6" t="s">
        <v>1259</v>
      </c>
      <c r="G281" s="4">
        <v>0</v>
      </c>
      <c r="H281" s="4">
        <v>169482.76</v>
      </c>
      <c r="I281" s="4"/>
      <c r="J281" s="8"/>
    </row>
    <row r="282" spans="1:10" hidden="1" outlineLevel="1" x14ac:dyDescent="0.2">
      <c r="A282" s="13"/>
      <c r="B282" s="7">
        <v>43103</v>
      </c>
      <c r="C282" s="6">
        <v>23</v>
      </c>
      <c r="D282" s="6" t="s">
        <v>3</v>
      </c>
      <c r="E282" s="6" t="s">
        <v>103</v>
      </c>
      <c r="F282" s="6" t="s">
        <v>1260</v>
      </c>
      <c r="G282" s="4">
        <v>0</v>
      </c>
      <c r="H282" s="4">
        <v>-169482.76</v>
      </c>
      <c r="I282" s="4"/>
      <c r="J282" s="8"/>
    </row>
    <row r="283" spans="1:10" hidden="1" outlineLevel="1" x14ac:dyDescent="0.2">
      <c r="A283" s="13"/>
      <c r="B283" s="7">
        <v>43103</v>
      </c>
      <c r="C283" s="6">
        <v>24</v>
      </c>
      <c r="D283" s="6" t="s">
        <v>3</v>
      </c>
      <c r="E283" s="6" t="s">
        <v>103</v>
      </c>
      <c r="F283" s="6" t="s">
        <v>1261</v>
      </c>
      <c r="G283" s="4">
        <v>0</v>
      </c>
      <c r="H283" s="4">
        <v>169482.76</v>
      </c>
      <c r="I283" s="4"/>
      <c r="J283" s="8"/>
    </row>
    <row r="284" spans="1:10" hidden="1" outlineLevel="1" x14ac:dyDescent="0.2">
      <c r="A284" s="13"/>
      <c r="B284" s="7">
        <v>43103</v>
      </c>
      <c r="C284" s="6">
        <v>27</v>
      </c>
      <c r="D284" s="6" t="s">
        <v>3</v>
      </c>
      <c r="E284" s="6" t="s">
        <v>1262</v>
      </c>
      <c r="F284" s="6" t="s">
        <v>1263</v>
      </c>
      <c r="G284" s="4">
        <v>0</v>
      </c>
      <c r="H284" s="4">
        <v>218017.24</v>
      </c>
      <c r="I284" s="4"/>
      <c r="J284" s="8"/>
    </row>
    <row r="285" spans="1:10" hidden="1" outlineLevel="1" x14ac:dyDescent="0.2">
      <c r="A285" s="13"/>
      <c r="B285" s="7">
        <v>43103</v>
      </c>
      <c r="C285" s="6">
        <v>28</v>
      </c>
      <c r="D285" s="6" t="s">
        <v>3</v>
      </c>
      <c r="E285" s="6" t="s">
        <v>1262</v>
      </c>
      <c r="F285" s="6" t="s">
        <v>1264</v>
      </c>
      <c r="G285" s="4">
        <v>0</v>
      </c>
      <c r="H285" s="4">
        <v>-218017.24</v>
      </c>
      <c r="I285" s="4"/>
      <c r="J285" s="8"/>
    </row>
    <row r="286" spans="1:10" hidden="1" outlineLevel="1" x14ac:dyDescent="0.2">
      <c r="A286" s="13"/>
      <c r="B286" s="7">
        <v>43103</v>
      </c>
      <c r="C286" s="6">
        <v>29</v>
      </c>
      <c r="D286" s="6" t="s">
        <v>3</v>
      </c>
      <c r="E286" s="6" t="s">
        <v>1262</v>
      </c>
      <c r="F286" s="6" t="s">
        <v>1265</v>
      </c>
      <c r="G286" s="4">
        <v>0</v>
      </c>
      <c r="H286" s="4">
        <v>218017.24</v>
      </c>
      <c r="I286" s="4"/>
      <c r="J286" s="8"/>
    </row>
    <row r="287" spans="1:10" hidden="1" outlineLevel="1" x14ac:dyDescent="0.2">
      <c r="A287" s="13"/>
      <c r="B287" s="7">
        <v>43103</v>
      </c>
      <c r="C287" s="6">
        <v>31</v>
      </c>
      <c r="D287" s="6" t="s">
        <v>3</v>
      </c>
      <c r="E287" s="6" t="s">
        <v>1262</v>
      </c>
      <c r="F287" s="6" t="s">
        <v>1266</v>
      </c>
      <c r="G287" s="4">
        <v>0</v>
      </c>
      <c r="H287" s="4">
        <v>-218017.24</v>
      </c>
      <c r="I287" s="4"/>
      <c r="J287" s="8"/>
    </row>
    <row r="288" spans="1:10" hidden="1" outlineLevel="1" x14ac:dyDescent="0.2">
      <c r="A288" s="13"/>
      <c r="B288" s="7">
        <v>43103</v>
      </c>
      <c r="C288" s="6">
        <v>32</v>
      </c>
      <c r="D288" s="6" t="s">
        <v>3</v>
      </c>
      <c r="E288" s="6" t="s">
        <v>1262</v>
      </c>
      <c r="F288" s="6" t="s">
        <v>1267</v>
      </c>
      <c r="G288" s="4">
        <v>0</v>
      </c>
      <c r="H288" s="4">
        <v>218017.24</v>
      </c>
      <c r="I288" s="4"/>
      <c r="J288" s="8"/>
    </row>
    <row r="289" spans="1:10" hidden="1" outlineLevel="1" x14ac:dyDescent="0.2">
      <c r="A289" s="13"/>
      <c r="B289" s="7">
        <v>43103</v>
      </c>
      <c r="C289" s="6">
        <v>33</v>
      </c>
      <c r="D289" s="6" t="s">
        <v>3</v>
      </c>
      <c r="E289" s="6" t="s">
        <v>130</v>
      </c>
      <c r="F289" s="6" t="s">
        <v>1268</v>
      </c>
      <c r="G289" s="4">
        <v>0</v>
      </c>
      <c r="H289" s="4">
        <v>-188879.31</v>
      </c>
      <c r="I289" s="4"/>
      <c r="J289" s="8"/>
    </row>
    <row r="290" spans="1:10" hidden="1" outlineLevel="1" x14ac:dyDescent="0.2">
      <c r="A290" s="13"/>
      <c r="B290" s="7">
        <v>43104</v>
      </c>
      <c r="C290" s="6">
        <v>42</v>
      </c>
      <c r="D290" s="6" t="s">
        <v>3</v>
      </c>
      <c r="E290" s="6" t="s">
        <v>1269</v>
      </c>
      <c r="F290" s="6" t="s">
        <v>1270</v>
      </c>
      <c r="G290" s="4">
        <v>0</v>
      </c>
      <c r="H290" s="4">
        <v>153965.51999999999</v>
      </c>
      <c r="I290" s="4"/>
      <c r="J290" s="8"/>
    </row>
    <row r="291" spans="1:10" hidden="1" outlineLevel="1" x14ac:dyDescent="0.2">
      <c r="A291" s="13"/>
      <c r="B291" s="7">
        <v>43104</v>
      </c>
      <c r="C291" s="6">
        <v>49</v>
      </c>
      <c r="D291" s="6" t="s">
        <v>3</v>
      </c>
      <c r="E291" s="6" t="s">
        <v>76</v>
      </c>
      <c r="F291" s="6" t="s">
        <v>1271</v>
      </c>
      <c r="G291" s="4">
        <v>0</v>
      </c>
      <c r="H291" s="4">
        <v>173706.9</v>
      </c>
      <c r="I291" s="4"/>
      <c r="J291" s="8"/>
    </row>
    <row r="292" spans="1:10" hidden="1" outlineLevel="1" x14ac:dyDescent="0.2">
      <c r="A292" s="13"/>
      <c r="B292" s="7">
        <v>43105</v>
      </c>
      <c r="C292" s="6">
        <v>59</v>
      </c>
      <c r="D292" s="6" t="s">
        <v>3</v>
      </c>
      <c r="E292" s="6" t="s">
        <v>1272</v>
      </c>
      <c r="F292" s="6" t="s">
        <v>1273</v>
      </c>
      <c r="G292" s="4">
        <v>0</v>
      </c>
      <c r="H292" s="4">
        <v>169482.76</v>
      </c>
      <c r="I292" s="4"/>
      <c r="J292" s="8"/>
    </row>
    <row r="293" spans="1:10" hidden="1" outlineLevel="1" x14ac:dyDescent="0.2">
      <c r="A293" s="13"/>
      <c r="B293" s="7">
        <v>43108</v>
      </c>
      <c r="C293" s="6">
        <v>64</v>
      </c>
      <c r="D293" s="6" t="s">
        <v>3</v>
      </c>
      <c r="E293" s="6" t="s">
        <v>1274</v>
      </c>
      <c r="F293" s="6" t="s">
        <v>1275</v>
      </c>
      <c r="G293" s="4">
        <v>0</v>
      </c>
      <c r="H293" s="4">
        <v>172327.59</v>
      </c>
      <c r="I293" s="4"/>
      <c r="J293" s="8"/>
    </row>
    <row r="294" spans="1:10" hidden="1" outlineLevel="1" x14ac:dyDescent="0.2">
      <c r="A294" s="13"/>
      <c r="B294" s="7">
        <v>43108</v>
      </c>
      <c r="C294" s="6">
        <v>65</v>
      </c>
      <c r="D294" s="6" t="s">
        <v>3</v>
      </c>
      <c r="E294" s="6" t="s">
        <v>85</v>
      </c>
      <c r="F294" s="6" t="s">
        <v>1276</v>
      </c>
      <c r="G294" s="4">
        <v>0</v>
      </c>
      <c r="H294" s="4">
        <v>169482.76</v>
      </c>
      <c r="I294" s="4"/>
      <c r="J294" s="8"/>
    </row>
    <row r="295" spans="1:10" hidden="1" outlineLevel="1" x14ac:dyDescent="0.2">
      <c r="A295" s="13"/>
      <c r="B295" s="7">
        <v>43108</v>
      </c>
      <c r="C295" s="6">
        <v>66</v>
      </c>
      <c r="D295" s="6" t="s">
        <v>3</v>
      </c>
      <c r="E295" s="6" t="s">
        <v>85</v>
      </c>
      <c r="F295" s="6" t="s">
        <v>1277</v>
      </c>
      <c r="G295" s="4">
        <v>0</v>
      </c>
      <c r="H295" s="4">
        <v>-169482.76</v>
      </c>
      <c r="I295" s="4"/>
      <c r="J295" s="8"/>
    </row>
    <row r="296" spans="1:10" hidden="1" outlineLevel="1" x14ac:dyDescent="0.2">
      <c r="A296" s="13"/>
      <c r="B296" s="7">
        <v>43108</v>
      </c>
      <c r="C296" s="6">
        <v>67</v>
      </c>
      <c r="D296" s="6" t="s">
        <v>3</v>
      </c>
      <c r="E296" s="6" t="s">
        <v>85</v>
      </c>
      <c r="F296" s="6" t="s">
        <v>1278</v>
      </c>
      <c r="G296" s="4">
        <v>0</v>
      </c>
      <c r="H296" s="4">
        <v>169482.76</v>
      </c>
      <c r="I296" s="4"/>
      <c r="J296" s="8"/>
    </row>
    <row r="297" spans="1:10" hidden="1" outlineLevel="1" x14ac:dyDescent="0.2">
      <c r="A297" s="13"/>
      <c r="B297" s="7">
        <v>43108</v>
      </c>
      <c r="C297" s="6">
        <v>70</v>
      </c>
      <c r="D297" s="6" t="s">
        <v>3</v>
      </c>
      <c r="E297" s="6" t="s">
        <v>1279</v>
      </c>
      <c r="F297" s="6" t="s">
        <v>1280</v>
      </c>
      <c r="G297" s="4">
        <v>0</v>
      </c>
      <c r="H297" s="4">
        <v>186034.48</v>
      </c>
      <c r="I297" s="4"/>
      <c r="J297" s="8"/>
    </row>
    <row r="298" spans="1:10" hidden="1" outlineLevel="1" x14ac:dyDescent="0.2">
      <c r="A298" s="13"/>
      <c r="B298" s="7">
        <v>43109</v>
      </c>
      <c r="C298" s="6">
        <v>51</v>
      </c>
      <c r="D298" s="6" t="s">
        <v>17</v>
      </c>
      <c r="E298" s="6" t="s">
        <v>39</v>
      </c>
      <c r="F298" s="6" t="s">
        <v>1250</v>
      </c>
      <c r="G298" s="4">
        <v>0</v>
      </c>
      <c r="H298" s="4">
        <v>3448.28</v>
      </c>
      <c r="I298" s="4"/>
      <c r="J298" s="8"/>
    </row>
    <row r="299" spans="1:10" hidden="1" outlineLevel="1" x14ac:dyDescent="0.2">
      <c r="A299" s="13"/>
      <c r="B299" s="7">
        <v>43109</v>
      </c>
      <c r="C299" s="6">
        <v>73</v>
      </c>
      <c r="D299" s="6" t="s">
        <v>3</v>
      </c>
      <c r="E299" s="6" t="s">
        <v>445</v>
      </c>
      <c r="F299" s="6" t="s">
        <v>1281</v>
      </c>
      <c r="G299" s="4">
        <v>0</v>
      </c>
      <c r="H299" s="4">
        <v>-158706.9</v>
      </c>
      <c r="I299" s="4"/>
      <c r="J299" s="8"/>
    </row>
    <row r="300" spans="1:10" hidden="1" outlineLevel="1" x14ac:dyDescent="0.2">
      <c r="A300" s="13"/>
      <c r="B300" s="7">
        <v>43109</v>
      </c>
      <c r="C300" s="6">
        <v>74</v>
      </c>
      <c r="D300" s="6" t="s">
        <v>3</v>
      </c>
      <c r="E300" s="6" t="s">
        <v>484</v>
      </c>
      <c r="F300" s="6" t="s">
        <v>1282</v>
      </c>
      <c r="G300" s="4">
        <v>0</v>
      </c>
      <c r="H300" s="4">
        <v>153965.51999999999</v>
      </c>
      <c r="I300" s="4"/>
      <c r="J300" s="8"/>
    </row>
    <row r="301" spans="1:10" hidden="1" outlineLevel="1" x14ac:dyDescent="0.2">
      <c r="A301" s="13"/>
      <c r="B301" s="7">
        <v>43110</v>
      </c>
      <c r="C301" s="6">
        <v>81</v>
      </c>
      <c r="D301" s="6" t="s">
        <v>3</v>
      </c>
      <c r="E301" s="6" t="s">
        <v>1283</v>
      </c>
      <c r="F301" s="6" t="s">
        <v>1284</v>
      </c>
      <c r="G301" s="4">
        <v>0</v>
      </c>
      <c r="H301" s="4">
        <v>153965.51999999999</v>
      </c>
      <c r="I301" s="4">
        <v>-26220739.609999999</v>
      </c>
      <c r="J301" s="8"/>
    </row>
    <row r="302" spans="1:10" hidden="1" outlineLevel="1" x14ac:dyDescent="0.2">
      <c r="A302" s="13"/>
      <c r="B302" s="7">
        <v>43112</v>
      </c>
      <c r="C302" s="6">
        <v>93</v>
      </c>
      <c r="D302" s="6" t="s">
        <v>3</v>
      </c>
      <c r="E302" s="6" t="s">
        <v>1279</v>
      </c>
      <c r="F302" s="6" t="s">
        <v>1285</v>
      </c>
      <c r="G302" s="4">
        <v>0</v>
      </c>
      <c r="H302" s="4">
        <v>-186034.48</v>
      </c>
      <c r="I302" s="4">
        <v>-26378843.059999999</v>
      </c>
      <c r="J302" s="8"/>
    </row>
    <row r="303" spans="1:10" hidden="1" outlineLevel="1" x14ac:dyDescent="0.2">
      <c r="A303" s="13"/>
      <c r="B303" s="7">
        <v>43112</v>
      </c>
      <c r="C303" s="6">
        <v>95</v>
      </c>
      <c r="D303" s="6" t="s">
        <v>3</v>
      </c>
      <c r="E303" s="6" t="s">
        <v>1279</v>
      </c>
      <c r="F303" s="6" t="s">
        <v>1286</v>
      </c>
      <c r="G303" s="4">
        <v>0</v>
      </c>
      <c r="H303" s="4">
        <v>191896.55</v>
      </c>
      <c r="I303" s="4"/>
      <c r="J303" s="8"/>
    </row>
    <row r="304" spans="1:10" hidden="1" outlineLevel="1" x14ac:dyDescent="0.2">
      <c r="A304" s="13"/>
      <c r="B304" s="7">
        <v>43113</v>
      </c>
      <c r="C304" s="6">
        <v>109</v>
      </c>
      <c r="D304" s="6" t="s">
        <v>3</v>
      </c>
      <c r="E304" s="6" t="s">
        <v>1287</v>
      </c>
      <c r="F304" s="6" t="s">
        <v>1288</v>
      </c>
      <c r="G304" s="4">
        <v>0</v>
      </c>
      <c r="H304" s="4">
        <v>169482.76</v>
      </c>
      <c r="I304" s="4"/>
      <c r="J304" s="8"/>
    </row>
    <row r="305" spans="1:10" hidden="1" outlineLevel="1" x14ac:dyDescent="0.2">
      <c r="A305" s="13"/>
      <c r="B305" s="7">
        <v>43113</v>
      </c>
      <c r="C305" s="6">
        <v>110</v>
      </c>
      <c r="D305" s="6" t="s">
        <v>3</v>
      </c>
      <c r="E305" s="6" t="s">
        <v>1289</v>
      </c>
      <c r="F305" s="6" t="s">
        <v>1290</v>
      </c>
      <c r="G305" s="4">
        <v>0</v>
      </c>
      <c r="H305" s="4">
        <v>191896.55</v>
      </c>
      <c r="I305" s="4"/>
      <c r="J305" s="8"/>
    </row>
    <row r="306" spans="1:10" hidden="1" outlineLevel="1" x14ac:dyDescent="0.2">
      <c r="A306" s="13"/>
      <c r="B306" s="7">
        <v>43113</v>
      </c>
      <c r="C306" s="6">
        <v>96</v>
      </c>
      <c r="D306" s="6" t="s">
        <v>17</v>
      </c>
      <c r="E306" s="6" t="s">
        <v>1262</v>
      </c>
      <c r="F306" s="6" t="s">
        <v>1291</v>
      </c>
      <c r="G306" s="4">
        <v>0</v>
      </c>
      <c r="H306" s="4">
        <v>-218017.24</v>
      </c>
      <c r="I306" s="4"/>
      <c r="J306" s="8"/>
    </row>
    <row r="307" spans="1:10" hidden="1" outlineLevel="1" x14ac:dyDescent="0.2">
      <c r="A307" s="13"/>
      <c r="B307" s="7">
        <v>43113</v>
      </c>
      <c r="C307" s="6">
        <v>14</v>
      </c>
      <c r="D307" s="6" t="s">
        <v>16</v>
      </c>
      <c r="E307" s="6" t="s">
        <v>1262</v>
      </c>
      <c r="F307" s="6" t="s">
        <v>1292</v>
      </c>
      <c r="G307" s="4">
        <v>0</v>
      </c>
      <c r="H307" s="4">
        <v>218017.24</v>
      </c>
      <c r="I307" s="4"/>
      <c r="J307" s="8"/>
    </row>
    <row r="308" spans="1:10" hidden="1" outlineLevel="1" x14ac:dyDescent="0.2">
      <c r="A308" s="13"/>
      <c r="B308" s="7">
        <v>43116</v>
      </c>
      <c r="C308" s="6">
        <v>132</v>
      </c>
      <c r="D308" s="6" t="s">
        <v>3</v>
      </c>
      <c r="E308" s="6" t="s">
        <v>445</v>
      </c>
      <c r="F308" s="6" t="s">
        <v>1293</v>
      </c>
      <c r="G308" s="4">
        <v>0</v>
      </c>
      <c r="H308" s="4">
        <v>153965.51999999999</v>
      </c>
      <c r="I308" s="4"/>
      <c r="J308" s="8"/>
    </row>
    <row r="309" spans="1:10" hidden="1" outlineLevel="1" x14ac:dyDescent="0.2">
      <c r="A309" s="13"/>
      <c r="B309" s="7">
        <v>43116</v>
      </c>
      <c r="C309" s="6">
        <v>133</v>
      </c>
      <c r="D309" s="6" t="s">
        <v>3</v>
      </c>
      <c r="E309" s="6" t="s">
        <v>462</v>
      </c>
      <c r="F309" s="6" t="s">
        <v>1294</v>
      </c>
      <c r="G309" s="4">
        <v>0</v>
      </c>
      <c r="H309" s="4">
        <v>153965.51999999999</v>
      </c>
      <c r="I309" s="4"/>
      <c r="J309" s="8"/>
    </row>
    <row r="310" spans="1:10" hidden="1" outlineLevel="1" x14ac:dyDescent="0.2">
      <c r="A310" s="13"/>
      <c r="B310" s="7">
        <v>43117</v>
      </c>
      <c r="C310" s="6">
        <v>146</v>
      </c>
      <c r="D310" s="6" t="s">
        <v>3</v>
      </c>
      <c r="E310" s="6" t="s">
        <v>1295</v>
      </c>
      <c r="F310" s="6" t="s">
        <v>1296</v>
      </c>
      <c r="G310" s="4">
        <v>0</v>
      </c>
      <c r="H310" s="4">
        <v>191896.55</v>
      </c>
      <c r="I310" s="4"/>
      <c r="J310" s="8"/>
    </row>
    <row r="311" spans="1:10" hidden="1" outlineLevel="1" x14ac:dyDescent="0.2">
      <c r="A311" s="13"/>
      <c r="B311" s="7">
        <v>43117</v>
      </c>
      <c r="C311" s="6">
        <v>149</v>
      </c>
      <c r="D311" s="6" t="s">
        <v>3</v>
      </c>
      <c r="E311" s="6" t="s">
        <v>1297</v>
      </c>
      <c r="F311" s="6" t="s">
        <v>1298</v>
      </c>
      <c r="G311" s="4">
        <v>0</v>
      </c>
      <c r="H311" s="4">
        <v>191896.55</v>
      </c>
      <c r="I311" s="4"/>
      <c r="J311" s="8"/>
    </row>
    <row r="312" spans="1:10" hidden="1" outlineLevel="1" x14ac:dyDescent="0.2">
      <c r="A312" s="13"/>
      <c r="B312" s="7">
        <v>43118</v>
      </c>
      <c r="C312" s="6">
        <v>154</v>
      </c>
      <c r="D312" s="6" t="s">
        <v>3</v>
      </c>
      <c r="E312" s="6" t="s">
        <v>1299</v>
      </c>
      <c r="F312" s="6" t="s">
        <v>1300</v>
      </c>
      <c r="G312" s="4">
        <v>0</v>
      </c>
      <c r="H312" s="4">
        <v>172327.59</v>
      </c>
      <c r="I312" s="4"/>
      <c r="J312" s="8"/>
    </row>
    <row r="313" spans="1:10" hidden="1" outlineLevel="1" x14ac:dyDescent="0.2">
      <c r="A313" s="13"/>
      <c r="B313" s="7">
        <v>43118</v>
      </c>
      <c r="C313" s="6">
        <v>163</v>
      </c>
      <c r="D313" s="6" t="s">
        <v>3</v>
      </c>
      <c r="E313" s="6" t="s">
        <v>1301</v>
      </c>
      <c r="F313" s="6" t="s">
        <v>1302</v>
      </c>
      <c r="G313" s="4">
        <v>0</v>
      </c>
      <c r="H313" s="4">
        <v>169482.76</v>
      </c>
      <c r="I313" s="4"/>
      <c r="J313" s="8"/>
    </row>
    <row r="314" spans="1:10" hidden="1" outlineLevel="1" x14ac:dyDescent="0.2">
      <c r="A314" s="13"/>
      <c r="B314" s="7">
        <v>43118</v>
      </c>
      <c r="C314" s="6">
        <v>166</v>
      </c>
      <c r="D314" s="6" t="s">
        <v>3</v>
      </c>
      <c r="E314" s="6" t="s">
        <v>1303</v>
      </c>
      <c r="F314" s="6" t="s">
        <v>1304</v>
      </c>
      <c r="G314" s="4">
        <v>0</v>
      </c>
      <c r="H314" s="4">
        <v>169482.76</v>
      </c>
      <c r="I314" s="4"/>
      <c r="J314" s="8"/>
    </row>
    <row r="315" spans="1:10" hidden="1" outlineLevel="1" x14ac:dyDescent="0.2">
      <c r="A315" s="13"/>
      <c r="B315" s="7">
        <v>43119</v>
      </c>
      <c r="C315" s="6">
        <v>178</v>
      </c>
      <c r="D315" s="6" t="s">
        <v>3</v>
      </c>
      <c r="E315" s="6" t="s">
        <v>1303</v>
      </c>
      <c r="F315" s="6" t="s">
        <v>1305</v>
      </c>
      <c r="G315" s="4">
        <v>0</v>
      </c>
      <c r="H315" s="4">
        <v>-169482.76</v>
      </c>
      <c r="I315" s="4"/>
      <c r="J315" s="8"/>
    </row>
    <row r="316" spans="1:10" hidden="1" outlineLevel="1" x14ac:dyDescent="0.2">
      <c r="A316" s="13"/>
      <c r="B316" s="7">
        <v>43119</v>
      </c>
      <c r="C316" s="6">
        <v>179</v>
      </c>
      <c r="D316" s="6" t="s">
        <v>3</v>
      </c>
      <c r="E316" s="6" t="s">
        <v>1303</v>
      </c>
      <c r="F316" s="6" t="s">
        <v>1306</v>
      </c>
      <c r="G316" s="4">
        <v>0</v>
      </c>
      <c r="H316" s="4">
        <v>169482.76</v>
      </c>
      <c r="I316" s="4"/>
      <c r="J316" s="8"/>
    </row>
    <row r="317" spans="1:10" hidden="1" outlineLevel="1" x14ac:dyDescent="0.2">
      <c r="A317" s="13"/>
      <c r="B317" s="7">
        <v>43119</v>
      </c>
      <c r="C317" s="6">
        <v>180</v>
      </c>
      <c r="D317" s="6" t="s">
        <v>3</v>
      </c>
      <c r="E317" s="6" t="s">
        <v>1301</v>
      </c>
      <c r="F317" s="6" t="s">
        <v>1307</v>
      </c>
      <c r="G317" s="4">
        <v>0</v>
      </c>
      <c r="H317" s="4">
        <v>-169482.76</v>
      </c>
      <c r="I317" s="4"/>
      <c r="J317" s="8"/>
    </row>
    <row r="318" spans="1:10" hidden="1" outlineLevel="1" x14ac:dyDescent="0.2">
      <c r="A318" s="13"/>
      <c r="B318" s="7">
        <v>43119</v>
      </c>
      <c r="C318" s="6">
        <v>181</v>
      </c>
      <c r="D318" s="6" t="s">
        <v>3</v>
      </c>
      <c r="E318" s="6" t="s">
        <v>1301</v>
      </c>
      <c r="F318" s="6" t="s">
        <v>1308</v>
      </c>
      <c r="G318" s="4">
        <v>0</v>
      </c>
      <c r="H318" s="4">
        <v>169482.76</v>
      </c>
      <c r="I318" s="4">
        <v>-26221256.850000001</v>
      </c>
      <c r="J318" s="8"/>
    </row>
    <row r="319" spans="1:10" hidden="1" outlineLevel="1" x14ac:dyDescent="0.2">
      <c r="A319" s="13"/>
      <c r="B319" s="7">
        <v>43120</v>
      </c>
      <c r="C319" s="6">
        <v>282</v>
      </c>
      <c r="D319" s="6" t="s">
        <v>3</v>
      </c>
      <c r="E319" s="6" t="s">
        <v>1309</v>
      </c>
      <c r="F319" s="6" t="s">
        <v>1310</v>
      </c>
      <c r="G319" s="4">
        <v>0</v>
      </c>
      <c r="H319" s="4">
        <v>172327.59</v>
      </c>
      <c r="I319" s="4">
        <v>-26379360.300000001</v>
      </c>
      <c r="J319" s="8"/>
    </row>
    <row r="320" spans="1:10" hidden="1" outlineLevel="1" x14ac:dyDescent="0.2">
      <c r="A320" s="13"/>
      <c r="B320" s="7">
        <v>43122</v>
      </c>
      <c r="C320" s="6">
        <v>140</v>
      </c>
      <c r="D320" s="6" t="s">
        <v>17</v>
      </c>
      <c r="E320" s="6" t="s">
        <v>1262</v>
      </c>
      <c r="F320" s="6" t="s">
        <v>1311</v>
      </c>
      <c r="G320" s="4">
        <v>0</v>
      </c>
      <c r="H320" s="4">
        <v>-218017.24</v>
      </c>
      <c r="I320" s="4">
        <v>-26550394.780000001</v>
      </c>
      <c r="J320" s="8"/>
    </row>
    <row r="321" spans="1:10" hidden="1" outlineLevel="1" x14ac:dyDescent="0.2">
      <c r="A321" s="13"/>
      <c r="B321" s="7">
        <v>43122</v>
      </c>
      <c r="C321" s="6">
        <v>30</v>
      </c>
      <c r="D321" s="6" t="s">
        <v>16</v>
      </c>
      <c r="E321" s="6" t="s">
        <v>1262</v>
      </c>
      <c r="F321" s="6" t="s">
        <v>1312</v>
      </c>
      <c r="G321" s="4">
        <v>0</v>
      </c>
      <c r="H321" s="4">
        <v>218017.24</v>
      </c>
      <c r="I321" s="4">
        <v>-26379360.300000001</v>
      </c>
      <c r="J321" s="8"/>
    </row>
    <row r="322" spans="1:10" hidden="1" outlineLevel="1" x14ac:dyDescent="0.2">
      <c r="A322" s="13"/>
      <c r="B322" s="7">
        <v>43122</v>
      </c>
      <c r="C322" s="6">
        <v>192</v>
      </c>
      <c r="D322" s="6" t="s">
        <v>3</v>
      </c>
      <c r="E322" s="6" t="s">
        <v>1313</v>
      </c>
      <c r="F322" s="6" t="s">
        <v>1314</v>
      </c>
      <c r="G322" s="4">
        <v>0</v>
      </c>
      <c r="H322" s="4">
        <v>191896.55</v>
      </c>
      <c r="I322" s="4">
        <v>-26563498.23</v>
      </c>
      <c r="J322" s="8"/>
    </row>
    <row r="323" spans="1:10" hidden="1" outlineLevel="1" x14ac:dyDescent="0.2">
      <c r="A323" s="13"/>
      <c r="B323" s="7">
        <v>43122</v>
      </c>
      <c r="C323" s="6">
        <v>197</v>
      </c>
      <c r="D323" s="6" t="s">
        <v>3</v>
      </c>
      <c r="E323" s="6" t="s">
        <v>1315</v>
      </c>
      <c r="F323" s="6" t="s">
        <v>1316</v>
      </c>
      <c r="G323" s="4">
        <v>0</v>
      </c>
      <c r="H323" s="4">
        <v>191896.55</v>
      </c>
      <c r="I323" s="4">
        <v>-26751946.510000002</v>
      </c>
      <c r="J323" s="8"/>
    </row>
    <row r="324" spans="1:10" hidden="1" outlineLevel="1" x14ac:dyDescent="0.2">
      <c r="A324" s="13"/>
      <c r="B324" s="7">
        <v>43123</v>
      </c>
      <c r="C324" s="6">
        <v>198</v>
      </c>
      <c r="D324" s="6" t="s">
        <v>3</v>
      </c>
      <c r="E324" s="6" t="s">
        <v>1317</v>
      </c>
      <c r="F324" s="6" t="s">
        <v>1318</v>
      </c>
      <c r="G324" s="4">
        <v>0</v>
      </c>
      <c r="H324" s="4">
        <v>205086.21</v>
      </c>
      <c r="I324" s="4"/>
      <c r="J324" s="8"/>
    </row>
    <row r="325" spans="1:10" hidden="1" outlineLevel="1" x14ac:dyDescent="0.2">
      <c r="A325" s="13"/>
      <c r="B325" s="7">
        <v>43125</v>
      </c>
      <c r="C325" s="6">
        <v>219</v>
      </c>
      <c r="D325" s="6" t="s">
        <v>3</v>
      </c>
      <c r="E325" s="6" t="s">
        <v>1319</v>
      </c>
      <c r="F325" s="6" t="s">
        <v>1320</v>
      </c>
      <c r="G325" s="4">
        <v>0</v>
      </c>
      <c r="H325" s="4">
        <v>218017.24</v>
      </c>
      <c r="I325" s="4">
        <v>-26922980.989999998</v>
      </c>
      <c r="J325" s="8"/>
    </row>
    <row r="326" spans="1:10" hidden="1" outlineLevel="1" x14ac:dyDescent="0.2">
      <c r="A326" s="13"/>
      <c r="B326" s="7">
        <v>43125</v>
      </c>
      <c r="C326" s="6">
        <v>228</v>
      </c>
      <c r="D326" s="6" t="s">
        <v>3</v>
      </c>
      <c r="E326" s="6" t="s">
        <v>1321</v>
      </c>
      <c r="F326" s="6" t="s">
        <v>1322</v>
      </c>
      <c r="G326" s="4">
        <v>0</v>
      </c>
      <c r="H326" s="4">
        <v>153965.51999999999</v>
      </c>
      <c r="I326" s="4">
        <v>-26783325.82</v>
      </c>
      <c r="J326" s="8"/>
    </row>
    <row r="327" spans="1:10" hidden="1" outlineLevel="1" x14ac:dyDescent="0.2">
      <c r="A327" s="13"/>
      <c r="B327" s="7">
        <v>43126</v>
      </c>
      <c r="C327" s="6">
        <v>236</v>
      </c>
      <c r="D327" s="6" t="s">
        <v>3</v>
      </c>
      <c r="E327" s="6" t="s">
        <v>1323</v>
      </c>
      <c r="F327" s="6" t="s">
        <v>1324</v>
      </c>
      <c r="G327" s="4">
        <v>0</v>
      </c>
      <c r="H327" s="4">
        <v>191896.55</v>
      </c>
      <c r="I327" s="4"/>
      <c r="J327" s="8"/>
    </row>
    <row r="328" spans="1:10" hidden="1" outlineLevel="1" x14ac:dyDescent="0.2">
      <c r="A328" s="13"/>
      <c r="B328" s="7">
        <v>43126</v>
      </c>
      <c r="C328" s="6">
        <v>237</v>
      </c>
      <c r="D328" s="6" t="s">
        <v>3</v>
      </c>
      <c r="E328" s="6" t="s">
        <v>484</v>
      </c>
      <c r="F328" s="6" t="s">
        <v>1325</v>
      </c>
      <c r="G328" s="4">
        <v>0</v>
      </c>
      <c r="H328" s="4">
        <v>-153965.51999999999</v>
      </c>
      <c r="I328" s="4"/>
      <c r="J328" s="8"/>
    </row>
    <row r="329" spans="1:10" hidden="1" outlineLevel="1" x14ac:dyDescent="0.2">
      <c r="A329" s="13"/>
      <c r="B329" s="7">
        <v>43126</v>
      </c>
      <c r="C329" s="6">
        <v>240</v>
      </c>
      <c r="D329" s="6" t="s">
        <v>3</v>
      </c>
      <c r="E329" s="6" t="s">
        <v>1326</v>
      </c>
      <c r="F329" s="6" t="s">
        <v>1327</v>
      </c>
      <c r="G329" s="4">
        <v>0</v>
      </c>
      <c r="H329" s="4">
        <v>218017.24</v>
      </c>
      <c r="I329" s="4"/>
      <c r="J329" s="8"/>
    </row>
    <row r="330" spans="1:10" hidden="1" outlineLevel="1" x14ac:dyDescent="0.2">
      <c r="A330" s="13"/>
      <c r="B330" s="7">
        <v>43127</v>
      </c>
      <c r="C330" s="6">
        <v>249</v>
      </c>
      <c r="D330" s="6" t="s">
        <v>3</v>
      </c>
      <c r="E330" s="6" t="s">
        <v>1328</v>
      </c>
      <c r="F330" s="6" t="s">
        <v>1329</v>
      </c>
      <c r="G330" s="4">
        <v>0</v>
      </c>
      <c r="H330" s="4">
        <v>172327.59</v>
      </c>
      <c r="I330" s="4"/>
      <c r="J330" s="8"/>
    </row>
    <row r="331" spans="1:10" hidden="1" outlineLevel="1" x14ac:dyDescent="0.2">
      <c r="A331" s="13"/>
      <c r="B331" s="7">
        <v>43127</v>
      </c>
      <c r="C331" s="6">
        <v>250</v>
      </c>
      <c r="D331" s="6" t="s">
        <v>3</v>
      </c>
      <c r="E331" s="6" t="s">
        <v>1330</v>
      </c>
      <c r="F331" s="6" t="s">
        <v>1331</v>
      </c>
      <c r="G331" s="4">
        <v>0</v>
      </c>
      <c r="H331" s="4">
        <v>172327.59</v>
      </c>
      <c r="I331" s="4"/>
      <c r="J331" s="8"/>
    </row>
    <row r="332" spans="1:10" hidden="1" outlineLevel="1" x14ac:dyDescent="0.2">
      <c r="A332" s="13"/>
      <c r="B332" s="7">
        <v>43127</v>
      </c>
      <c r="C332" s="6">
        <v>251</v>
      </c>
      <c r="D332" s="6" t="s">
        <v>3</v>
      </c>
      <c r="E332" s="6" t="s">
        <v>1332</v>
      </c>
      <c r="F332" s="6" t="s">
        <v>1333</v>
      </c>
      <c r="G332" s="4">
        <v>0</v>
      </c>
      <c r="H332" s="4">
        <v>172327.59</v>
      </c>
      <c r="I332" s="4"/>
      <c r="J332" s="8"/>
    </row>
    <row r="333" spans="1:10" hidden="1" outlineLevel="1" x14ac:dyDescent="0.2">
      <c r="A333" s="13"/>
      <c r="B333" s="7">
        <v>43129</v>
      </c>
      <c r="C333" s="6">
        <v>252</v>
      </c>
      <c r="D333" s="6" t="s">
        <v>3</v>
      </c>
      <c r="E333" s="6" t="s">
        <v>1332</v>
      </c>
      <c r="F333" s="6" t="s">
        <v>1334</v>
      </c>
      <c r="G333" s="4">
        <v>0</v>
      </c>
      <c r="H333" s="4">
        <v>-172327.59</v>
      </c>
      <c r="I333" s="4"/>
      <c r="J333" s="8"/>
    </row>
    <row r="334" spans="1:10" hidden="1" outlineLevel="1" x14ac:dyDescent="0.2">
      <c r="A334" s="13"/>
      <c r="B334" s="7">
        <v>43129</v>
      </c>
      <c r="C334" s="6">
        <v>253</v>
      </c>
      <c r="D334" s="6" t="s">
        <v>3</v>
      </c>
      <c r="E334" s="6" t="s">
        <v>1335</v>
      </c>
      <c r="F334" s="6" t="s">
        <v>1336</v>
      </c>
      <c r="G334" s="4">
        <v>0</v>
      </c>
      <c r="H334" s="4">
        <v>172327.59</v>
      </c>
      <c r="I334" s="4"/>
      <c r="J334" s="8"/>
    </row>
    <row r="335" spans="1:10" hidden="1" outlineLevel="1" x14ac:dyDescent="0.2">
      <c r="A335" s="13"/>
      <c r="B335" s="7">
        <v>43129</v>
      </c>
      <c r="C335" s="6">
        <v>255</v>
      </c>
      <c r="D335" s="6" t="s">
        <v>3</v>
      </c>
      <c r="E335" s="6" t="s">
        <v>1337</v>
      </c>
      <c r="F335" s="6" t="s">
        <v>1338</v>
      </c>
      <c r="G335" s="4">
        <v>0</v>
      </c>
      <c r="H335" s="4">
        <v>153965.51999999999</v>
      </c>
      <c r="I335" s="4"/>
      <c r="J335" s="8"/>
    </row>
    <row r="336" spans="1:10" hidden="1" outlineLevel="1" x14ac:dyDescent="0.2">
      <c r="A336" s="13"/>
      <c r="B336" s="7">
        <v>43130</v>
      </c>
      <c r="C336" s="6">
        <v>267</v>
      </c>
      <c r="D336" s="6" t="s">
        <v>3</v>
      </c>
      <c r="E336" s="6" t="s">
        <v>484</v>
      </c>
      <c r="F336" s="6" t="s">
        <v>1339</v>
      </c>
      <c r="G336" s="4">
        <v>0</v>
      </c>
      <c r="H336" s="4">
        <v>153965.51999999999</v>
      </c>
      <c r="I336" s="4"/>
      <c r="J336" s="8"/>
    </row>
    <row r="337" spans="1:10" hidden="1" outlineLevel="1" x14ac:dyDescent="0.2">
      <c r="A337" s="13"/>
      <c r="B337" s="7">
        <v>43130</v>
      </c>
      <c r="C337" s="6">
        <v>272</v>
      </c>
      <c r="D337" s="6" t="s">
        <v>3</v>
      </c>
      <c r="E337" s="6" t="s">
        <v>1297</v>
      </c>
      <c r="F337" s="6" t="s">
        <v>1340</v>
      </c>
      <c r="G337" s="4">
        <v>0</v>
      </c>
      <c r="H337" s="4">
        <v>-191896.55</v>
      </c>
      <c r="I337" s="4"/>
      <c r="J337" s="8"/>
    </row>
    <row r="338" spans="1:10" hidden="1" outlineLevel="1" x14ac:dyDescent="0.2">
      <c r="A338" s="13"/>
      <c r="B338" s="7">
        <v>43130</v>
      </c>
      <c r="C338" s="6">
        <v>273</v>
      </c>
      <c r="D338" s="6" t="s">
        <v>3</v>
      </c>
      <c r="E338" s="6" t="s">
        <v>1297</v>
      </c>
      <c r="F338" s="6" t="s">
        <v>1341</v>
      </c>
      <c r="G338" s="4">
        <v>0</v>
      </c>
      <c r="H338" s="4">
        <v>191896.55</v>
      </c>
      <c r="I338" s="4"/>
      <c r="J338" s="8"/>
    </row>
    <row r="339" spans="1:10" hidden="1" outlineLevel="1" x14ac:dyDescent="0.2">
      <c r="A339" s="13"/>
      <c r="B339" s="7">
        <v>43131</v>
      </c>
      <c r="C339" s="6">
        <v>275</v>
      </c>
      <c r="D339" s="6" t="s">
        <v>3</v>
      </c>
      <c r="E339" s="6" t="s">
        <v>1272</v>
      </c>
      <c r="F339" s="6" t="s">
        <v>1342</v>
      </c>
      <c r="G339" s="4">
        <v>0</v>
      </c>
      <c r="H339" s="4">
        <v>-169482.76</v>
      </c>
      <c r="I339" s="4"/>
      <c r="J339" s="8"/>
    </row>
    <row r="340" spans="1:10" hidden="1" outlineLevel="1" x14ac:dyDescent="0.2">
      <c r="A340" s="13"/>
      <c r="B340" s="7">
        <v>43131</v>
      </c>
      <c r="C340" s="6">
        <v>277</v>
      </c>
      <c r="D340" s="6" t="s">
        <v>3</v>
      </c>
      <c r="E340" s="6" t="s">
        <v>1272</v>
      </c>
      <c r="F340" s="6" t="s">
        <v>1343</v>
      </c>
      <c r="G340" s="4">
        <v>0</v>
      </c>
      <c r="H340" s="4">
        <v>169482.76</v>
      </c>
      <c r="I340" s="4">
        <v>-26941429.27</v>
      </c>
      <c r="J340" s="8"/>
    </row>
    <row r="341" spans="1:10" hidden="1" outlineLevel="1" x14ac:dyDescent="0.2">
      <c r="A341" s="13"/>
      <c r="B341" s="7">
        <v>43131</v>
      </c>
      <c r="C341" s="6">
        <v>278</v>
      </c>
      <c r="D341" s="6" t="s">
        <v>3</v>
      </c>
      <c r="E341" s="6" t="s">
        <v>1344</v>
      </c>
      <c r="F341" s="6" t="s">
        <v>1345</v>
      </c>
      <c r="G341" s="4">
        <v>0</v>
      </c>
      <c r="H341" s="4">
        <v>172327.59</v>
      </c>
      <c r="I341" s="4">
        <v>-26770912.030000001</v>
      </c>
      <c r="J341" s="8"/>
    </row>
    <row r="342" spans="1:10" hidden="1" outlineLevel="1" x14ac:dyDescent="0.2">
      <c r="A342" s="13"/>
      <c r="B342" s="7">
        <v>43131</v>
      </c>
      <c r="C342" s="6">
        <v>279</v>
      </c>
      <c r="D342" s="6" t="s">
        <v>3</v>
      </c>
      <c r="E342" s="6" t="s">
        <v>1346</v>
      </c>
      <c r="F342" s="6" t="s">
        <v>1347</v>
      </c>
      <c r="G342" s="4">
        <v>0</v>
      </c>
      <c r="H342" s="4">
        <v>153965.51999999999</v>
      </c>
      <c r="I342" s="4">
        <v>-26941946.510000002</v>
      </c>
      <c r="J342" s="8"/>
    </row>
    <row r="343" spans="1:10" hidden="1" outlineLevel="1" x14ac:dyDescent="0.2">
      <c r="A343" s="13"/>
      <c r="B343" s="7">
        <v>43131</v>
      </c>
      <c r="C343" s="6">
        <v>280</v>
      </c>
      <c r="D343" s="6" t="s">
        <v>3</v>
      </c>
      <c r="E343" s="6" t="s">
        <v>1332</v>
      </c>
      <c r="F343" s="6" t="s">
        <v>1348</v>
      </c>
      <c r="G343" s="4">
        <v>0</v>
      </c>
      <c r="H343" s="4">
        <v>172327.59</v>
      </c>
      <c r="I343" s="4">
        <v>-26772291.34</v>
      </c>
      <c r="J343" s="8"/>
    </row>
    <row r="344" spans="1:10" hidden="1" outlineLevel="1" x14ac:dyDescent="0.2">
      <c r="A344" s="13"/>
      <c r="B344" s="7">
        <v>43131</v>
      </c>
      <c r="C344" s="6">
        <v>281</v>
      </c>
      <c r="D344" s="6" t="s">
        <v>3</v>
      </c>
      <c r="E344" s="6" t="s">
        <v>1349</v>
      </c>
      <c r="F344" s="6" t="s">
        <v>1350</v>
      </c>
      <c r="G344" s="4">
        <v>0</v>
      </c>
      <c r="H344" s="4">
        <v>191896.55</v>
      </c>
      <c r="I344" s="4">
        <v>-26943325.82</v>
      </c>
      <c r="J344" s="8"/>
    </row>
    <row r="345" spans="1:10" hidden="1" outlineLevel="1" x14ac:dyDescent="0.2">
      <c r="A345" s="13"/>
      <c r="B345" s="7">
        <v>43131</v>
      </c>
      <c r="C345" s="6">
        <v>286</v>
      </c>
      <c r="D345" s="6" t="s">
        <v>3</v>
      </c>
      <c r="E345" s="6" t="s">
        <v>484</v>
      </c>
      <c r="F345" s="6" t="s">
        <v>1351</v>
      </c>
      <c r="G345" s="4">
        <v>0</v>
      </c>
      <c r="H345" s="4">
        <v>-153965.51999999999</v>
      </c>
      <c r="I345" s="4">
        <v>-26772808.579999998</v>
      </c>
      <c r="J345" s="8"/>
    </row>
    <row r="346" spans="1:10" hidden="1" outlineLevel="1" x14ac:dyDescent="0.2">
      <c r="A346" s="13"/>
      <c r="B346" s="7">
        <v>43131</v>
      </c>
      <c r="C346" s="6">
        <v>287</v>
      </c>
      <c r="D346" s="6" t="s">
        <v>3</v>
      </c>
      <c r="E346" s="6" t="s">
        <v>484</v>
      </c>
      <c r="F346" s="6" t="s">
        <v>1352</v>
      </c>
      <c r="G346" s="4">
        <v>0</v>
      </c>
      <c r="H346" s="4">
        <v>153965.51999999999</v>
      </c>
      <c r="I346" s="4">
        <v>-26943843.059999999</v>
      </c>
      <c r="J346" s="8"/>
    </row>
    <row r="347" spans="1:10" hidden="1" outlineLevel="1" x14ac:dyDescent="0.2">
      <c r="A347" s="13"/>
      <c r="B347" s="7">
        <v>43131</v>
      </c>
      <c r="C347" s="6">
        <v>289</v>
      </c>
      <c r="D347" s="6" t="s">
        <v>3</v>
      </c>
      <c r="E347" s="6" t="s">
        <v>1353</v>
      </c>
      <c r="F347" s="6" t="s">
        <v>1354</v>
      </c>
      <c r="G347" s="4">
        <v>0</v>
      </c>
      <c r="H347" s="4">
        <v>191896.55</v>
      </c>
      <c r="I347" s="4">
        <v>-26772808.579999998</v>
      </c>
      <c r="J347" s="8"/>
    </row>
    <row r="348" spans="1:10" collapsed="1" x14ac:dyDescent="0.2">
      <c r="A348" s="13"/>
      <c r="B348" s="7"/>
      <c r="C348" s="6"/>
      <c r="D348" s="6"/>
      <c r="E348" s="6"/>
      <c r="F348" s="6"/>
      <c r="G348" s="4"/>
      <c r="H348" s="4"/>
      <c r="I348" s="4"/>
      <c r="J348" s="8"/>
    </row>
    <row r="349" spans="1:10" x14ac:dyDescent="0.2">
      <c r="A349" s="13"/>
      <c r="B349" s="7"/>
      <c r="C349" s="6"/>
      <c r="D349" s="6"/>
      <c r="E349" s="6"/>
      <c r="F349" s="6"/>
      <c r="G349" s="4"/>
      <c r="H349" s="9">
        <f>SUM(H269:H348)</f>
        <v>6384569.009999997</v>
      </c>
      <c r="I349" s="9"/>
      <c r="J349" s="10">
        <f>COUNTIF(H270:H347,"&gt;1")-COUNTIF(H270:H347,"&lt;1")</f>
        <v>36</v>
      </c>
    </row>
    <row r="350" spans="1:10" x14ac:dyDescent="0.2">
      <c r="A350" s="11" t="s">
        <v>22</v>
      </c>
      <c r="B350" s="5"/>
      <c r="C350" s="6"/>
      <c r="D350" s="6"/>
      <c r="E350" s="5"/>
      <c r="F350" s="5"/>
      <c r="G350" s="3"/>
      <c r="H350" s="3"/>
      <c r="I350" s="3"/>
      <c r="J350" s="8"/>
    </row>
    <row r="351" spans="1:10" x14ac:dyDescent="0.2">
      <c r="A351" s="12" t="s">
        <v>0</v>
      </c>
      <c r="B351" s="5" t="s">
        <v>23</v>
      </c>
      <c r="C351" s="6"/>
      <c r="D351" s="6"/>
      <c r="E351" s="5"/>
      <c r="F351" s="5"/>
      <c r="G351" s="3"/>
      <c r="H351" s="3"/>
      <c r="I351" s="3"/>
      <c r="J351" s="8"/>
    </row>
    <row r="352" spans="1:10" hidden="1" outlineLevel="1" x14ac:dyDescent="0.2">
      <c r="A352" s="13"/>
      <c r="B352" s="6"/>
      <c r="C352" s="6"/>
      <c r="D352" s="6"/>
      <c r="E352" s="6" t="s">
        <v>51</v>
      </c>
      <c r="F352" s="6"/>
      <c r="G352" s="4">
        <v>0</v>
      </c>
      <c r="H352" s="4">
        <v>0</v>
      </c>
      <c r="I352" s="4">
        <v>-11736288.560000001</v>
      </c>
      <c r="J352" s="8"/>
    </row>
    <row r="353" spans="1:11" hidden="1" outlineLevel="1" x14ac:dyDescent="0.2">
      <c r="A353" s="13"/>
      <c r="B353" s="7">
        <v>43105</v>
      </c>
      <c r="C353" s="6">
        <v>52</v>
      </c>
      <c r="D353" s="6" t="s">
        <v>3</v>
      </c>
      <c r="E353" s="6" t="s">
        <v>64</v>
      </c>
      <c r="F353" s="6" t="s">
        <v>1355</v>
      </c>
      <c r="G353" s="4">
        <v>0</v>
      </c>
      <c r="H353" s="4">
        <v>-199396.55</v>
      </c>
      <c r="I353" s="4"/>
      <c r="J353" s="8"/>
    </row>
    <row r="354" spans="1:11" hidden="1" outlineLevel="1" x14ac:dyDescent="0.2">
      <c r="A354" s="13"/>
      <c r="B354" s="7">
        <v>43105</v>
      </c>
      <c r="C354" s="6">
        <v>53</v>
      </c>
      <c r="D354" s="6" t="s">
        <v>3</v>
      </c>
      <c r="E354" s="6" t="s">
        <v>64</v>
      </c>
      <c r="F354" s="6" t="s">
        <v>1356</v>
      </c>
      <c r="G354" s="4">
        <v>0</v>
      </c>
      <c r="H354" s="4">
        <v>199396.55</v>
      </c>
      <c r="I354" s="4"/>
      <c r="J354" s="8"/>
    </row>
    <row r="355" spans="1:11" hidden="1" outlineLevel="1" x14ac:dyDescent="0.2">
      <c r="A355" s="13"/>
      <c r="B355" s="7">
        <v>43105</v>
      </c>
      <c r="C355" s="6">
        <v>54</v>
      </c>
      <c r="D355" s="6" t="s">
        <v>3</v>
      </c>
      <c r="E355" s="6" t="s">
        <v>64</v>
      </c>
      <c r="F355" s="6" t="s">
        <v>1357</v>
      </c>
      <c r="G355" s="4">
        <v>0</v>
      </c>
      <c r="H355" s="4">
        <v>-199396.55</v>
      </c>
      <c r="I355" s="4"/>
      <c r="J355" s="8"/>
    </row>
    <row r="356" spans="1:11" hidden="1" outlineLevel="1" x14ac:dyDescent="0.2">
      <c r="A356" s="13"/>
      <c r="B356" s="7">
        <v>43105</v>
      </c>
      <c r="C356" s="6">
        <v>58</v>
      </c>
      <c r="D356" s="6" t="s">
        <v>3</v>
      </c>
      <c r="E356" s="6" t="s">
        <v>1358</v>
      </c>
      <c r="F356" s="6" t="s">
        <v>1359</v>
      </c>
      <c r="G356" s="4">
        <v>0</v>
      </c>
      <c r="H356" s="4">
        <v>189051.72</v>
      </c>
      <c r="I356" s="4"/>
      <c r="J356" s="8"/>
    </row>
    <row r="357" spans="1:11" hidden="1" outlineLevel="1" x14ac:dyDescent="0.2">
      <c r="A357" s="13"/>
      <c r="B357" s="7">
        <v>43106</v>
      </c>
      <c r="C357" s="6">
        <v>63</v>
      </c>
      <c r="D357" s="6" t="s">
        <v>3</v>
      </c>
      <c r="E357" s="6" t="s">
        <v>64</v>
      </c>
      <c r="F357" s="6" t="s">
        <v>1360</v>
      </c>
      <c r="G357" s="4">
        <v>0</v>
      </c>
      <c r="H357" s="4">
        <v>199396.55</v>
      </c>
      <c r="I357" s="4"/>
      <c r="J357" s="8"/>
    </row>
    <row r="358" spans="1:11" hidden="1" outlineLevel="1" x14ac:dyDescent="0.2">
      <c r="A358" s="13"/>
      <c r="B358" s="7">
        <v>43127</v>
      </c>
      <c r="C358" s="6">
        <v>248</v>
      </c>
      <c r="D358" s="6" t="s">
        <v>3</v>
      </c>
      <c r="E358" s="6" t="s">
        <v>524</v>
      </c>
      <c r="F358" s="6" t="s">
        <v>1361</v>
      </c>
      <c r="G358" s="4">
        <v>0</v>
      </c>
      <c r="H358" s="4">
        <v>-225689.66</v>
      </c>
      <c r="I358" s="4"/>
      <c r="J358" s="8"/>
    </row>
    <row r="359" spans="1:11" collapsed="1" x14ac:dyDescent="0.2">
      <c r="A359" s="13"/>
      <c r="B359" s="7"/>
      <c r="C359" s="6"/>
      <c r="D359" s="6"/>
      <c r="E359" s="6"/>
      <c r="F359" s="6"/>
      <c r="G359" s="4"/>
      <c r="H359" s="4"/>
      <c r="I359" s="4"/>
      <c r="J359" s="8"/>
    </row>
    <row r="360" spans="1:11" x14ac:dyDescent="0.2">
      <c r="A360" s="13"/>
      <c r="B360" s="7"/>
      <c r="C360" s="6"/>
      <c r="D360" s="6"/>
      <c r="E360" s="6"/>
      <c r="F360" s="6"/>
      <c r="G360" s="4"/>
      <c r="H360" s="9">
        <f>SUM(H352:H359)</f>
        <v>-36637.94</v>
      </c>
      <c r="I360" s="9"/>
      <c r="J360" s="10">
        <f>COUNTIF(H353:H358,"&gt;0")-COUNTIF(H353:H358,"&lt;0")</f>
        <v>0</v>
      </c>
      <c r="K360" s="18" t="s">
        <v>641</v>
      </c>
    </row>
    <row r="361" spans="1:11" x14ac:dyDescent="0.2">
      <c r="A361" s="11" t="s">
        <v>70</v>
      </c>
      <c r="B361" s="5"/>
      <c r="C361" s="6"/>
      <c r="D361" s="6"/>
      <c r="E361" s="5"/>
      <c r="F361" s="5"/>
      <c r="G361" s="3"/>
      <c r="H361" s="3"/>
      <c r="I361" s="3"/>
      <c r="J361" s="8"/>
    </row>
    <row r="362" spans="1:11" x14ac:dyDescent="0.2">
      <c r="A362" s="12" t="s">
        <v>0</v>
      </c>
      <c r="B362" s="5" t="s">
        <v>71</v>
      </c>
      <c r="C362" s="6"/>
      <c r="D362" s="6"/>
      <c r="E362" s="5"/>
      <c r="F362" s="5"/>
      <c r="G362" s="3"/>
      <c r="H362" s="3"/>
      <c r="I362" s="3"/>
      <c r="J362" s="8"/>
    </row>
    <row r="363" spans="1:11" hidden="1" outlineLevel="1" x14ac:dyDescent="0.2">
      <c r="A363" s="13"/>
      <c r="B363" s="6"/>
      <c r="C363" s="6"/>
      <c r="D363" s="6"/>
      <c r="E363" s="6" t="s">
        <v>51</v>
      </c>
      <c r="F363" s="6"/>
      <c r="G363" s="4">
        <v>0</v>
      </c>
      <c r="H363" s="4">
        <v>0</v>
      </c>
      <c r="I363" s="4">
        <v>-1294147.3799999999</v>
      </c>
      <c r="J363" s="8"/>
    </row>
    <row r="364" spans="1:11" hidden="1" outlineLevel="1" x14ac:dyDescent="0.2">
      <c r="A364" s="13"/>
      <c r="B364" s="7">
        <v>43111</v>
      </c>
      <c r="C364" s="6">
        <v>85</v>
      </c>
      <c r="D364" s="6" t="s">
        <v>3</v>
      </c>
      <c r="E364" s="6" t="s">
        <v>1362</v>
      </c>
      <c r="F364" s="6" t="s">
        <v>1363</v>
      </c>
      <c r="G364" s="4">
        <v>0</v>
      </c>
      <c r="H364" s="4">
        <v>536395.39</v>
      </c>
      <c r="I364" s="4"/>
      <c r="J364" s="8"/>
    </row>
    <row r="365" spans="1:11" hidden="1" outlineLevel="1" x14ac:dyDescent="0.2">
      <c r="A365" s="13"/>
      <c r="B365" s="7">
        <v>43124</v>
      </c>
      <c r="C365" s="6">
        <v>210</v>
      </c>
      <c r="D365" s="6" t="s">
        <v>3</v>
      </c>
      <c r="E365" s="6" t="s">
        <v>1362</v>
      </c>
      <c r="F365" s="6" t="s">
        <v>1364</v>
      </c>
      <c r="G365" s="4">
        <v>0</v>
      </c>
      <c r="H365" s="4">
        <v>-533765.78</v>
      </c>
      <c r="I365" s="4"/>
      <c r="J365" s="8"/>
    </row>
    <row r="366" spans="1:11" hidden="1" outlineLevel="1" x14ac:dyDescent="0.2">
      <c r="A366" s="13"/>
      <c r="B366" s="7">
        <v>43125</v>
      </c>
      <c r="C366" s="6">
        <v>299</v>
      </c>
      <c r="D366" s="6" t="s">
        <v>3</v>
      </c>
      <c r="E366" s="6" t="s">
        <v>1362</v>
      </c>
      <c r="F366" s="6" t="s">
        <v>1364</v>
      </c>
      <c r="G366" s="4">
        <v>0</v>
      </c>
      <c r="H366" s="4">
        <v>533765.78</v>
      </c>
      <c r="I366" s="4"/>
      <c r="J366" s="8"/>
    </row>
    <row r="367" spans="1:11" collapsed="1" x14ac:dyDescent="0.2">
      <c r="A367" s="13"/>
      <c r="B367" s="7"/>
      <c r="C367" s="6"/>
      <c r="D367" s="6"/>
      <c r="E367" s="6"/>
      <c r="F367" s="6"/>
      <c r="G367" s="4"/>
      <c r="H367" s="4"/>
      <c r="I367" s="4"/>
      <c r="J367" s="8"/>
    </row>
    <row r="368" spans="1:11" x14ac:dyDescent="0.2">
      <c r="A368" s="13"/>
      <c r="B368" s="7"/>
      <c r="C368" s="6"/>
      <c r="D368" s="6"/>
      <c r="E368" s="6"/>
      <c r="F368" s="6"/>
      <c r="G368" s="4"/>
      <c r="H368" s="9">
        <f>SUM(H363:H367)</f>
        <v>536395.39</v>
      </c>
      <c r="I368" s="9"/>
      <c r="J368" s="10">
        <f>COUNTIF(H364:H366,"&gt;1")-COUNTIF(H364:H365,"&lt;1")</f>
        <v>1</v>
      </c>
    </row>
    <row r="369" spans="1:10" x14ac:dyDescent="0.2">
      <c r="A369" s="11" t="s">
        <v>59</v>
      </c>
      <c r="B369" s="5"/>
      <c r="C369" s="6"/>
      <c r="D369" s="6"/>
      <c r="E369" s="5"/>
      <c r="F369" s="5"/>
      <c r="G369" s="3"/>
      <c r="H369" s="3"/>
      <c r="I369" s="3"/>
      <c r="J369" s="8"/>
    </row>
    <row r="370" spans="1:10" x14ac:dyDescent="0.2">
      <c r="A370" s="12" t="s">
        <v>0</v>
      </c>
      <c r="B370" s="5" t="s">
        <v>60</v>
      </c>
      <c r="C370" s="6"/>
      <c r="D370" s="6"/>
      <c r="E370" s="5"/>
      <c r="F370" s="5"/>
      <c r="G370" s="3"/>
      <c r="H370" s="3"/>
      <c r="I370" s="3"/>
      <c r="J370" s="8"/>
    </row>
    <row r="371" spans="1:10" hidden="1" outlineLevel="1" x14ac:dyDescent="0.2">
      <c r="A371" s="13"/>
      <c r="B371" s="6"/>
      <c r="C371" s="6"/>
      <c r="D371" s="6"/>
      <c r="E371" s="6" t="s">
        <v>51</v>
      </c>
      <c r="F371" s="6"/>
      <c r="G371" s="4">
        <v>0</v>
      </c>
      <c r="H371" s="4">
        <v>0</v>
      </c>
      <c r="I371" s="4">
        <v>-1294147.3799999999</v>
      </c>
      <c r="J371" s="8"/>
    </row>
    <row r="372" spans="1:10" hidden="1" outlineLevel="1" x14ac:dyDescent="0.2">
      <c r="A372" s="13"/>
      <c r="B372" s="7">
        <v>43102</v>
      </c>
      <c r="C372" s="6">
        <v>1</v>
      </c>
      <c r="D372" s="6" t="s">
        <v>3</v>
      </c>
      <c r="E372" s="6" t="s">
        <v>536</v>
      </c>
      <c r="F372" s="6" t="s">
        <v>1365</v>
      </c>
      <c r="G372" s="4">
        <v>0</v>
      </c>
      <c r="H372" s="4">
        <v>-792364.52</v>
      </c>
      <c r="I372" s="4"/>
      <c r="J372" s="8"/>
    </row>
    <row r="373" spans="1:10" collapsed="1" x14ac:dyDescent="0.2">
      <c r="A373" s="13"/>
      <c r="B373" s="7"/>
      <c r="C373" s="6"/>
      <c r="D373" s="6"/>
      <c r="E373" s="6"/>
      <c r="F373" s="6"/>
      <c r="G373" s="4"/>
      <c r="H373" s="4"/>
      <c r="I373" s="4"/>
      <c r="J373" s="8"/>
    </row>
    <row r="374" spans="1:10" x14ac:dyDescent="0.2">
      <c r="A374" s="13"/>
      <c r="B374" s="7"/>
      <c r="C374" s="6"/>
      <c r="D374" s="6"/>
      <c r="E374" s="6"/>
      <c r="F374" s="6"/>
      <c r="G374" s="4"/>
      <c r="H374" s="9">
        <f>SUM(H371:H373)</f>
        <v>-792364.52</v>
      </c>
      <c r="I374" s="9"/>
      <c r="J374" s="10">
        <f>COUNTIF(H372:H372,"&gt;1")-COUNTIF(H372:H372,"&lt;1")</f>
        <v>-1</v>
      </c>
    </row>
    <row r="375" spans="1:10" x14ac:dyDescent="0.2">
      <c r="A375" s="11" t="s">
        <v>24</v>
      </c>
      <c r="B375" s="5"/>
      <c r="C375" s="6"/>
      <c r="D375" s="6"/>
      <c r="E375" s="5"/>
      <c r="F375" s="5"/>
      <c r="G375" s="3"/>
      <c r="H375" s="3"/>
      <c r="I375" s="3"/>
      <c r="J375" s="8"/>
    </row>
    <row r="376" spans="1:10" x14ac:dyDescent="0.2">
      <c r="A376" s="12" t="s">
        <v>0</v>
      </c>
      <c r="B376" s="5" t="s">
        <v>25</v>
      </c>
      <c r="C376" s="6"/>
      <c r="D376" s="6"/>
      <c r="E376" s="5"/>
      <c r="F376" s="5"/>
      <c r="G376" s="3"/>
      <c r="H376" s="3"/>
      <c r="I376" s="3"/>
      <c r="J376" s="8"/>
    </row>
    <row r="377" spans="1:10" hidden="1" outlineLevel="1" x14ac:dyDescent="0.2">
      <c r="A377" s="13"/>
      <c r="B377" s="6"/>
      <c r="C377" s="6"/>
      <c r="D377" s="6"/>
      <c r="E377" s="6" t="s">
        <v>51</v>
      </c>
      <c r="F377" s="6"/>
      <c r="G377" s="4">
        <v>0</v>
      </c>
      <c r="H377" s="4">
        <v>0</v>
      </c>
      <c r="I377" s="4">
        <v>-18139850.77</v>
      </c>
      <c r="J377" s="8"/>
    </row>
    <row r="378" spans="1:10" hidden="1" outlineLevel="1" x14ac:dyDescent="0.2">
      <c r="A378" s="13"/>
      <c r="B378" s="7">
        <v>43102</v>
      </c>
      <c r="C378" s="6">
        <v>15</v>
      </c>
      <c r="D378" s="6" t="s">
        <v>3</v>
      </c>
      <c r="E378" s="6" t="s">
        <v>594</v>
      </c>
      <c r="F378" s="6" t="s">
        <v>1366</v>
      </c>
      <c r="G378" s="4">
        <v>0</v>
      </c>
      <c r="H378" s="4">
        <v>-143965.51999999999</v>
      </c>
      <c r="I378" s="4">
        <v>-19630195.600000001</v>
      </c>
      <c r="J378" s="8"/>
    </row>
    <row r="379" spans="1:10" hidden="1" outlineLevel="1" x14ac:dyDescent="0.2">
      <c r="A379" s="13"/>
      <c r="B379" s="7">
        <v>43102</v>
      </c>
      <c r="C379" s="6">
        <v>17</v>
      </c>
      <c r="D379" s="6" t="s">
        <v>3</v>
      </c>
      <c r="E379" s="6" t="s">
        <v>1367</v>
      </c>
      <c r="F379" s="6" t="s">
        <v>1368</v>
      </c>
      <c r="G379" s="4">
        <v>0</v>
      </c>
      <c r="H379" s="4">
        <v>143965.51999999999</v>
      </c>
      <c r="I379" s="4">
        <v>-19815971.460000001</v>
      </c>
      <c r="J379" s="8"/>
    </row>
    <row r="380" spans="1:10" hidden="1" outlineLevel="1" x14ac:dyDescent="0.2">
      <c r="A380" s="13"/>
      <c r="B380" s="7">
        <v>43104</v>
      </c>
      <c r="C380" s="6">
        <v>50</v>
      </c>
      <c r="D380" s="6" t="s">
        <v>3</v>
      </c>
      <c r="E380" s="6" t="s">
        <v>1369</v>
      </c>
      <c r="F380" s="6" t="s">
        <v>1370</v>
      </c>
      <c r="G380" s="4">
        <v>0</v>
      </c>
      <c r="H380" s="4">
        <v>210689.66</v>
      </c>
      <c r="I380" s="4"/>
      <c r="J380" s="8"/>
    </row>
    <row r="381" spans="1:10" hidden="1" outlineLevel="1" x14ac:dyDescent="0.2">
      <c r="A381" s="13"/>
      <c r="B381" s="7">
        <v>43119</v>
      </c>
      <c r="C381" s="6">
        <v>183</v>
      </c>
      <c r="D381" s="6" t="s">
        <v>3</v>
      </c>
      <c r="E381" s="6" t="s">
        <v>1369</v>
      </c>
      <c r="F381" s="6" t="s">
        <v>1371</v>
      </c>
      <c r="G381" s="4">
        <v>0</v>
      </c>
      <c r="H381" s="4">
        <v>-210689.66</v>
      </c>
      <c r="I381" s="4"/>
      <c r="J381" s="8"/>
    </row>
    <row r="382" spans="1:10" hidden="1" outlineLevel="1" x14ac:dyDescent="0.2">
      <c r="A382" s="13"/>
      <c r="B382" s="7">
        <v>43122</v>
      </c>
      <c r="C382" s="6">
        <v>29</v>
      </c>
      <c r="D382" s="6" t="s">
        <v>16</v>
      </c>
      <c r="E382" s="6" t="s">
        <v>571</v>
      </c>
      <c r="F382" s="6" t="s">
        <v>1372</v>
      </c>
      <c r="G382" s="4">
        <v>0</v>
      </c>
      <c r="H382" s="4">
        <v>188036.21</v>
      </c>
      <c r="I382" s="4"/>
      <c r="J382" s="8"/>
    </row>
    <row r="383" spans="1:10" hidden="1" outlineLevel="1" x14ac:dyDescent="0.2">
      <c r="A383" s="13"/>
      <c r="B383" s="7">
        <v>43122</v>
      </c>
      <c r="C383" s="6">
        <v>139</v>
      </c>
      <c r="D383" s="6" t="s">
        <v>17</v>
      </c>
      <c r="E383" s="6" t="s">
        <v>571</v>
      </c>
      <c r="F383" s="6" t="s">
        <v>1373</v>
      </c>
      <c r="G383" s="4">
        <v>0</v>
      </c>
      <c r="H383" s="4">
        <v>-188036.21</v>
      </c>
      <c r="I383" s="4"/>
      <c r="J383" s="8"/>
    </row>
    <row r="384" spans="1:10" hidden="1" outlineLevel="1" x14ac:dyDescent="0.2">
      <c r="A384" s="13"/>
      <c r="B384" s="7">
        <v>43123</v>
      </c>
      <c r="C384" s="6">
        <v>200</v>
      </c>
      <c r="D384" s="6" t="s">
        <v>3</v>
      </c>
      <c r="E384" s="6" t="s">
        <v>1369</v>
      </c>
      <c r="F384" s="6" t="s">
        <v>1374</v>
      </c>
      <c r="G384" s="4">
        <v>0</v>
      </c>
      <c r="H384" s="4">
        <v>201896.55</v>
      </c>
      <c r="I384" s="4"/>
      <c r="J384" s="8"/>
    </row>
    <row r="385" spans="1:13" hidden="1" outlineLevel="1" x14ac:dyDescent="0.2">
      <c r="A385" s="13"/>
      <c r="B385" s="7">
        <v>43124</v>
      </c>
      <c r="C385" s="6">
        <v>45</v>
      </c>
      <c r="D385" s="6" t="s">
        <v>16</v>
      </c>
      <c r="E385" s="6" t="s">
        <v>571</v>
      </c>
      <c r="F385" s="6" t="s">
        <v>1375</v>
      </c>
      <c r="G385" s="4">
        <v>0</v>
      </c>
      <c r="H385" s="4">
        <v>188036.21</v>
      </c>
      <c r="I385" s="4"/>
      <c r="J385" s="8"/>
    </row>
    <row r="386" spans="1:13" hidden="1" outlineLevel="1" x14ac:dyDescent="0.2">
      <c r="A386" s="13"/>
      <c r="B386" s="7">
        <v>43129</v>
      </c>
      <c r="C386" s="6">
        <v>259</v>
      </c>
      <c r="D386" s="6" t="s">
        <v>3</v>
      </c>
      <c r="E386" s="6" t="s">
        <v>1376</v>
      </c>
      <c r="F386" s="6" t="s">
        <v>1377</v>
      </c>
      <c r="G386" s="4">
        <v>0</v>
      </c>
      <c r="H386" s="4">
        <v>171896.55</v>
      </c>
      <c r="I386" s="4"/>
      <c r="J386" s="8"/>
    </row>
    <row r="387" spans="1:13" hidden="1" outlineLevel="1" x14ac:dyDescent="0.2">
      <c r="A387" s="13"/>
      <c r="B387" s="7">
        <v>43130</v>
      </c>
      <c r="C387" s="6">
        <v>268</v>
      </c>
      <c r="D387" s="6" t="s">
        <v>3</v>
      </c>
      <c r="E387" s="6" t="s">
        <v>1378</v>
      </c>
      <c r="F387" s="6" t="s">
        <v>1379</v>
      </c>
      <c r="G387" s="4">
        <v>0</v>
      </c>
      <c r="H387" s="4">
        <v>201637.93</v>
      </c>
      <c r="I387" s="4"/>
      <c r="J387" s="8"/>
    </row>
    <row r="388" spans="1:13" collapsed="1" x14ac:dyDescent="0.2">
      <c r="A388" s="13"/>
      <c r="B388" s="7"/>
      <c r="C388" s="6"/>
      <c r="D388" s="6"/>
      <c r="E388" s="6"/>
      <c r="F388" s="6"/>
      <c r="G388" s="4"/>
      <c r="H388" s="4"/>
      <c r="I388" s="4"/>
      <c r="J388" s="8"/>
      <c r="L388" s="21"/>
    </row>
    <row r="389" spans="1:13" x14ac:dyDescent="0.2">
      <c r="A389" s="13"/>
      <c r="B389" s="7"/>
      <c r="C389" s="6"/>
      <c r="D389" s="6"/>
      <c r="E389" s="6"/>
      <c r="F389" s="6"/>
      <c r="G389" s="4"/>
      <c r="H389" s="9">
        <f>SUM(H377:H388)</f>
        <v>763467.24</v>
      </c>
      <c r="I389" s="9"/>
      <c r="J389" s="10">
        <f>COUNTIF(H378:H388,"&gt;1")-COUNTIF(H378:H388,"&lt;1")</f>
        <v>4</v>
      </c>
      <c r="L389" s="28"/>
      <c r="M389" s="28"/>
    </row>
    <row r="390" spans="1:13" x14ac:dyDescent="0.2">
      <c r="A390" s="11" t="s">
        <v>26</v>
      </c>
      <c r="B390" s="5"/>
      <c r="C390" s="6"/>
      <c r="D390" s="6"/>
      <c r="E390" s="5"/>
      <c r="F390" s="5"/>
      <c r="G390" s="3"/>
      <c r="H390" s="3"/>
      <c r="I390" s="3"/>
      <c r="J390" s="8"/>
      <c r="L390" s="28"/>
      <c r="M390" s="28"/>
    </row>
    <row r="391" spans="1:13" x14ac:dyDescent="0.2">
      <c r="A391" s="12" t="s">
        <v>0</v>
      </c>
      <c r="B391" s="5" t="s">
        <v>27</v>
      </c>
      <c r="C391" s="6"/>
      <c r="D391" s="6"/>
      <c r="E391" s="5"/>
      <c r="F391" s="5"/>
      <c r="G391" s="3"/>
      <c r="H391" s="3"/>
      <c r="I391" s="3"/>
      <c r="J391" s="8"/>
    </row>
    <row r="392" spans="1:13" hidden="1" outlineLevel="1" x14ac:dyDescent="0.2">
      <c r="A392" s="13"/>
      <c r="B392" s="6"/>
      <c r="C392" s="6"/>
      <c r="D392" s="6"/>
      <c r="E392" s="6" t="s">
        <v>51</v>
      </c>
      <c r="F392" s="6"/>
      <c r="G392" s="4">
        <v>0</v>
      </c>
      <c r="H392" s="4">
        <v>0</v>
      </c>
      <c r="I392" s="4">
        <v>-8490156.8499999996</v>
      </c>
      <c r="J392" s="8"/>
    </row>
    <row r="393" spans="1:13" hidden="1" outlineLevel="1" x14ac:dyDescent="0.2">
      <c r="A393" s="13"/>
      <c r="B393" s="7">
        <v>43104</v>
      </c>
      <c r="C393" s="6">
        <v>46</v>
      </c>
      <c r="D393" s="6" t="s">
        <v>3</v>
      </c>
      <c r="E393" s="6" t="s">
        <v>629</v>
      </c>
      <c r="F393" s="6" t="s">
        <v>1380</v>
      </c>
      <c r="G393" s="4">
        <v>0</v>
      </c>
      <c r="H393" s="4">
        <v>-278100.03000000003</v>
      </c>
      <c r="I393" s="4">
        <v>-8222644.2800000003</v>
      </c>
      <c r="J393" s="8"/>
    </row>
    <row r="394" spans="1:13" hidden="1" outlineLevel="1" x14ac:dyDescent="0.2">
      <c r="A394" s="13"/>
      <c r="B394" s="7">
        <v>43104</v>
      </c>
      <c r="C394" s="6">
        <v>48</v>
      </c>
      <c r="D394" s="6" t="s">
        <v>3</v>
      </c>
      <c r="E394" s="6" t="s">
        <v>1381</v>
      </c>
      <c r="F394" s="6" t="s">
        <v>1382</v>
      </c>
      <c r="G394" s="4">
        <v>0</v>
      </c>
      <c r="H394" s="4">
        <v>281716.52</v>
      </c>
      <c r="I394" s="4"/>
      <c r="J394" s="8"/>
    </row>
    <row r="395" spans="1:13" hidden="1" outlineLevel="1" x14ac:dyDescent="0.2">
      <c r="A395" s="13"/>
      <c r="B395" s="7">
        <v>43117</v>
      </c>
      <c r="C395" s="6">
        <v>139</v>
      </c>
      <c r="D395" s="6" t="s">
        <v>3</v>
      </c>
      <c r="E395" s="6" t="s">
        <v>617</v>
      </c>
      <c r="F395" s="6" t="s">
        <v>1383</v>
      </c>
      <c r="G395" s="4">
        <v>0</v>
      </c>
      <c r="H395" s="4">
        <v>-278100.03000000003</v>
      </c>
      <c r="I395" s="4"/>
      <c r="J395" s="8"/>
    </row>
    <row r="396" spans="1:13" hidden="1" outlineLevel="1" x14ac:dyDescent="0.2">
      <c r="A396" s="13"/>
      <c r="B396" s="7">
        <v>43117</v>
      </c>
      <c r="C396" s="6">
        <v>151</v>
      </c>
      <c r="D396" s="6" t="s">
        <v>3</v>
      </c>
      <c r="E396" s="6" t="s">
        <v>1384</v>
      </c>
      <c r="F396" s="6" t="s">
        <v>1385</v>
      </c>
      <c r="G396" s="4">
        <v>0</v>
      </c>
      <c r="H396" s="4">
        <v>249947.69</v>
      </c>
      <c r="I396" s="4"/>
      <c r="J396" s="8"/>
    </row>
    <row r="397" spans="1:13" hidden="1" outlineLevel="1" x14ac:dyDescent="0.2">
      <c r="A397" s="13"/>
      <c r="B397" s="7">
        <v>43117</v>
      </c>
      <c r="C397" s="6">
        <v>153</v>
      </c>
      <c r="D397" s="6" t="s">
        <v>3</v>
      </c>
      <c r="E397" s="6" t="s">
        <v>1386</v>
      </c>
      <c r="F397" s="6" t="s">
        <v>1387</v>
      </c>
      <c r="G397" s="4">
        <v>0</v>
      </c>
      <c r="H397" s="4">
        <v>249947.69</v>
      </c>
      <c r="I397" s="4"/>
      <c r="J397" s="8"/>
    </row>
    <row r="398" spans="1:13" hidden="1" outlineLevel="1" x14ac:dyDescent="0.2">
      <c r="A398" s="13"/>
      <c r="B398" s="7">
        <v>43118</v>
      </c>
      <c r="C398" s="6">
        <v>157</v>
      </c>
      <c r="D398" s="6" t="s">
        <v>3</v>
      </c>
      <c r="E398" s="6" t="s">
        <v>1384</v>
      </c>
      <c r="F398" s="6" t="s">
        <v>1388</v>
      </c>
      <c r="G398" s="4">
        <v>0</v>
      </c>
      <c r="H398" s="4">
        <v>-249947.69</v>
      </c>
      <c r="I398" s="4"/>
      <c r="J398" s="8"/>
    </row>
    <row r="399" spans="1:13" hidden="1" outlineLevel="1" x14ac:dyDescent="0.2">
      <c r="A399" s="13"/>
      <c r="B399" s="7">
        <v>43118</v>
      </c>
      <c r="C399" s="6">
        <v>162</v>
      </c>
      <c r="D399" s="6" t="s">
        <v>3</v>
      </c>
      <c r="E399" s="6" t="s">
        <v>1386</v>
      </c>
      <c r="F399" s="6" t="s">
        <v>1389</v>
      </c>
      <c r="G399" s="4">
        <v>0</v>
      </c>
      <c r="H399" s="4">
        <v>-249947.69</v>
      </c>
      <c r="I399" s="4"/>
      <c r="J399" s="8"/>
    </row>
    <row r="400" spans="1:13" hidden="1" outlineLevel="1" x14ac:dyDescent="0.2">
      <c r="A400" s="13"/>
      <c r="B400" s="7">
        <v>43118</v>
      </c>
      <c r="C400" s="6">
        <v>164</v>
      </c>
      <c r="D400" s="6" t="s">
        <v>3</v>
      </c>
      <c r="E400" s="6" t="s">
        <v>1386</v>
      </c>
      <c r="F400" s="6" t="s">
        <v>1390</v>
      </c>
      <c r="G400" s="4">
        <v>0</v>
      </c>
      <c r="H400" s="4">
        <v>249947.69</v>
      </c>
      <c r="I400" s="4"/>
      <c r="J400" s="8"/>
    </row>
    <row r="401" spans="1:10" hidden="1" outlineLevel="1" x14ac:dyDescent="0.2">
      <c r="A401" s="13"/>
      <c r="B401" s="7">
        <v>43119</v>
      </c>
      <c r="C401" s="6">
        <v>172</v>
      </c>
      <c r="D401" s="6" t="s">
        <v>3</v>
      </c>
      <c r="E401" s="6" t="s">
        <v>1386</v>
      </c>
      <c r="F401" s="6" t="s">
        <v>1391</v>
      </c>
      <c r="G401" s="4">
        <v>0</v>
      </c>
      <c r="H401" s="4">
        <v>-249947.69</v>
      </c>
      <c r="I401" s="4"/>
      <c r="J401" s="8"/>
    </row>
    <row r="402" spans="1:10" hidden="1" outlineLevel="1" x14ac:dyDescent="0.2">
      <c r="A402" s="13"/>
      <c r="B402" s="7">
        <v>43119</v>
      </c>
      <c r="C402" s="6">
        <v>174</v>
      </c>
      <c r="D402" s="6" t="s">
        <v>3</v>
      </c>
      <c r="E402" s="6" t="s">
        <v>612</v>
      </c>
      <c r="F402" s="6" t="s">
        <v>1392</v>
      </c>
      <c r="G402" s="4">
        <v>0</v>
      </c>
      <c r="H402" s="4">
        <v>-325834.92</v>
      </c>
      <c r="I402" s="4"/>
      <c r="J402" s="8"/>
    </row>
    <row r="403" spans="1:10" hidden="1" outlineLevel="1" x14ac:dyDescent="0.2">
      <c r="A403" s="13"/>
      <c r="B403" s="7">
        <v>43119</v>
      </c>
      <c r="C403" s="6">
        <v>175</v>
      </c>
      <c r="D403" s="6" t="s">
        <v>3</v>
      </c>
      <c r="E403" s="6" t="s">
        <v>1393</v>
      </c>
      <c r="F403" s="6" t="s">
        <v>1394</v>
      </c>
      <c r="G403" s="4">
        <v>0</v>
      </c>
      <c r="H403" s="4">
        <v>333280.06</v>
      </c>
      <c r="I403" s="4"/>
      <c r="J403" s="8"/>
    </row>
    <row r="404" spans="1:10" hidden="1" outlineLevel="1" x14ac:dyDescent="0.2">
      <c r="A404" s="13"/>
      <c r="B404" s="7">
        <v>43119</v>
      </c>
      <c r="C404" s="6">
        <v>176</v>
      </c>
      <c r="D404" s="6" t="s">
        <v>3</v>
      </c>
      <c r="E404" s="6" t="s">
        <v>1386</v>
      </c>
      <c r="F404" s="6" t="s">
        <v>1395</v>
      </c>
      <c r="G404" s="4">
        <v>0</v>
      </c>
      <c r="H404" s="4">
        <v>250000</v>
      </c>
      <c r="I404" s="4"/>
      <c r="J404" s="8"/>
    </row>
    <row r="405" spans="1:10" hidden="1" outlineLevel="1" x14ac:dyDescent="0.2">
      <c r="A405" s="13"/>
      <c r="B405" s="7">
        <v>43122</v>
      </c>
      <c r="C405" s="6">
        <v>190</v>
      </c>
      <c r="D405" s="6" t="s">
        <v>3</v>
      </c>
      <c r="E405" s="6" t="s">
        <v>612</v>
      </c>
      <c r="F405" s="6" t="s">
        <v>1396</v>
      </c>
      <c r="G405" s="4">
        <v>0</v>
      </c>
      <c r="H405" s="4">
        <v>333280.06</v>
      </c>
      <c r="I405" s="4"/>
      <c r="J405" s="8"/>
    </row>
    <row r="406" spans="1:10" hidden="1" outlineLevel="1" x14ac:dyDescent="0.2">
      <c r="A406" s="13"/>
      <c r="B406" s="7">
        <v>43129</v>
      </c>
      <c r="C406" s="6">
        <v>256</v>
      </c>
      <c r="D406" s="6" t="s">
        <v>3</v>
      </c>
      <c r="E406" s="6" t="s">
        <v>1397</v>
      </c>
      <c r="F406" s="6" t="s">
        <v>1398</v>
      </c>
      <c r="G406" s="4">
        <v>0</v>
      </c>
      <c r="H406" s="4">
        <v>333280.06</v>
      </c>
      <c r="I406" s="4"/>
      <c r="J406" s="8"/>
    </row>
    <row r="407" spans="1:10" hidden="1" outlineLevel="1" x14ac:dyDescent="0.2">
      <c r="A407" s="13"/>
      <c r="B407" s="7">
        <v>43129</v>
      </c>
      <c r="C407" s="6">
        <v>257</v>
      </c>
      <c r="D407" s="6" t="s">
        <v>3</v>
      </c>
      <c r="E407" s="6" t="s">
        <v>1399</v>
      </c>
      <c r="F407" s="6" t="s">
        <v>1400</v>
      </c>
      <c r="G407" s="4">
        <v>0</v>
      </c>
      <c r="H407" s="4">
        <v>333280.06</v>
      </c>
      <c r="I407" s="4"/>
      <c r="J407" s="8"/>
    </row>
    <row r="408" spans="1:10" collapsed="1" x14ac:dyDescent="0.2">
      <c r="A408" s="13"/>
      <c r="B408" s="7"/>
      <c r="C408" s="6"/>
      <c r="D408" s="6"/>
      <c r="E408" s="6"/>
      <c r="F408" s="6"/>
      <c r="G408" s="4"/>
      <c r="H408" s="4"/>
      <c r="I408" s="4"/>
      <c r="J408" s="8"/>
    </row>
    <row r="409" spans="1:10" x14ac:dyDescent="0.2">
      <c r="A409" s="13"/>
      <c r="B409" s="7"/>
      <c r="C409" s="6"/>
      <c r="D409" s="6"/>
      <c r="E409" s="6"/>
      <c r="F409" s="6"/>
      <c r="G409" s="4"/>
      <c r="H409" s="9">
        <f>SUM(H392:H408)</f>
        <v>982801.78</v>
      </c>
      <c r="I409" s="9"/>
      <c r="J409" s="10">
        <f>COUNTIF(H393:H408,"&gt;1")-COUNTIF(H393:H408,"&lt;1")</f>
        <v>3</v>
      </c>
    </row>
    <row r="410" spans="1:10" x14ac:dyDescent="0.2">
      <c r="A410" s="11" t="s">
        <v>631</v>
      </c>
      <c r="B410" s="5"/>
      <c r="C410" s="6"/>
      <c r="D410" s="6"/>
      <c r="E410" s="5"/>
      <c r="F410" s="5"/>
      <c r="G410" s="3"/>
      <c r="H410" s="3"/>
      <c r="I410" s="3"/>
      <c r="J410" s="8"/>
    </row>
    <row r="411" spans="1:10" x14ac:dyDescent="0.2">
      <c r="A411" s="12" t="s">
        <v>0</v>
      </c>
      <c r="B411" s="5" t="s">
        <v>25</v>
      </c>
      <c r="C411" s="6"/>
      <c r="D411" s="6"/>
      <c r="E411" s="5"/>
      <c r="F411" s="5"/>
      <c r="G411" s="3"/>
      <c r="H411" s="3"/>
      <c r="I411" s="3"/>
      <c r="J411" s="8"/>
    </row>
    <row r="412" spans="1:10" hidden="1" outlineLevel="1" x14ac:dyDescent="0.2">
      <c r="A412" s="13"/>
      <c r="B412" s="6"/>
      <c r="C412" s="6"/>
      <c r="D412" s="6"/>
      <c r="E412" s="6" t="s">
        <v>51</v>
      </c>
      <c r="F412" s="6"/>
      <c r="G412" s="4">
        <v>0</v>
      </c>
      <c r="H412" s="4">
        <v>0</v>
      </c>
      <c r="I412" s="4">
        <v>-839929.4</v>
      </c>
      <c r="J412" s="8"/>
    </row>
    <row r="413" spans="1:10" hidden="1" outlineLevel="1" x14ac:dyDescent="0.2">
      <c r="A413" s="13"/>
      <c r="B413" s="7">
        <v>43124</v>
      </c>
      <c r="C413" s="6">
        <v>156</v>
      </c>
      <c r="D413" s="6" t="s">
        <v>17</v>
      </c>
      <c r="E413" s="6" t="s">
        <v>571</v>
      </c>
      <c r="F413" s="6" t="s">
        <v>1401</v>
      </c>
      <c r="G413" s="4">
        <v>0</v>
      </c>
      <c r="H413" s="4">
        <v>-188036.21</v>
      </c>
      <c r="I413" s="4"/>
      <c r="J413" s="8"/>
    </row>
    <row r="414" spans="1:10" hidden="1" outlineLevel="1" x14ac:dyDescent="0.2">
      <c r="A414" s="13"/>
      <c r="B414" s="7">
        <v>43124</v>
      </c>
      <c r="C414" s="6">
        <v>157</v>
      </c>
      <c r="D414" s="6" t="s">
        <v>17</v>
      </c>
      <c r="E414" s="6" t="s">
        <v>571</v>
      </c>
      <c r="F414" s="6" t="s">
        <v>1401</v>
      </c>
      <c r="G414" s="4">
        <v>0</v>
      </c>
      <c r="H414" s="4">
        <v>188036.21</v>
      </c>
      <c r="I414" s="4"/>
      <c r="J414" s="8"/>
    </row>
    <row r="415" spans="1:10" collapsed="1" x14ac:dyDescent="0.2">
      <c r="A415" s="13"/>
      <c r="B415" s="7"/>
      <c r="C415" s="6"/>
      <c r="D415" s="6"/>
      <c r="E415" s="6"/>
      <c r="F415" s="6"/>
      <c r="G415" s="4"/>
      <c r="H415" s="4"/>
      <c r="I415" s="4"/>
      <c r="J415" s="8"/>
    </row>
    <row r="416" spans="1:10" x14ac:dyDescent="0.2">
      <c r="A416" s="13"/>
      <c r="B416" s="7"/>
      <c r="C416" s="6"/>
      <c r="D416" s="6"/>
      <c r="E416" s="6"/>
      <c r="F416" s="6"/>
      <c r="G416" s="4"/>
      <c r="H416" s="9">
        <f>SUM(H412:H415)</f>
        <v>0</v>
      </c>
      <c r="I416" s="9"/>
      <c r="J416" s="10">
        <f>COUNTIF(H413:H414,"&gt;1")-COUNTIF(H413:H414,"&lt;1")</f>
        <v>0</v>
      </c>
    </row>
    <row r="417" spans="1:10" x14ac:dyDescent="0.2">
      <c r="A417" s="13"/>
      <c r="B417" s="7"/>
      <c r="C417" s="6"/>
      <c r="D417" s="6"/>
      <c r="E417" s="6"/>
      <c r="F417" s="6"/>
      <c r="G417" s="4"/>
      <c r="H417" s="4"/>
      <c r="I417" s="4"/>
      <c r="J417" s="8"/>
    </row>
    <row r="418" spans="1:10" ht="30" customHeight="1" x14ac:dyDescent="0.2">
      <c r="A418" s="13"/>
      <c r="B418" s="30" t="s">
        <v>49</v>
      </c>
      <c r="C418" s="31"/>
      <c r="D418" s="31"/>
      <c r="E418" s="31"/>
      <c r="F418" s="31"/>
      <c r="G418" s="32"/>
      <c r="H418" s="14">
        <f>+H9+H15+H141+H163+H174+H180+H186+H193+H223+H231+H237+H247+H253+H259+H266+H349+H360+H368+H374+H389+H409+H416</f>
        <v>18786884.319999997</v>
      </c>
      <c r="I418" s="15" t="e">
        <f>+#REF!+#REF!+#REF!+#REF!+#REF!+#REF!+#REF!+#REF!+I301+#REF!+#REF!+#REF!+I408</f>
        <v>#REF!</v>
      </c>
      <c r="J418" s="16">
        <f>+J9+J15+J141+J163+J174+J180+J186+J193+J223+J231+J237+J247+J253+J259+J266+J349+J360+J368+J374+J389+J409+J416</f>
        <v>92</v>
      </c>
    </row>
    <row r="419" spans="1:10" x14ac:dyDescent="0.2">
      <c r="A419" s="13"/>
      <c r="B419" s="7"/>
      <c r="C419" s="6"/>
      <c r="D419" s="6"/>
      <c r="E419" s="6"/>
      <c r="F419" s="6"/>
      <c r="G419" s="4"/>
      <c r="H419" s="4"/>
      <c r="I419" s="4"/>
      <c r="J419" s="8"/>
    </row>
    <row r="420" spans="1:10" x14ac:dyDescent="0.2">
      <c r="A420" s="13"/>
      <c r="B420" s="7"/>
      <c r="C420" s="6"/>
      <c r="D420" s="6"/>
      <c r="E420" s="6"/>
      <c r="F420" s="6"/>
      <c r="G420" s="4"/>
      <c r="H420" s="4"/>
      <c r="I420" s="4"/>
      <c r="J420" s="8"/>
    </row>
    <row r="421" spans="1:10" x14ac:dyDescent="0.2">
      <c r="A421" s="11" t="s">
        <v>54</v>
      </c>
      <c r="B421" s="5"/>
      <c r="C421" s="6"/>
      <c r="D421" s="6"/>
      <c r="E421" s="5"/>
      <c r="F421" s="5"/>
      <c r="G421" s="3"/>
      <c r="H421" s="3"/>
      <c r="I421" s="3"/>
      <c r="J421" s="8"/>
    </row>
    <row r="422" spans="1:10" x14ac:dyDescent="0.2">
      <c r="A422" s="12" t="s">
        <v>0</v>
      </c>
      <c r="B422" s="5" t="s">
        <v>2</v>
      </c>
      <c r="C422" s="6"/>
      <c r="D422" s="6"/>
      <c r="E422" s="5"/>
      <c r="F422" s="5"/>
      <c r="G422" s="3"/>
      <c r="H422" s="3"/>
      <c r="I422" s="3"/>
      <c r="J422" s="8"/>
    </row>
    <row r="423" spans="1:10" hidden="1" outlineLevel="1" x14ac:dyDescent="0.2">
      <c r="A423" s="13"/>
      <c r="B423" s="6"/>
      <c r="C423" s="6"/>
      <c r="D423" s="6"/>
      <c r="E423" s="6" t="s">
        <v>51</v>
      </c>
      <c r="F423" s="6"/>
      <c r="G423" s="4">
        <v>0</v>
      </c>
      <c r="H423" s="4">
        <v>0</v>
      </c>
      <c r="I423" s="4">
        <v>-804064.9</v>
      </c>
      <c r="J423" s="8"/>
    </row>
    <row r="424" spans="1:10" hidden="1" outlineLevel="1" x14ac:dyDescent="0.2">
      <c r="A424" s="13"/>
      <c r="B424" s="7"/>
      <c r="C424" s="6"/>
      <c r="D424" s="6"/>
      <c r="E424" s="6"/>
      <c r="F424" s="6"/>
      <c r="G424" s="4"/>
      <c r="H424" s="4"/>
      <c r="I424" s="4"/>
      <c r="J424" s="8"/>
    </row>
    <row r="425" spans="1:10" hidden="1" outlineLevel="1" x14ac:dyDescent="0.2">
      <c r="A425" s="13"/>
      <c r="B425" s="7"/>
      <c r="C425" s="6"/>
      <c r="D425" s="6"/>
      <c r="E425" s="6"/>
      <c r="F425" s="6"/>
      <c r="G425" s="4"/>
      <c r="H425" s="4"/>
      <c r="I425" s="4"/>
      <c r="J425" s="8"/>
    </row>
    <row r="426" spans="1:10" collapsed="1" x14ac:dyDescent="0.2">
      <c r="A426" s="13"/>
      <c r="B426" s="7"/>
      <c r="C426" s="6"/>
      <c r="D426" s="6"/>
      <c r="E426" s="6"/>
      <c r="F426" s="6"/>
      <c r="G426" s="4"/>
      <c r="H426" s="4"/>
      <c r="I426" s="4"/>
      <c r="J426" s="8"/>
    </row>
    <row r="427" spans="1:10" x14ac:dyDescent="0.2">
      <c r="A427" s="13"/>
      <c r="B427" s="7"/>
      <c r="C427" s="6"/>
      <c r="D427" s="6"/>
      <c r="E427" s="6"/>
      <c r="F427" s="6"/>
      <c r="G427" s="4"/>
      <c r="H427" s="9">
        <f>SUM(H423:H426)</f>
        <v>0</v>
      </c>
      <c r="I427" s="9"/>
      <c r="J427" s="10">
        <f>COUNTIF(H424:I425,"&gt;1")-COUNTIF(H424:H425,"&lt;1")</f>
        <v>0</v>
      </c>
    </row>
    <row r="428" spans="1:10" x14ac:dyDescent="0.2">
      <c r="A428" s="11" t="s">
        <v>72</v>
      </c>
      <c r="B428" s="5"/>
      <c r="C428" s="6"/>
      <c r="D428" s="6"/>
      <c r="E428" s="5"/>
      <c r="F428" s="5"/>
      <c r="G428" s="3"/>
      <c r="H428" s="3"/>
      <c r="I428" s="3"/>
      <c r="J428" s="8"/>
    </row>
    <row r="429" spans="1:10" x14ac:dyDescent="0.2">
      <c r="A429" s="12" t="s">
        <v>0</v>
      </c>
      <c r="B429" s="5" t="s">
        <v>73</v>
      </c>
      <c r="C429" s="6"/>
      <c r="D429" s="6"/>
      <c r="E429" s="5"/>
      <c r="F429" s="5"/>
      <c r="G429" s="3"/>
      <c r="H429" s="3"/>
      <c r="I429" s="3"/>
      <c r="J429" s="8"/>
    </row>
    <row r="430" spans="1:10" hidden="1" outlineLevel="1" x14ac:dyDescent="0.2">
      <c r="A430" s="13"/>
      <c r="B430" s="6"/>
      <c r="C430" s="6"/>
      <c r="D430" s="6"/>
      <c r="E430" s="6" t="s">
        <v>51</v>
      </c>
      <c r="F430" s="6"/>
      <c r="G430" s="4">
        <v>0</v>
      </c>
      <c r="H430" s="4">
        <v>0</v>
      </c>
      <c r="I430" s="4">
        <v>-804064.9</v>
      </c>
      <c r="J430" s="8"/>
    </row>
    <row r="431" spans="1:10" hidden="1" outlineLevel="1" x14ac:dyDescent="0.2">
      <c r="A431" s="13"/>
      <c r="B431" s="7">
        <v>43115</v>
      </c>
      <c r="C431" s="6">
        <v>125</v>
      </c>
      <c r="D431" s="6" t="s">
        <v>3</v>
      </c>
      <c r="E431" s="6" t="s">
        <v>1092</v>
      </c>
      <c r="F431" s="6" t="s">
        <v>1402</v>
      </c>
      <c r="G431" s="4">
        <v>0</v>
      </c>
      <c r="H431" s="4">
        <v>121944.34</v>
      </c>
      <c r="I431" s="4">
        <v>-1032140.68</v>
      </c>
      <c r="J431" s="8"/>
    </row>
    <row r="432" spans="1:10" hidden="1" outlineLevel="1" x14ac:dyDescent="0.2">
      <c r="A432" s="13"/>
      <c r="B432" s="7">
        <v>43115</v>
      </c>
      <c r="C432" s="6">
        <v>127</v>
      </c>
      <c r="D432" s="6" t="s">
        <v>3</v>
      </c>
      <c r="E432" s="6" t="s">
        <v>1403</v>
      </c>
      <c r="F432" s="6" t="s">
        <v>1404</v>
      </c>
      <c r="G432" s="4">
        <v>0</v>
      </c>
      <c r="H432" s="4">
        <v>121944.34</v>
      </c>
      <c r="I432" s="4"/>
      <c r="J432" s="8"/>
    </row>
    <row r="433" spans="1:10" hidden="1" outlineLevel="1" x14ac:dyDescent="0.2">
      <c r="A433" s="13"/>
      <c r="B433" s="7">
        <v>43117</v>
      </c>
      <c r="C433" s="6">
        <v>136</v>
      </c>
      <c r="D433" s="6" t="s">
        <v>3</v>
      </c>
      <c r="E433" s="6" t="s">
        <v>1405</v>
      </c>
      <c r="F433" s="6" t="s">
        <v>1406</v>
      </c>
      <c r="G433" s="4">
        <v>0</v>
      </c>
      <c r="H433" s="4">
        <v>121943.31</v>
      </c>
      <c r="I433" s="4"/>
      <c r="J433" s="8"/>
    </row>
    <row r="434" spans="1:10" hidden="1" outlineLevel="1" x14ac:dyDescent="0.2">
      <c r="A434" s="13"/>
      <c r="B434" s="7">
        <v>43123</v>
      </c>
      <c r="C434" s="6">
        <v>202</v>
      </c>
      <c r="D434" s="6" t="s">
        <v>3</v>
      </c>
      <c r="E434" s="6" t="s">
        <v>1407</v>
      </c>
      <c r="F434" s="6" t="s">
        <v>1408</v>
      </c>
      <c r="G434" s="4">
        <v>0</v>
      </c>
      <c r="H434" s="4">
        <v>125896.86</v>
      </c>
      <c r="I434" s="4"/>
      <c r="J434" s="8"/>
    </row>
    <row r="435" spans="1:10" hidden="1" outlineLevel="1" x14ac:dyDescent="0.2">
      <c r="A435" s="13"/>
      <c r="B435" s="7">
        <v>43131</v>
      </c>
      <c r="C435" s="6">
        <v>291</v>
      </c>
      <c r="D435" s="6" t="s">
        <v>3</v>
      </c>
      <c r="E435" s="6" t="s">
        <v>1409</v>
      </c>
      <c r="F435" s="6" t="s">
        <v>1410</v>
      </c>
      <c r="G435" s="4">
        <v>0</v>
      </c>
      <c r="H435" s="4">
        <v>121943.31</v>
      </c>
      <c r="I435" s="4"/>
      <c r="J435" s="8"/>
    </row>
    <row r="436" spans="1:10" collapsed="1" x14ac:dyDescent="0.2">
      <c r="A436" s="13"/>
      <c r="B436" s="7"/>
      <c r="C436" s="6"/>
      <c r="D436" s="6"/>
      <c r="E436" s="6"/>
      <c r="F436" s="6"/>
      <c r="G436" s="4"/>
      <c r="H436" s="4"/>
      <c r="I436" s="4"/>
      <c r="J436" s="8"/>
    </row>
    <row r="437" spans="1:10" x14ac:dyDescent="0.2">
      <c r="A437" s="13"/>
      <c r="B437" s="7"/>
      <c r="C437" s="6"/>
      <c r="D437" s="6"/>
      <c r="E437" s="6"/>
      <c r="F437" s="6"/>
      <c r="G437" s="4"/>
      <c r="H437" s="9">
        <f>SUM(H430:H436)</f>
        <v>613672.15999999992</v>
      </c>
      <c r="I437" s="9"/>
      <c r="J437" s="10">
        <f>COUNTIF(H431:H435,"&gt;1")-COUNTIF(H431:H435,"&lt;1")</f>
        <v>5</v>
      </c>
    </row>
    <row r="438" spans="1:10" x14ac:dyDescent="0.2">
      <c r="A438" s="11" t="s">
        <v>80</v>
      </c>
      <c r="B438" s="5"/>
      <c r="C438" s="6"/>
      <c r="D438" s="6"/>
      <c r="E438" s="6"/>
      <c r="F438" s="6"/>
      <c r="G438" s="4"/>
      <c r="H438" s="9"/>
      <c r="I438" s="9"/>
      <c r="J438" s="10"/>
    </row>
    <row r="439" spans="1:10" x14ac:dyDescent="0.2">
      <c r="A439" s="12" t="s">
        <v>0</v>
      </c>
      <c r="B439" s="5" t="s">
        <v>81</v>
      </c>
      <c r="C439" s="6"/>
      <c r="D439" s="6"/>
      <c r="E439" s="6"/>
      <c r="F439" s="6"/>
      <c r="G439" s="4"/>
      <c r="H439" s="9"/>
      <c r="I439" s="9"/>
      <c r="J439" s="10"/>
    </row>
    <row r="440" spans="1:10" hidden="1" outlineLevel="1" x14ac:dyDescent="0.2">
      <c r="A440" s="13"/>
      <c r="B440" s="7"/>
      <c r="C440" s="6"/>
      <c r="D440" s="6"/>
      <c r="E440" s="6" t="s">
        <v>51</v>
      </c>
      <c r="F440" s="6"/>
      <c r="G440" s="4">
        <v>0</v>
      </c>
      <c r="H440" s="4">
        <v>0</v>
      </c>
      <c r="I440" s="9"/>
      <c r="J440" s="10"/>
    </row>
    <row r="441" spans="1:10" hidden="1" outlineLevel="1" x14ac:dyDescent="0.2">
      <c r="A441" s="13"/>
      <c r="B441" s="7">
        <v>43108</v>
      </c>
      <c r="C441" s="6">
        <v>71</v>
      </c>
      <c r="D441" s="6" t="s">
        <v>3</v>
      </c>
      <c r="E441" s="6" t="s">
        <v>1411</v>
      </c>
      <c r="F441" s="6" t="s">
        <v>1412</v>
      </c>
      <c r="G441" s="4">
        <v>0</v>
      </c>
      <c r="H441" s="4">
        <v>202596.18</v>
      </c>
      <c r="I441" s="9"/>
      <c r="J441" s="10"/>
    </row>
    <row r="442" spans="1:10" hidden="1" outlineLevel="1" x14ac:dyDescent="0.2">
      <c r="A442" s="13"/>
      <c r="B442" s="7">
        <v>43127</v>
      </c>
      <c r="C442" s="6">
        <v>246</v>
      </c>
      <c r="D442" s="6" t="s">
        <v>3</v>
      </c>
      <c r="E442" s="6" t="s">
        <v>1413</v>
      </c>
      <c r="F442" s="6" t="s">
        <v>1414</v>
      </c>
      <c r="G442" s="4">
        <v>0</v>
      </c>
      <c r="H442" s="4">
        <v>223304.81</v>
      </c>
      <c r="I442" s="9"/>
      <c r="J442" s="10"/>
    </row>
    <row r="443" spans="1:10" hidden="1" outlineLevel="1" x14ac:dyDescent="0.2">
      <c r="A443" s="13"/>
      <c r="B443" s="7">
        <v>43130</v>
      </c>
      <c r="C443" s="6">
        <v>269</v>
      </c>
      <c r="D443" s="6" t="s">
        <v>3</v>
      </c>
      <c r="E443" s="6" t="s">
        <v>1415</v>
      </c>
      <c r="F443" s="6" t="s">
        <v>1416</v>
      </c>
      <c r="G443" s="4">
        <v>0</v>
      </c>
      <c r="H443" s="4">
        <v>223304.81</v>
      </c>
      <c r="I443" s="9"/>
      <c r="J443" s="10"/>
    </row>
    <row r="444" spans="1:10" hidden="1" outlineLevel="1" x14ac:dyDescent="0.2">
      <c r="A444" s="13"/>
      <c r="B444" s="7">
        <v>43130</v>
      </c>
      <c r="C444" s="6">
        <v>270</v>
      </c>
      <c r="D444" s="6" t="s">
        <v>3</v>
      </c>
      <c r="E444" s="6" t="s">
        <v>1417</v>
      </c>
      <c r="F444" s="6" t="s">
        <v>1418</v>
      </c>
      <c r="G444" s="4">
        <v>0</v>
      </c>
      <c r="H444" s="4">
        <v>202596.18</v>
      </c>
      <c r="I444" s="9"/>
      <c r="J444" s="10"/>
    </row>
    <row r="445" spans="1:10" collapsed="1" x14ac:dyDescent="0.2">
      <c r="A445" s="13"/>
      <c r="B445" s="7"/>
      <c r="C445" s="6"/>
      <c r="D445" s="6"/>
      <c r="E445" s="6"/>
      <c r="F445" s="6"/>
      <c r="G445" s="4"/>
      <c r="H445" s="9"/>
      <c r="I445" s="9"/>
      <c r="J445" s="10"/>
    </row>
    <row r="446" spans="1:10" x14ac:dyDescent="0.2">
      <c r="A446" s="13"/>
      <c r="B446" s="7"/>
      <c r="C446" s="6"/>
      <c r="D446" s="6"/>
      <c r="E446" s="6"/>
      <c r="F446" s="6"/>
      <c r="G446" s="4"/>
      <c r="H446" s="9">
        <f>SUM(H440:H445)</f>
        <v>851801.98</v>
      </c>
      <c r="I446" s="9"/>
      <c r="J446" s="10">
        <f>COUNTIF(H441:H444,"&gt;1")-COUNTIF(H441:H444,"&lt;1")</f>
        <v>4</v>
      </c>
    </row>
    <row r="447" spans="1:10" x14ac:dyDescent="0.2">
      <c r="A447" s="11" t="s">
        <v>693</v>
      </c>
      <c r="B447" s="5"/>
      <c r="C447" s="6"/>
      <c r="D447" s="6"/>
      <c r="E447" s="5"/>
      <c r="F447" s="5"/>
      <c r="G447" s="3"/>
      <c r="H447" s="3"/>
      <c r="I447" s="3"/>
      <c r="J447" s="8"/>
    </row>
    <row r="448" spans="1:10" x14ac:dyDescent="0.2">
      <c r="A448" s="12" t="s">
        <v>0</v>
      </c>
      <c r="B448" s="5" t="s">
        <v>56</v>
      </c>
      <c r="C448" s="6"/>
      <c r="D448" s="6"/>
      <c r="E448" s="5"/>
      <c r="F448" s="5"/>
      <c r="G448" s="3"/>
      <c r="H448" s="3"/>
      <c r="I448" s="3"/>
      <c r="J448" s="8"/>
    </row>
    <row r="449" spans="1:10" hidden="1" outlineLevel="1" x14ac:dyDescent="0.2">
      <c r="A449" s="13"/>
      <c r="B449" s="6"/>
      <c r="C449" s="6"/>
      <c r="D449" s="6"/>
      <c r="E449" s="6" t="s">
        <v>51</v>
      </c>
      <c r="F449" s="6"/>
      <c r="G449" s="4">
        <v>0</v>
      </c>
      <c r="H449" s="4">
        <v>0</v>
      </c>
      <c r="I449" s="4">
        <v>-804064.9</v>
      </c>
      <c r="J449" s="8"/>
    </row>
    <row r="450" spans="1:10" hidden="1" outlineLevel="1" x14ac:dyDescent="0.2">
      <c r="A450" s="13"/>
      <c r="B450" s="7">
        <v>43102</v>
      </c>
      <c r="C450" s="6">
        <v>4</v>
      </c>
      <c r="D450" s="6" t="s">
        <v>3</v>
      </c>
      <c r="E450" s="6" t="s">
        <v>1419</v>
      </c>
      <c r="F450" s="6" t="s">
        <v>1420</v>
      </c>
      <c r="G450" s="4">
        <v>0</v>
      </c>
      <c r="H450" s="4">
        <v>561301.18999999994</v>
      </c>
      <c r="I450" s="4">
        <v>-1032140.68</v>
      </c>
      <c r="J450" s="8"/>
    </row>
    <row r="451" spans="1:10" collapsed="1" x14ac:dyDescent="0.2">
      <c r="A451" s="13"/>
      <c r="B451" s="7"/>
      <c r="C451" s="6"/>
      <c r="D451" s="6"/>
      <c r="E451" s="6"/>
      <c r="F451" s="6"/>
      <c r="G451" s="4"/>
      <c r="H451" s="4"/>
      <c r="I451" s="4"/>
      <c r="J451" s="8"/>
    </row>
    <row r="452" spans="1:10" x14ac:dyDescent="0.2">
      <c r="A452" s="13"/>
      <c r="B452" s="7"/>
      <c r="C452" s="6"/>
      <c r="D452" s="6"/>
      <c r="E452" s="6"/>
      <c r="F452" s="6"/>
      <c r="G452" s="4"/>
      <c r="H452" s="9">
        <f>SUM(H449:H451)</f>
        <v>561301.18999999994</v>
      </c>
      <c r="I452" s="9"/>
      <c r="J452" s="10">
        <f>COUNTIF(H450:H450,"&gt;1")-COUNTIF(H450:H450,"&lt;1")</f>
        <v>1</v>
      </c>
    </row>
    <row r="453" spans="1:10" x14ac:dyDescent="0.2">
      <c r="A453" s="11" t="s">
        <v>28</v>
      </c>
      <c r="B453" s="5"/>
      <c r="C453" s="6"/>
      <c r="D453" s="6"/>
      <c r="E453" s="6"/>
      <c r="F453" s="6"/>
      <c r="G453" s="4"/>
      <c r="H453" s="9"/>
      <c r="I453" s="9"/>
      <c r="J453" s="10"/>
    </row>
    <row r="454" spans="1:10" x14ac:dyDescent="0.2">
      <c r="A454" s="12" t="s">
        <v>0</v>
      </c>
      <c r="B454" s="5" t="s">
        <v>6</v>
      </c>
      <c r="C454" s="6"/>
      <c r="D454" s="6"/>
      <c r="E454" s="6"/>
      <c r="F454" s="6"/>
      <c r="G454" s="4"/>
      <c r="H454" s="9"/>
      <c r="I454" s="9"/>
      <c r="J454" s="10"/>
    </row>
    <row r="455" spans="1:10" hidden="1" outlineLevel="1" x14ac:dyDescent="0.2">
      <c r="A455" s="13"/>
      <c r="B455" s="7"/>
      <c r="C455" s="6"/>
      <c r="D455" s="6"/>
      <c r="E455" s="6" t="s">
        <v>51</v>
      </c>
      <c r="F455" s="6"/>
      <c r="G455" s="4">
        <v>0</v>
      </c>
      <c r="H455" s="4">
        <v>0</v>
      </c>
      <c r="I455" s="9"/>
      <c r="J455" s="10"/>
    </row>
    <row r="456" spans="1:10" hidden="1" outlineLevel="1" x14ac:dyDescent="0.2">
      <c r="A456" s="13"/>
      <c r="B456" s="7">
        <v>43123</v>
      </c>
      <c r="C456" s="6">
        <v>201</v>
      </c>
      <c r="D456" s="6" t="s">
        <v>3</v>
      </c>
      <c r="E456" s="6" t="s">
        <v>1421</v>
      </c>
      <c r="F456" s="6" t="s">
        <v>1422</v>
      </c>
      <c r="G456" s="4">
        <v>0</v>
      </c>
      <c r="H456" s="4">
        <v>189856.09</v>
      </c>
      <c r="I456" s="9"/>
      <c r="J456" s="10"/>
    </row>
    <row r="457" spans="1:10" collapsed="1" x14ac:dyDescent="0.2">
      <c r="A457" s="13"/>
      <c r="B457" s="7"/>
      <c r="C457" s="6"/>
      <c r="D457" s="6"/>
      <c r="E457" s="6"/>
      <c r="F457" s="6"/>
      <c r="G457" s="4"/>
      <c r="H457" s="9"/>
      <c r="I457" s="9"/>
      <c r="J457" s="10"/>
    </row>
    <row r="458" spans="1:10" x14ac:dyDescent="0.2">
      <c r="A458" s="13"/>
      <c r="B458" s="7"/>
      <c r="C458" s="6"/>
      <c r="D458" s="6"/>
      <c r="E458" s="6"/>
      <c r="F458" s="6"/>
      <c r="G458" s="4"/>
      <c r="H458" s="9">
        <f>SUM(H455:H457)</f>
        <v>189856.09</v>
      </c>
      <c r="I458" s="9"/>
      <c r="J458" s="10">
        <f>COUNTIF(H456:H456,"&gt;1")-COUNTIF(H456:H456,"&lt;1")</f>
        <v>1</v>
      </c>
    </row>
    <row r="459" spans="1:10" x14ac:dyDescent="0.2">
      <c r="A459" s="11" t="s">
        <v>61</v>
      </c>
      <c r="B459" s="5"/>
      <c r="C459" s="6"/>
      <c r="D459" s="6"/>
      <c r="E459" s="5"/>
      <c r="F459" s="5"/>
      <c r="G459" s="3"/>
      <c r="H459" s="3"/>
      <c r="I459" s="3"/>
      <c r="J459" s="8"/>
    </row>
    <row r="460" spans="1:10" x14ac:dyDescent="0.2">
      <c r="A460" s="12" t="s">
        <v>0</v>
      </c>
      <c r="B460" s="5" t="s">
        <v>62</v>
      </c>
      <c r="C460" s="6"/>
      <c r="D460" s="6"/>
      <c r="E460" s="5"/>
      <c r="F460" s="5"/>
      <c r="G460" s="3"/>
      <c r="H460" s="3"/>
      <c r="I460" s="3"/>
      <c r="J460" s="8"/>
    </row>
    <row r="461" spans="1:10" hidden="1" outlineLevel="1" x14ac:dyDescent="0.2">
      <c r="A461" s="13"/>
      <c r="B461" s="6"/>
      <c r="C461" s="6"/>
      <c r="D461" s="6"/>
      <c r="E461" s="6" t="s">
        <v>51</v>
      </c>
      <c r="F461" s="6"/>
      <c r="G461" s="4">
        <v>0</v>
      </c>
      <c r="H461" s="4">
        <v>0</v>
      </c>
      <c r="I461" s="4">
        <v>-804064.9</v>
      </c>
      <c r="J461" s="8"/>
    </row>
    <row r="462" spans="1:10" hidden="1" outlineLevel="1" x14ac:dyDescent="0.2">
      <c r="A462" s="13"/>
      <c r="B462" s="7">
        <v>43123</v>
      </c>
      <c r="C462" s="6">
        <v>203</v>
      </c>
      <c r="D462" s="6" t="s">
        <v>3</v>
      </c>
      <c r="E462" s="6" t="s">
        <v>1423</v>
      </c>
      <c r="F462" s="6" t="s">
        <v>1424</v>
      </c>
      <c r="G462" s="4">
        <v>0</v>
      </c>
      <c r="H462" s="4">
        <v>464592.78</v>
      </c>
      <c r="I462" s="4">
        <v>-1032140.68</v>
      </c>
      <c r="J462" s="8"/>
    </row>
    <row r="463" spans="1:10" collapsed="1" x14ac:dyDescent="0.2">
      <c r="A463" s="13"/>
      <c r="B463" s="7"/>
      <c r="C463" s="6"/>
      <c r="D463" s="6"/>
      <c r="E463" s="6"/>
      <c r="F463" s="6"/>
      <c r="G463" s="4"/>
      <c r="H463" s="4"/>
      <c r="I463" s="4"/>
      <c r="J463" s="8"/>
    </row>
    <row r="464" spans="1:10" x14ac:dyDescent="0.2">
      <c r="A464" s="13"/>
      <c r="B464" s="7"/>
      <c r="C464" s="6"/>
      <c r="D464" s="6"/>
      <c r="E464" s="6"/>
      <c r="F464" s="6"/>
      <c r="G464" s="4"/>
      <c r="H464" s="9">
        <f>SUM(H461:H463)</f>
        <v>464592.78</v>
      </c>
      <c r="I464" s="9"/>
      <c r="J464" s="10">
        <f>COUNTIF(H462:H462,"&gt;1")-COUNTIF(H462:H462,"&lt;1")</f>
        <v>1</v>
      </c>
    </row>
    <row r="465" spans="1:10" x14ac:dyDescent="0.2">
      <c r="A465" s="11" t="s">
        <v>1425</v>
      </c>
      <c r="B465" s="5"/>
      <c r="C465" s="6"/>
      <c r="D465" s="6"/>
      <c r="E465" s="5"/>
      <c r="F465" s="5"/>
      <c r="G465" s="3"/>
      <c r="H465" s="3"/>
      <c r="I465" s="3"/>
      <c r="J465" s="8"/>
    </row>
    <row r="466" spans="1:10" x14ac:dyDescent="0.2">
      <c r="A466" s="12" t="s">
        <v>0</v>
      </c>
      <c r="B466" s="5" t="s">
        <v>58</v>
      </c>
      <c r="C466" s="6"/>
      <c r="D466" s="6"/>
      <c r="E466" s="5"/>
      <c r="F466" s="5"/>
      <c r="G466" s="3"/>
      <c r="H466" s="3"/>
      <c r="I466" s="3"/>
      <c r="J466" s="8"/>
    </row>
    <row r="467" spans="1:10" hidden="1" outlineLevel="1" x14ac:dyDescent="0.2">
      <c r="A467" s="13"/>
      <c r="B467" s="6"/>
      <c r="C467" s="6"/>
      <c r="D467" s="6"/>
      <c r="E467" s="6" t="s">
        <v>51</v>
      </c>
      <c r="F467" s="6"/>
      <c r="G467" s="4">
        <v>0</v>
      </c>
      <c r="H467" s="4">
        <v>0</v>
      </c>
      <c r="I467" s="4">
        <v>-804064.9</v>
      </c>
      <c r="J467" s="8"/>
    </row>
    <row r="468" spans="1:10" hidden="1" outlineLevel="1" x14ac:dyDescent="0.2">
      <c r="A468" s="13"/>
      <c r="B468" s="7">
        <v>43120</v>
      </c>
      <c r="C468" s="6">
        <v>186</v>
      </c>
      <c r="D468" s="6" t="s">
        <v>3</v>
      </c>
      <c r="E468" s="6" t="s">
        <v>1426</v>
      </c>
      <c r="F468" s="6" t="s">
        <v>1427</v>
      </c>
      <c r="G468" s="4">
        <v>0</v>
      </c>
      <c r="H468" s="4">
        <v>337918.21</v>
      </c>
      <c r="I468" s="4">
        <v>-1032140.68</v>
      </c>
      <c r="J468" s="8"/>
    </row>
    <row r="469" spans="1:10" collapsed="1" x14ac:dyDescent="0.2">
      <c r="A469" s="13"/>
      <c r="B469" s="7"/>
      <c r="C469" s="6"/>
      <c r="D469" s="6"/>
      <c r="E469" s="6"/>
      <c r="F469" s="6"/>
      <c r="G469" s="4"/>
      <c r="H469" s="4"/>
      <c r="I469" s="4"/>
      <c r="J469" s="8"/>
    </row>
    <row r="470" spans="1:10" x14ac:dyDescent="0.2">
      <c r="A470" s="13"/>
      <c r="B470" s="7"/>
      <c r="C470" s="6"/>
      <c r="D470" s="6"/>
      <c r="E470" s="6"/>
      <c r="F470" s="6"/>
      <c r="G470" s="4"/>
      <c r="H470" s="9">
        <f>SUM(H467:H469)</f>
        <v>337918.21</v>
      </c>
      <c r="I470" s="9"/>
      <c r="J470" s="10">
        <f>COUNTIF(H468:H468,"&gt;1")-COUNTIF(H468:H468,"&lt;1")</f>
        <v>1</v>
      </c>
    </row>
    <row r="471" spans="1:10" x14ac:dyDescent="0.2">
      <c r="A471" s="11" t="s">
        <v>29</v>
      </c>
      <c r="B471" s="5"/>
      <c r="C471" s="6"/>
      <c r="D471" s="6"/>
      <c r="E471" s="5"/>
      <c r="F471" s="5"/>
      <c r="G471" s="3"/>
      <c r="H471" s="3"/>
      <c r="I471" s="3"/>
      <c r="J471" s="8"/>
    </row>
    <row r="472" spans="1:10" x14ac:dyDescent="0.2">
      <c r="A472" s="12" t="s">
        <v>0</v>
      </c>
      <c r="B472" s="5" t="s">
        <v>9</v>
      </c>
      <c r="C472" s="6"/>
      <c r="D472" s="6"/>
      <c r="E472" s="5"/>
      <c r="F472" s="5"/>
      <c r="G472" s="3"/>
      <c r="H472" s="3"/>
      <c r="I472" s="3"/>
      <c r="J472" s="8"/>
    </row>
    <row r="473" spans="1:10" hidden="1" outlineLevel="1" x14ac:dyDescent="0.2">
      <c r="A473" s="13"/>
      <c r="B473" s="6"/>
      <c r="C473" s="6"/>
      <c r="D473" s="6"/>
      <c r="E473" s="6" t="s">
        <v>51</v>
      </c>
      <c r="F473" s="6"/>
      <c r="G473" s="4">
        <v>0</v>
      </c>
      <c r="H473" s="4">
        <v>0</v>
      </c>
      <c r="I473" s="4">
        <v>-804064.9</v>
      </c>
      <c r="J473" s="8"/>
    </row>
    <row r="474" spans="1:10" hidden="1" outlineLevel="1" x14ac:dyDescent="0.2">
      <c r="A474" s="13"/>
      <c r="B474" s="7"/>
      <c r="C474" s="6"/>
      <c r="D474" s="6"/>
      <c r="E474" s="6"/>
      <c r="F474" s="6"/>
      <c r="G474" s="4"/>
      <c r="H474" s="4"/>
      <c r="I474" s="4"/>
      <c r="J474" s="8"/>
    </row>
    <row r="475" spans="1:10" hidden="1" outlineLevel="1" x14ac:dyDescent="0.2">
      <c r="A475" s="13"/>
      <c r="B475" s="7"/>
      <c r="C475" s="6"/>
      <c r="D475" s="6"/>
      <c r="E475" s="6"/>
      <c r="F475" s="6"/>
      <c r="G475" s="4"/>
      <c r="H475" s="4"/>
      <c r="I475" s="4"/>
      <c r="J475" s="8"/>
    </row>
    <row r="476" spans="1:10" collapsed="1" x14ac:dyDescent="0.2">
      <c r="A476" s="13"/>
      <c r="B476" s="7"/>
      <c r="C476" s="6"/>
      <c r="D476" s="6"/>
      <c r="E476" s="6"/>
      <c r="F476" s="6"/>
      <c r="G476" s="4"/>
      <c r="H476" s="4"/>
      <c r="I476" s="4"/>
      <c r="J476" s="8"/>
    </row>
    <row r="477" spans="1:10" x14ac:dyDescent="0.2">
      <c r="A477" s="13"/>
      <c r="B477" s="7"/>
      <c r="C477" s="6"/>
      <c r="D477" s="6"/>
      <c r="E477" s="6"/>
      <c r="F477" s="6"/>
      <c r="G477" s="4"/>
      <c r="H477" s="9">
        <f>SUM(H473:H476)</f>
        <v>0</v>
      </c>
      <c r="I477" s="9"/>
      <c r="J477" s="10">
        <f>COUNTIF(H474:H475,"&gt;1")-COUNTIF(H474:H475,"&lt;1")</f>
        <v>0</v>
      </c>
    </row>
    <row r="478" spans="1:10" x14ac:dyDescent="0.2">
      <c r="A478" s="11" t="s">
        <v>1430</v>
      </c>
      <c r="B478" s="5"/>
      <c r="C478" s="6"/>
      <c r="D478" s="6"/>
      <c r="E478" s="5"/>
      <c r="F478" s="5"/>
      <c r="G478" s="3"/>
      <c r="H478" s="3"/>
      <c r="I478" s="3"/>
      <c r="J478" s="8"/>
    </row>
    <row r="479" spans="1:10" x14ac:dyDescent="0.2">
      <c r="A479" s="12" t="s">
        <v>0</v>
      </c>
      <c r="B479" s="5" t="s">
        <v>69</v>
      </c>
      <c r="C479" s="6"/>
      <c r="D479" s="6"/>
      <c r="E479" s="5"/>
      <c r="F479" s="5"/>
      <c r="G479" s="3"/>
      <c r="H479" s="3"/>
      <c r="I479" s="3"/>
      <c r="J479" s="8"/>
    </row>
    <row r="480" spans="1:10" hidden="1" outlineLevel="1" x14ac:dyDescent="0.2">
      <c r="A480" s="13"/>
      <c r="B480" s="6"/>
      <c r="C480" s="6"/>
      <c r="D480" s="6"/>
      <c r="E480" s="6" t="s">
        <v>51</v>
      </c>
      <c r="F480" s="6"/>
      <c r="G480" s="4">
        <v>0</v>
      </c>
      <c r="H480" s="4">
        <v>0</v>
      </c>
      <c r="I480" s="4">
        <v>-804064.9</v>
      </c>
      <c r="J480" s="8"/>
    </row>
    <row r="481" spans="1:10" hidden="1" outlineLevel="1" x14ac:dyDescent="0.2">
      <c r="A481" s="13"/>
      <c r="B481" s="7">
        <v>43117</v>
      </c>
      <c r="C481" s="6">
        <v>138</v>
      </c>
      <c r="D481" s="6" t="s">
        <v>3</v>
      </c>
      <c r="E481" s="6" t="s">
        <v>1428</v>
      </c>
      <c r="F481" s="6" t="s">
        <v>1429</v>
      </c>
      <c r="G481" s="4">
        <v>0</v>
      </c>
      <c r="H481" s="4">
        <v>399226</v>
      </c>
      <c r="I481" s="4"/>
      <c r="J481" s="8"/>
    </row>
    <row r="482" spans="1:10" collapsed="1" x14ac:dyDescent="0.2">
      <c r="A482" s="13"/>
      <c r="B482" s="7"/>
      <c r="C482" s="6"/>
      <c r="D482" s="6"/>
      <c r="E482" s="6"/>
      <c r="F482" s="6"/>
      <c r="G482" s="4"/>
      <c r="H482" s="4"/>
      <c r="I482" s="4"/>
      <c r="J482" s="8"/>
    </row>
    <row r="483" spans="1:10" x14ac:dyDescent="0.2">
      <c r="A483" s="13"/>
      <c r="B483" s="7"/>
      <c r="C483" s="6"/>
      <c r="D483" s="6"/>
      <c r="E483" s="6"/>
      <c r="F483" s="6"/>
      <c r="G483" s="4"/>
      <c r="H483" s="9">
        <f>SUM(H480:H482)</f>
        <v>399226</v>
      </c>
      <c r="I483" s="9"/>
      <c r="J483" s="10">
        <f>COUNTIF(H481:H481,"&gt;1")-COUNTIF(H481:H481,"&lt;1")</f>
        <v>1</v>
      </c>
    </row>
    <row r="484" spans="1:10" x14ac:dyDescent="0.2">
      <c r="A484" s="11" t="s">
        <v>77</v>
      </c>
      <c r="B484" s="5"/>
      <c r="C484" s="6"/>
      <c r="D484" s="6"/>
      <c r="E484" s="5"/>
      <c r="F484" s="5"/>
      <c r="G484" s="3"/>
      <c r="H484" s="3"/>
      <c r="I484" s="3"/>
      <c r="J484" s="8"/>
    </row>
    <row r="485" spans="1:10" x14ac:dyDescent="0.2">
      <c r="A485" s="12" t="s">
        <v>0</v>
      </c>
      <c r="B485" s="5" t="s">
        <v>78</v>
      </c>
      <c r="C485" s="6"/>
      <c r="D485" s="6"/>
      <c r="E485" s="5"/>
      <c r="F485" s="5"/>
      <c r="G485" s="3"/>
      <c r="H485" s="3"/>
      <c r="I485" s="3"/>
      <c r="J485" s="8"/>
    </row>
    <row r="486" spans="1:10" hidden="1" outlineLevel="1" x14ac:dyDescent="0.2">
      <c r="A486" s="13"/>
      <c r="B486" s="6"/>
      <c r="C486" s="6"/>
      <c r="D486" s="6"/>
      <c r="E486" s="6" t="s">
        <v>51</v>
      </c>
      <c r="F486" s="6"/>
      <c r="G486" s="4">
        <v>0</v>
      </c>
      <c r="H486" s="4">
        <v>0</v>
      </c>
      <c r="I486" s="4">
        <v>-804064.9</v>
      </c>
      <c r="J486" s="8"/>
    </row>
    <row r="487" spans="1:10" hidden="1" outlineLevel="1" x14ac:dyDescent="0.2">
      <c r="A487" s="13"/>
      <c r="B487" s="7">
        <v>43104</v>
      </c>
      <c r="C487" s="6">
        <v>47</v>
      </c>
      <c r="D487" s="6" t="s">
        <v>3</v>
      </c>
      <c r="E487" s="6" t="s">
        <v>137</v>
      </c>
      <c r="F487" s="6" t="s">
        <v>1431</v>
      </c>
      <c r="G487" s="4">
        <v>0</v>
      </c>
      <c r="H487" s="4">
        <v>-632178.35</v>
      </c>
      <c r="I487" s="4">
        <v>-1032140.68</v>
      </c>
      <c r="J487" s="8"/>
    </row>
    <row r="488" spans="1:10" hidden="1" outlineLevel="1" x14ac:dyDescent="0.2">
      <c r="A488" s="13"/>
      <c r="B488" s="7">
        <v>43108</v>
      </c>
      <c r="C488" s="6">
        <v>69</v>
      </c>
      <c r="D488" s="6" t="s">
        <v>3</v>
      </c>
      <c r="E488" s="6" t="s">
        <v>137</v>
      </c>
      <c r="F488" s="6" t="s">
        <v>1432</v>
      </c>
      <c r="G488" s="4">
        <v>0</v>
      </c>
      <c r="H488" s="4">
        <v>632178.35</v>
      </c>
      <c r="I488" s="4"/>
      <c r="J488" s="8"/>
    </row>
    <row r="489" spans="1:10" collapsed="1" x14ac:dyDescent="0.2">
      <c r="A489" s="13"/>
      <c r="B489" s="7"/>
      <c r="C489" s="6"/>
      <c r="D489" s="6"/>
      <c r="E489" s="6"/>
      <c r="F489" s="6"/>
      <c r="G489" s="4"/>
      <c r="H489" s="4"/>
      <c r="I489" s="4"/>
      <c r="J489" s="8"/>
    </row>
    <row r="490" spans="1:10" x14ac:dyDescent="0.2">
      <c r="A490" s="13"/>
      <c r="B490" s="7"/>
      <c r="C490" s="6"/>
      <c r="D490" s="6"/>
      <c r="E490" s="6"/>
      <c r="F490" s="6"/>
      <c r="G490" s="4"/>
      <c r="H490" s="9">
        <f>SUM(H486:H489)</f>
        <v>0</v>
      </c>
      <c r="I490" s="9"/>
      <c r="J490" s="10">
        <f>COUNTIF(H487:H488,"&gt;1")-COUNTIF(H487:H488,"&lt;1")</f>
        <v>0</v>
      </c>
    </row>
    <row r="491" spans="1:10" x14ac:dyDescent="0.2">
      <c r="A491" s="11" t="s">
        <v>30</v>
      </c>
      <c r="B491" s="5"/>
      <c r="C491" s="6"/>
      <c r="D491" s="6"/>
      <c r="E491" s="5"/>
      <c r="F491" s="5"/>
      <c r="G491" s="3"/>
      <c r="H491" s="3"/>
      <c r="I491" s="3"/>
      <c r="J491" s="8"/>
    </row>
    <row r="492" spans="1:10" x14ac:dyDescent="0.2">
      <c r="A492" s="12" t="s">
        <v>0</v>
      </c>
      <c r="B492" s="5" t="s">
        <v>13</v>
      </c>
      <c r="C492" s="6"/>
      <c r="D492" s="6"/>
      <c r="E492" s="5"/>
      <c r="F492" s="5"/>
      <c r="G492" s="3"/>
      <c r="H492" s="3"/>
      <c r="I492" s="3"/>
      <c r="J492" s="8"/>
    </row>
    <row r="493" spans="1:10" hidden="1" outlineLevel="1" x14ac:dyDescent="0.2">
      <c r="A493" s="13"/>
      <c r="B493" s="6"/>
      <c r="C493" s="6"/>
      <c r="D493" s="6"/>
      <c r="E493" s="6" t="s">
        <v>51</v>
      </c>
      <c r="F493" s="6"/>
      <c r="G493" s="4">
        <v>0</v>
      </c>
      <c r="H493" s="4">
        <v>0</v>
      </c>
      <c r="I493" s="4">
        <v>-804064.9</v>
      </c>
      <c r="J493" s="8"/>
    </row>
    <row r="494" spans="1:10" hidden="1" outlineLevel="1" x14ac:dyDescent="0.2">
      <c r="A494" s="13"/>
      <c r="B494" s="7"/>
      <c r="C494" s="6"/>
      <c r="D494" s="6"/>
      <c r="E494" s="6"/>
      <c r="F494" s="6"/>
      <c r="G494" s="4"/>
      <c r="H494" s="4"/>
      <c r="I494" s="4"/>
      <c r="J494" s="8"/>
    </row>
    <row r="495" spans="1:10" collapsed="1" x14ac:dyDescent="0.2">
      <c r="A495" s="13"/>
      <c r="B495" s="7"/>
      <c r="C495" s="6"/>
      <c r="D495" s="6"/>
      <c r="E495" s="6"/>
      <c r="F495" s="6"/>
      <c r="G495" s="4"/>
      <c r="H495" s="4"/>
      <c r="I495" s="4"/>
      <c r="J495" s="8"/>
    </row>
    <row r="496" spans="1:10" x14ac:dyDescent="0.2">
      <c r="A496" s="13"/>
      <c r="B496" s="7"/>
      <c r="C496" s="6"/>
      <c r="D496" s="6"/>
      <c r="E496" s="6"/>
      <c r="F496" s="6"/>
      <c r="G496" s="4"/>
      <c r="H496" s="9">
        <f>SUM(H493:H495)</f>
        <v>0</v>
      </c>
      <c r="I496" s="9"/>
      <c r="J496" s="10">
        <f>COUNTIF(H494:H494,"&gt;1")-COUNTIF(H494:H494,"&lt;1")</f>
        <v>0</v>
      </c>
    </row>
    <row r="497" spans="1:10" x14ac:dyDescent="0.2">
      <c r="A497" s="11" t="s">
        <v>31</v>
      </c>
      <c r="B497" s="5"/>
      <c r="C497" s="6"/>
      <c r="D497" s="6"/>
      <c r="E497" s="5"/>
      <c r="F497" s="5"/>
      <c r="G497" s="3"/>
      <c r="H497" s="3"/>
      <c r="I497" s="3"/>
      <c r="J497" s="8"/>
    </row>
    <row r="498" spans="1:10" x14ac:dyDescent="0.2">
      <c r="A498" s="12" t="s">
        <v>0</v>
      </c>
      <c r="B498" s="5" t="s">
        <v>19</v>
      </c>
      <c r="C498" s="6"/>
      <c r="D498" s="6"/>
      <c r="E498" s="5"/>
      <c r="F498" s="5"/>
      <c r="G498" s="3"/>
      <c r="H498" s="3"/>
      <c r="I498" s="3"/>
      <c r="J498" s="8"/>
    </row>
    <row r="499" spans="1:10" hidden="1" outlineLevel="1" x14ac:dyDescent="0.2">
      <c r="A499" s="13"/>
      <c r="B499" s="6"/>
      <c r="C499" s="6"/>
      <c r="D499" s="6"/>
      <c r="E499" s="6" t="s">
        <v>51</v>
      </c>
      <c r="F499" s="6"/>
      <c r="G499" s="4">
        <v>0</v>
      </c>
      <c r="H499" s="4">
        <v>0</v>
      </c>
      <c r="I499" s="4">
        <v>-804064.9</v>
      </c>
      <c r="J499" s="8"/>
    </row>
    <row r="500" spans="1:10" hidden="1" outlineLevel="1" x14ac:dyDescent="0.2">
      <c r="A500" s="13"/>
      <c r="B500" s="7"/>
      <c r="C500" s="6"/>
      <c r="D500" s="6"/>
      <c r="E500" s="6"/>
      <c r="F500" s="6"/>
      <c r="G500" s="4"/>
      <c r="H500" s="4"/>
      <c r="I500" s="4"/>
      <c r="J500" s="8"/>
    </row>
    <row r="501" spans="1:10" collapsed="1" x14ac:dyDescent="0.2">
      <c r="A501" s="13"/>
      <c r="B501" s="7"/>
      <c r="C501" s="6"/>
      <c r="D501" s="6"/>
      <c r="E501" s="6"/>
      <c r="F501" s="6"/>
      <c r="G501" s="4"/>
      <c r="H501" s="4"/>
      <c r="I501" s="4"/>
      <c r="J501" s="8"/>
    </row>
    <row r="502" spans="1:10" x14ac:dyDescent="0.2">
      <c r="A502" s="13"/>
      <c r="B502" s="7"/>
      <c r="C502" s="6"/>
      <c r="D502" s="6"/>
      <c r="E502" s="6"/>
      <c r="F502" s="6"/>
      <c r="G502" s="4"/>
      <c r="H502" s="9">
        <f>SUM(H499:H501)</f>
        <v>0</v>
      </c>
      <c r="I502" s="9"/>
      <c r="J502" s="10">
        <f>COUNTIF(H500:H500,"&gt;1")-COUNTIF(H500:H500,"&lt;1")</f>
        <v>0</v>
      </c>
    </row>
    <row r="503" spans="1:10" x14ac:dyDescent="0.2">
      <c r="A503" s="11" t="s">
        <v>32</v>
      </c>
      <c r="B503" s="5"/>
      <c r="C503" s="6"/>
      <c r="D503" s="6"/>
      <c r="E503" s="5"/>
      <c r="F503" s="5"/>
      <c r="G503" s="3"/>
      <c r="H503" s="3"/>
      <c r="I503" s="3"/>
      <c r="J503" s="8"/>
    </row>
    <row r="504" spans="1:10" x14ac:dyDescent="0.2">
      <c r="A504" s="12" t="s">
        <v>0</v>
      </c>
      <c r="B504" s="5" t="s">
        <v>21</v>
      </c>
      <c r="C504" s="6"/>
      <c r="D504" s="6"/>
      <c r="E504" s="5"/>
      <c r="F504" s="5"/>
      <c r="G504" s="3"/>
      <c r="H504" s="3"/>
      <c r="I504" s="3"/>
      <c r="J504" s="8"/>
    </row>
    <row r="505" spans="1:10" hidden="1" outlineLevel="1" x14ac:dyDescent="0.2">
      <c r="A505" s="13"/>
      <c r="B505" s="6"/>
      <c r="C505" s="6"/>
      <c r="D505" s="6"/>
      <c r="E505" s="6" t="s">
        <v>51</v>
      </c>
      <c r="F505" s="6"/>
      <c r="G505" s="4">
        <v>0</v>
      </c>
      <c r="H505" s="4">
        <v>0</v>
      </c>
      <c r="I505" s="4">
        <v>-6049657.0700000003</v>
      </c>
      <c r="J505" s="8"/>
    </row>
    <row r="506" spans="1:10" hidden="1" outlineLevel="1" x14ac:dyDescent="0.2">
      <c r="A506" s="13"/>
      <c r="B506" s="7"/>
      <c r="C506" s="6"/>
      <c r="D506" s="6"/>
      <c r="E506" s="6"/>
      <c r="F506" s="6"/>
      <c r="G506" s="4"/>
      <c r="H506" s="4"/>
      <c r="I506" s="4"/>
      <c r="J506" s="8"/>
    </row>
    <row r="507" spans="1:10" collapsed="1" x14ac:dyDescent="0.2">
      <c r="A507" s="13"/>
      <c r="B507" s="7"/>
      <c r="C507" s="6"/>
      <c r="D507" s="6"/>
      <c r="E507" s="6"/>
      <c r="F507" s="6"/>
      <c r="G507" s="4"/>
      <c r="H507" s="4"/>
      <c r="I507" s="4"/>
      <c r="J507" s="8"/>
    </row>
    <row r="508" spans="1:10" x14ac:dyDescent="0.2">
      <c r="A508" s="13"/>
      <c r="B508" s="7"/>
      <c r="C508" s="6"/>
      <c r="D508" s="6"/>
      <c r="E508" s="6"/>
      <c r="F508" s="6"/>
      <c r="G508" s="4"/>
      <c r="H508" s="9">
        <f>SUM(H505:H507)</f>
        <v>0</v>
      </c>
      <c r="I508" s="9"/>
      <c r="J508" s="10">
        <f>COUNTIF(H506:I507,"&gt;1")-COUNTIF(H506:H507,"&lt;1")</f>
        <v>0</v>
      </c>
    </row>
    <row r="509" spans="1:10" x14ac:dyDescent="0.2">
      <c r="A509" s="11" t="s">
        <v>63</v>
      </c>
      <c r="B509" s="5"/>
      <c r="C509" s="6"/>
      <c r="D509" s="6"/>
      <c r="E509" s="5"/>
      <c r="F509" s="5"/>
      <c r="G509" s="3"/>
      <c r="H509" s="3"/>
      <c r="I509" s="3"/>
      <c r="J509" s="8"/>
    </row>
    <row r="510" spans="1:10" x14ac:dyDescent="0.2">
      <c r="A510" s="12" t="s">
        <v>0</v>
      </c>
      <c r="B510" s="5" t="s">
        <v>60</v>
      </c>
      <c r="C510" s="6"/>
      <c r="D510" s="6"/>
      <c r="E510" s="5"/>
      <c r="F510" s="5"/>
      <c r="G510" s="3"/>
      <c r="H510" s="3"/>
      <c r="I510" s="3"/>
      <c r="J510" s="8"/>
    </row>
    <row r="511" spans="1:10" hidden="1" outlineLevel="1" x14ac:dyDescent="0.2">
      <c r="A511" s="13"/>
      <c r="B511" s="6"/>
      <c r="C511" s="6"/>
      <c r="D511" s="6"/>
      <c r="E511" s="6" t="s">
        <v>51</v>
      </c>
      <c r="F511" s="6"/>
      <c r="G511" s="4">
        <v>0</v>
      </c>
      <c r="H511" s="4">
        <v>0</v>
      </c>
      <c r="I511" s="4">
        <v>-6049657.0700000003</v>
      </c>
      <c r="J511" s="8"/>
    </row>
    <row r="512" spans="1:10" hidden="1" outlineLevel="1" x14ac:dyDescent="0.2">
      <c r="A512" s="13"/>
      <c r="B512" s="7">
        <v>43117</v>
      </c>
      <c r="C512" s="6">
        <v>141</v>
      </c>
      <c r="D512" s="6" t="s">
        <v>3</v>
      </c>
      <c r="E512" s="6" t="s">
        <v>536</v>
      </c>
      <c r="F512" s="6" t="s">
        <v>1433</v>
      </c>
      <c r="G512" s="4">
        <v>0</v>
      </c>
      <c r="H512" s="4">
        <v>718846.37</v>
      </c>
      <c r="I512" s="4"/>
      <c r="J512" s="8"/>
    </row>
    <row r="513" spans="1:10" hidden="1" outlineLevel="1" x14ac:dyDescent="0.2">
      <c r="A513" s="13"/>
      <c r="B513" s="7">
        <v>43117</v>
      </c>
      <c r="C513" s="6">
        <v>142</v>
      </c>
      <c r="D513" s="6" t="s">
        <v>3</v>
      </c>
      <c r="E513" s="6" t="s">
        <v>536</v>
      </c>
      <c r="F513" s="6" t="s">
        <v>1434</v>
      </c>
      <c r="G513" s="4">
        <v>0</v>
      </c>
      <c r="H513" s="4">
        <v>-718846.37</v>
      </c>
      <c r="I513" s="4"/>
      <c r="J513" s="8"/>
    </row>
    <row r="514" spans="1:10" hidden="1" outlineLevel="1" x14ac:dyDescent="0.2">
      <c r="A514" s="13"/>
      <c r="B514" s="7">
        <v>43117</v>
      </c>
      <c r="C514" s="6">
        <v>143</v>
      </c>
      <c r="D514" s="6" t="s">
        <v>3</v>
      </c>
      <c r="E514" s="6" t="s">
        <v>536</v>
      </c>
      <c r="F514" s="6" t="s">
        <v>1435</v>
      </c>
      <c r="G514" s="4">
        <v>0</v>
      </c>
      <c r="H514" s="4">
        <v>718846.38</v>
      </c>
      <c r="I514" s="4"/>
      <c r="J514" s="8"/>
    </row>
    <row r="515" spans="1:10" collapsed="1" x14ac:dyDescent="0.2">
      <c r="A515" s="13"/>
      <c r="B515" s="7"/>
      <c r="C515" s="6"/>
      <c r="D515" s="6"/>
      <c r="E515" s="6"/>
      <c r="F515" s="6"/>
      <c r="G515" s="4"/>
      <c r="H515" s="4"/>
      <c r="I515" s="4"/>
      <c r="J515" s="8"/>
    </row>
    <row r="516" spans="1:10" x14ac:dyDescent="0.2">
      <c r="A516" s="13"/>
      <c r="B516" s="7"/>
      <c r="C516" s="6"/>
      <c r="D516" s="6"/>
      <c r="E516" s="6"/>
      <c r="F516" s="6"/>
      <c r="G516" s="4"/>
      <c r="H516" s="9">
        <f>SUM(H511:H515)</f>
        <v>718846.38</v>
      </c>
      <c r="I516" s="9"/>
      <c r="J516" s="10">
        <f>COUNTIF(H512:I515,"&gt;1")-COUNTIF(H512:H515,"&lt;1")</f>
        <v>1</v>
      </c>
    </row>
    <row r="517" spans="1:10" x14ac:dyDescent="0.2">
      <c r="A517" s="11" t="s">
        <v>33</v>
      </c>
      <c r="B517" s="5"/>
      <c r="C517" s="6"/>
      <c r="D517" s="6"/>
      <c r="E517" s="5"/>
      <c r="F517" s="5"/>
      <c r="G517" s="3"/>
      <c r="H517" s="3"/>
      <c r="I517" s="3"/>
      <c r="J517" s="8"/>
    </row>
    <row r="518" spans="1:10" x14ac:dyDescent="0.2">
      <c r="A518" s="12" t="s">
        <v>0</v>
      </c>
      <c r="B518" s="5" t="s">
        <v>25</v>
      </c>
      <c r="C518" s="6"/>
      <c r="D518" s="6"/>
      <c r="E518" s="5"/>
      <c r="F518" s="5"/>
      <c r="G518" s="3"/>
      <c r="H518" s="3"/>
      <c r="I518" s="3"/>
      <c r="J518" s="8"/>
    </row>
    <row r="519" spans="1:10" hidden="1" outlineLevel="1" x14ac:dyDescent="0.2">
      <c r="A519" s="13"/>
      <c r="B519" s="6"/>
      <c r="C519" s="6"/>
      <c r="D519" s="6"/>
      <c r="E519" s="6" t="s">
        <v>51</v>
      </c>
      <c r="F519" s="6"/>
      <c r="G519" s="4">
        <v>0</v>
      </c>
      <c r="H519" s="4">
        <v>0</v>
      </c>
      <c r="I519" s="4">
        <v>-804064.9</v>
      </c>
      <c r="J519" s="8"/>
    </row>
    <row r="520" spans="1:10" hidden="1" outlineLevel="1" x14ac:dyDescent="0.2">
      <c r="A520" s="13"/>
      <c r="B520" s="7">
        <v>43102</v>
      </c>
      <c r="C520" s="6">
        <v>5</v>
      </c>
      <c r="D520" s="6" t="s">
        <v>3</v>
      </c>
      <c r="E520" s="6" t="s">
        <v>1436</v>
      </c>
      <c r="F520" s="6" t="s">
        <v>1437</v>
      </c>
      <c r="G520" s="4">
        <v>0</v>
      </c>
      <c r="H520" s="4">
        <v>181722.05</v>
      </c>
      <c r="I520" s="4">
        <v>-1032140.68</v>
      </c>
      <c r="J520" s="8"/>
    </row>
    <row r="521" spans="1:10" hidden="1" outlineLevel="1" x14ac:dyDescent="0.2">
      <c r="A521" s="13"/>
      <c r="B521" s="7">
        <v>43103</v>
      </c>
      <c r="C521" s="6">
        <v>25</v>
      </c>
      <c r="D521" s="6" t="s">
        <v>3</v>
      </c>
      <c r="E521" s="6" t="s">
        <v>1438</v>
      </c>
      <c r="F521" s="6" t="s">
        <v>1439</v>
      </c>
      <c r="G521" s="4">
        <v>0</v>
      </c>
      <c r="H521" s="4">
        <v>189786.28</v>
      </c>
      <c r="I521" s="4"/>
      <c r="J521" s="8"/>
    </row>
    <row r="522" spans="1:10" hidden="1" outlineLevel="1" x14ac:dyDescent="0.2">
      <c r="A522" s="13"/>
      <c r="B522" s="7">
        <v>43108</v>
      </c>
      <c r="C522" s="6">
        <v>72</v>
      </c>
      <c r="D522" s="6" t="s">
        <v>3</v>
      </c>
      <c r="E522" s="6" t="s">
        <v>1440</v>
      </c>
      <c r="F522" s="6" t="s">
        <v>1441</v>
      </c>
      <c r="G522" s="4">
        <v>0</v>
      </c>
      <c r="H522" s="4">
        <v>181721.02</v>
      </c>
      <c r="I522" s="4"/>
      <c r="J522" s="8"/>
    </row>
    <row r="523" spans="1:10" hidden="1" outlineLevel="1" x14ac:dyDescent="0.2">
      <c r="A523" s="13"/>
      <c r="B523" s="7">
        <v>43111</v>
      </c>
      <c r="C523" s="6">
        <v>91</v>
      </c>
      <c r="D523" s="6" t="s">
        <v>3</v>
      </c>
      <c r="E523" s="6" t="s">
        <v>1442</v>
      </c>
      <c r="F523" s="6" t="s">
        <v>1443</v>
      </c>
      <c r="G523" s="4">
        <v>0</v>
      </c>
      <c r="H523" s="4">
        <v>181721.02</v>
      </c>
      <c r="I523" s="4"/>
      <c r="J523" s="8"/>
    </row>
    <row r="524" spans="1:10" hidden="1" outlineLevel="1" x14ac:dyDescent="0.2">
      <c r="A524" s="13"/>
      <c r="B524" s="7">
        <v>43112</v>
      </c>
      <c r="C524" s="6">
        <v>103</v>
      </c>
      <c r="D524" s="6" t="s">
        <v>3</v>
      </c>
      <c r="E524" s="6" t="s">
        <v>1444</v>
      </c>
      <c r="F524" s="6" t="s">
        <v>1445</v>
      </c>
      <c r="G524" s="4">
        <v>0</v>
      </c>
      <c r="H524" s="4">
        <v>189786.28</v>
      </c>
      <c r="I524" s="4"/>
      <c r="J524" s="8"/>
    </row>
    <row r="525" spans="1:10" hidden="1" outlineLevel="1" x14ac:dyDescent="0.2">
      <c r="A525" s="13"/>
      <c r="B525" s="7">
        <v>43122</v>
      </c>
      <c r="C525" s="6">
        <v>193</v>
      </c>
      <c r="D525" s="6" t="s">
        <v>3</v>
      </c>
      <c r="E525" s="6" t="s">
        <v>1446</v>
      </c>
      <c r="F525" s="6" t="s">
        <v>1447</v>
      </c>
      <c r="G525" s="4">
        <v>0</v>
      </c>
      <c r="H525" s="4">
        <v>154837.9</v>
      </c>
      <c r="I525" s="4"/>
      <c r="J525" s="8"/>
    </row>
    <row r="526" spans="1:10" collapsed="1" x14ac:dyDescent="0.2">
      <c r="A526" s="13"/>
      <c r="B526" s="7"/>
      <c r="C526" s="6"/>
      <c r="D526" s="6"/>
      <c r="E526" s="6"/>
      <c r="F526" s="6"/>
      <c r="G526" s="4"/>
      <c r="H526" s="4"/>
      <c r="I526" s="4"/>
      <c r="J526" s="8"/>
    </row>
    <row r="527" spans="1:10" x14ac:dyDescent="0.2">
      <c r="A527" s="13"/>
      <c r="B527" s="7"/>
      <c r="C527" s="6"/>
      <c r="D527" s="6"/>
      <c r="E527" s="6"/>
      <c r="F527" s="6"/>
      <c r="G527" s="4"/>
      <c r="H527" s="9">
        <f>SUM(H519:H526)</f>
        <v>1079574.55</v>
      </c>
      <c r="I527" s="9"/>
      <c r="J527" s="10">
        <f>COUNTIF(H520:H525,"&gt;1")-COUNTIF(H520:H525,"&lt;1")</f>
        <v>6</v>
      </c>
    </row>
    <row r="528" spans="1:10" x14ac:dyDescent="0.2">
      <c r="A528" s="11" t="s">
        <v>34</v>
      </c>
      <c r="B528" s="5"/>
      <c r="C528" s="6"/>
      <c r="D528" s="6"/>
      <c r="E528" s="5"/>
      <c r="F528" s="5"/>
      <c r="G528" s="3"/>
      <c r="H528" s="3"/>
      <c r="I528" s="3"/>
      <c r="J528" s="8"/>
    </row>
    <row r="529" spans="1:10" x14ac:dyDescent="0.2">
      <c r="A529" s="12" t="s">
        <v>0</v>
      </c>
      <c r="B529" s="5" t="s">
        <v>27</v>
      </c>
      <c r="C529" s="6"/>
      <c r="D529" s="6"/>
      <c r="E529" s="5"/>
      <c r="F529" s="5"/>
      <c r="G529" s="3"/>
      <c r="H529" s="3"/>
      <c r="I529" s="3"/>
      <c r="J529" s="8"/>
    </row>
    <row r="530" spans="1:10" hidden="1" outlineLevel="1" x14ac:dyDescent="0.2">
      <c r="A530" s="13"/>
      <c r="B530" s="6"/>
      <c r="C530" s="6"/>
      <c r="D530" s="6"/>
      <c r="E530" s="6" t="s">
        <v>51</v>
      </c>
      <c r="F530" s="6"/>
      <c r="G530" s="4">
        <v>0</v>
      </c>
      <c r="H530" s="4">
        <v>0</v>
      </c>
      <c r="I530" s="4">
        <v>-2339528.0699999998</v>
      </c>
      <c r="J530" s="8"/>
    </row>
    <row r="531" spans="1:10" hidden="1" outlineLevel="1" x14ac:dyDescent="0.2">
      <c r="A531" s="13"/>
      <c r="B531" s="7">
        <v>43106</v>
      </c>
      <c r="C531" s="6">
        <v>62</v>
      </c>
      <c r="D531" s="6" t="s">
        <v>3</v>
      </c>
      <c r="E531" s="6" t="s">
        <v>1448</v>
      </c>
      <c r="F531" s="6" t="s">
        <v>1449</v>
      </c>
      <c r="G531" s="4">
        <v>0</v>
      </c>
      <c r="H531" s="4">
        <v>260394.6</v>
      </c>
      <c r="I531" s="4">
        <v>-2554846.7799999998</v>
      </c>
      <c r="J531" s="8"/>
    </row>
    <row r="532" spans="1:10" hidden="1" outlineLevel="1" x14ac:dyDescent="0.2">
      <c r="A532" s="13"/>
      <c r="B532" s="7">
        <v>43108</v>
      </c>
      <c r="C532" s="6">
        <v>68</v>
      </c>
      <c r="D532" s="6" t="s">
        <v>3</v>
      </c>
      <c r="E532" s="6" t="s">
        <v>1450</v>
      </c>
      <c r="F532" s="6" t="s">
        <v>1451</v>
      </c>
      <c r="G532" s="4">
        <v>0</v>
      </c>
      <c r="H532" s="4">
        <v>260394.6</v>
      </c>
      <c r="I532" s="4"/>
      <c r="J532" s="8"/>
    </row>
    <row r="533" spans="1:10" hidden="1" outlineLevel="1" x14ac:dyDescent="0.2">
      <c r="A533" s="13"/>
      <c r="B533" s="7">
        <v>43117</v>
      </c>
      <c r="C533" s="6">
        <v>140</v>
      </c>
      <c r="D533" s="6" t="s">
        <v>3</v>
      </c>
      <c r="E533" s="6" t="s">
        <v>617</v>
      </c>
      <c r="F533" s="6" t="s">
        <v>1452</v>
      </c>
      <c r="G533" s="4">
        <v>0</v>
      </c>
      <c r="H533" s="4">
        <v>260394.6</v>
      </c>
      <c r="I533" s="4"/>
      <c r="J533" s="8"/>
    </row>
    <row r="534" spans="1:10" hidden="1" outlineLevel="1" x14ac:dyDescent="0.2">
      <c r="A534" s="13"/>
      <c r="B534" s="7">
        <v>43122</v>
      </c>
      <c r="C534" s="6">
        <v>194</v>
      </c>
      <c r="D534" s="6" t="s">
        <v>3</v>
      </c>
      <c r="E534" s="6" t="s">
        <v>1453</v>
      </c>
      <c r="F534" s="6" t="s">
        <v>1454</v>
      </c>
      <c r="G534" s="4">
        <v>0</v>
      </c>
      <c r="H534" s="4">
        <v>298582.34999999998</v>
      </c>
      <c r="I534" s="4"/>
      <c r="J534" s="8"/>
    </row>
    <row r="535" spans="1:10" hidden="1" outlineLevel="1" x14ac:dyDescent="0.2">
      <c r="A535" s="13"/>
      <c r="B535" s="7">
        <v>43124</v>
      </c>
      <c r="C535" s="6">
        <v>206</v>
      </c>
      <c r="D535" s="6" t="s">
        <v>3</v>
      </c>
      <c r="E535" s="6" t="s">
        <v>1455</v>
      </c>
      <c r="F535" s="6" t="s">
        <v>1456</v>
      </c>
      <c r="G535" s="4">
        <v>0</v>
      </c>
      <c r="H535" s="4">
        <v>235323.28</v>
      </c>
      <c r="I535" s="4"/>
      <c r="J535" s="8"/>
    </row>
    <row r="536" spans="1:10" hidden="1" outlineLevel="1" x14ac:dyDescent="0.2">
      <c r="A536" s="13"/>
      <c r="B536" s="7">
        <v>43127</v>
      </c>
      <c r="C536" s="6">
        <v>247</v>
      </c>
      <c r="D536" s="6" t="s">
        <v>3</v>
      </c>
      <c r="E536" s="6" t="s">
        <v>1457</v>
      </c>
      <c r="F536" s="6" t="s">
        <v>1458</v>
      </c>
      <c r="G536" s="4">
        <v>0</v>
      </c>
      <c r="H536" s="4">
        <v>235324.33</v>
      </c>
      <c r="I536" s="4"/>
      <c r="J536" s="8"/>
    </row>
    <row r="537" spans="1:10" hidden="1" outlineLevel="1" x14ac:dyDescent="0.2">
      <c r="A537" s="13"/>
      <c r="B537" s="7">
        <v>43131</v>
      </c>
      <c r="C537" s="6">
        <v>276</v>
      </c>
      <c r="D537" s="6" t="s">
        <v>3</v>
      </c>
      <c r="E537" s="6" t="s">
        <v>1459</v>
      </c>
      <c r="F537" s="6" t="s">
        <v>1460</v>
      </c>
      <c r="G537" s="4">
        <v>0</v>
      </c>
      <c r="H537" s="4">
        <v>260394.6</v>
      </c>
      <c r="I537" s="4"/>
      <c r="J537" s="8"/>
    </row>
    <row r="538" spans="1:10" collapsed="1" x14ac:dyDescent="0.2">
      <c r="A538" s="13"/>
      <c r="B538" s="7"/>
      <c r="C538" s="6"/>
      <c r="D538" s="6"/>
      <c r="E538" s="6"/>
      <c r="F538" s="6"/>
      <c r="G538" s="4"/>
      <c r="H538" s="4"/>
      <c r="I538" s="4"/>
      <c r="J538" s="8"/>
    </row>
    <row r="539" spans="1:10" x14ac:dyDescent="0.2">
      <c r="A539" s="13"/>
      <c r="B539" s="7"/>
      <c r="C539" s="6"/>
      <c r="D539" s="6"/>
      <c r="E539" s="6"/>
      <c r="F539" s="6"/>
      <c r="G539" s="4"/>
      <c r="H539" s="9">
        <f>SUM(H530:H538)</f>
        <v>1810808.36</v>
      </c>
      <c r="I539" s="9"/>
      <c r="J539" s="10">
        <f>COUNTIF(H531:H537,"&gt;1")-COUNTIF(H531:H537,"&lt;1")</f>
        <v>7</v>
      </c>
    </row>
    <row r="540" spans="1:10" x14ac:dyDescent="0.2">
      <c r="A540" s="13"/>
      <c r="B540" s="7"/>
      <c r="C540" s="6"/>
      <c r="D540" s="6"/>
      <c r="E540" s="6"/>
      <c r="F540" s="6"/>
      <c r="G540" s="4"/>
      <c r="H540" s="4"/>
      <c r="I540" s="4"/>
      <c r="J540" s="8"/>
    </row>
    <row r="541" spans="1:10" ht="33" customHeight="1" x14ac:dyDescent="0.2">
      <c r="A541" s="13"/>
      <c r="B541" s="30" t="s">
        <v>50</v>
      </c>
      <c r="C541" s="31"/>
      <c r="D541" s="31"/>
      <c r="E541" s="31"/>
      <c r="F541" s="31"/>
      <c r="G541" s="32"/>
      <c r="H541" s="14">
        <f>+H427+H437+H446+H452+H458+H464+H470+H477+H483+H490+H496+H502+H508+H516+H527+H539</f>
        <v>7027597.7000000002</v>
      </c>
      <c r="I541" s="15" t="e">
        <f>+#REF!+#REF!+#REF!+#REF!+#REF!+#REF!+#REF!+#REF!+#REF!+I388+#REF!+#REF!+I538</f>
        <v>#REF!</v>
      </c>
      <c r="J541" s="16">
        <f>+J427+J437+J446+J452+J458+J464+J470+J477+J483+J490+J496+J502+J508+J516+J527+J539</f>
        <v>28</v>
      </c>
    </row>
    <row r="542" spans="1:10" x14ac:dyDescent="0.2">
      <c r="A542" s="13"/>
      <c r="B542" s="7"/>
      <c r="C542" s="6"/>
      <c r="D542" s="6"/>
      <c r="E542" s="6"/>
      <c r="F542" s="6"/>
      <c r="G542" s="4"/>
      <c r="H542" s="4"/>
      <c r="I542" s="4"/>
      <c r="J542" s="8"/>
    </row>
    <row r="543" spans="1:10" x14ac:dyDescent="0.2">
      <c r="A543" s="13"/>
      <c r="B543" s="7"/>
      <c r="C543" s="6"/>
      <c r="D543" s="6"/>
      <c r="E543" s="6"/>
      <c r="F543" s="6"/>
      <c r="G543" s="4"/>
      <c r="H543" s="4"/>
      <c r="I543" s="4"/>
      <c r="J543" s="8"/>
    </row>
    <row r="544" spans="1:10" x14ac:dyDescent="0.2">
      <c r="A544" s="13"/>
      <c r="B544" s="7"/>
      <c r="C544" s="6"/>
      <c r="D544" s="6"/>
      <c r="E544" s="6"/>
      <c r="F544" s="6"/>
      <c r="G544" s="4"/>
      <c r="H544" s="4"/>
      <c r="I544" s="4"/>
      <c r="J544" s="8"/>
    </row>
    <row r="545" spans="1:10" x14ac:dyDescent="0.2">
      <c r="A545" s="11" t="s">
        <v>35</v>
      </c>
      <c r="B545" s="5"/>
      <c r="C545" s="6"/>
      <c r="D545" s="6"/>
      <c r="E545" s="5"/>
      <c r="F545" s="5"/>
      <c r="G545" s="3"/>
      <c r="H545" s="3"/>
      <c r="I545" s="3"/>
      <c r="J545" s="8"/>
    </row>
    <row r="546" spans="1:10" x14ac:dyDescent="0.2">
      <c r="A546" s="12" t="s">
        <v>0</v>
      </c>
      <c r="B546" s="5" t="s">
        <v>36</v>
      </c>
      <c r="C546" s="6"/>
      <c r="D546" s="6"/>
      <c r="E546" s="5"/>
      <c r="F546" s="5"/>
      <c r="G546" s="3"/>
      <c r="H546" s="3"/>
      <c r="I546" s="3"/>
      <c r="J546" s="8"/>
    </row>
    <row r="547" spans="1:10" hidden="1" outlineLevel="1" x14ac:dyDescent="0.2">
      <c r="A547" s="13"/>
      <c r="B547" s="6"/>
      <c r="C547" s="6"/>
      <c r="D547" s="6"/>
      <c r="E547" s="6" t="s">
        <v>51</v>
      </c>
      <c r="F547" s="6"/>
      <c r="G547" s="4">
        <v>0</v>
      </c>
      <c r="H547" s="4">
        <v>0</v>
      </c>
      <c r="I547" s="4">
        <v>908070.29</v>
      </c>
      <c r="J547" s="8"/>
    </row>
    <row r="548" spans="1:10" hidden="1" outlineLevel="1" x14ac:dyDescent="0.2">
      <c r="A548" s="13"/>
      <c r="B548" s="7">
        <v>43102</v>
      </c>
      <c r="C548" s="6">
        <v>1</v>
      </c>
      <c r="D548" s="6" t="s">
        <v>17</v>
      </c>
      <c r="E548" s="6" t="s">
        <v>39</v>
      </c>
      <c r="F548" s="6" t="s">
        <v>1461</v>
      </c>
      <c r="G548" s="4">
        <v>0</v>
      </c>
      <c r="H548" s="4">
        <v>-6283.48</v>
      </c>
      <c r="I548" s="4">
        <v>913242.7</v>
      </c>
      <c r="J548" s="8"/>
    </row>
    <row r="549" spans="1:10" hidden="1" outlineLevel="1" x14ac:dyDescent="0.2">
      <c r="A549" s="13"/>
      <c r="B549" s="7">
        <v>43102</v>
      </c>
      <c r="C549" s="6">
        <v>2</v>
      </c>
      <c r="D549" s="6" t="s">
        <v>17</v>
      </c>
      <c r="E549" s="6" t="s">
        <v>39</v>
      </c>
      <c r="F549" s="6" t="s">
        <v>1462</v>
      </c>
      <c r="G549" s="4">
        <v>0</v>
      </c>
      <c r="H549" s="4">
        <v>-2586.21</v>
      </c>
      <c r="I549" s="4">
        <v>908932.35</v>
      </c>
      <c r="J549" s="8"/>
    </row>
    <row r="550" spans="1:10" hidden="1" outlineLevel="1" x14ac:dyDescent="0.2">
      <c r="A550" s="13"/>
      <c r="B550" s="7">
        <v>43102</v>
      </c>
      <c r="C550" s="6">
        <v>3</v>
      </c>
      <c r="D550" s="6" t="s">
        <v>17</v>
      </c>
      <c r="E550" s="6" t="s">
        <v>39</v>
      </c>
      <c r="F550" s="6" t="s">
        <v>1462</v>
      </c>
      <c r="G550" s="4">
        <v>0</v>
      </c>
      <c r="H550" s="4">
        <v>2586.21</v>
      </c>
      <c r="I550" s="4">
        <v>913294.42</v>
      </c>
      <c r="J550" s="8"/>
    </row>
    <row r="551" spans="1:10" hidden="1" outlineLevel="1" x14ac:dyDescent="0.2">
      <c r="A551" s="13"/>
      <c r="B551" s="7">
        <v>43102</v>
      </c>
      <c r="C551" s="6">
        <v>4</v>
      </c>
      <c r="D551" s="6" t="s">
        <v>17</v>
      </c>
      <c r="E551" s="6" t="s">
        <v>39</v>
      </c>
      <c r="F551" s="6" t="s">
        <v>1463</v>
      </c>
      <c r="G551" s="4">
        <v>0</v>
      </c>
      <c r="H551" s="4">
        <v>-2586.21</v>
      </c>
      <c r="I551" s="4">
        <v>917303.04</v>
      </c>
      <c r="J551" s="8"/>
    </row>
    <row r="552" spans="1:10" hidden="1" outlineLevel="1" x14ac:dyDescent="0.2">
      <c r="A552" s="13"/>
      <c r="B552" s="7">
        <v>43102</v>
      </c>
      <c r="C552" s="6">
        <v>10</v>
      </c>
      <c r="D552" s="6" t="s">
        <v>17</v>
      </c>
      <c r="E552" s="6" t="s">
        <v>39</v>
      </c>
      <c r="F552" s="6" t="s">
        <v>1464</v>
      </c>
      <c r="G552" s="4">
        <v>0</v>
      </c>
      <c r="H552" s="4">
        <v>-4310.3500000000004</v>
      </c>
      <c r="I552" s="4">
        <v>918596.14</v>
      </c>
      <c r="J552" s="8"/>
    </row>
    <row r="553" spans="1:10" hidden="1" outlineLevel="1" x14ac:dyDescent="0.2">
      <c r="A553" s="13"/>
      <c r="B553" s="7">
        <v>43103</v>
      </c>
      <c r="C553" s="6">
        <v>12</v>
      </c>
      <c r="D553" s="6" t="s">
        <v>17</v>
      </c>
      <c r="E553" s="6" t="s">
        <v>39</v>
      </c>
      <c r="F553" s="6" t="s">
        <v>885</v>
      </c>
      <c r="G553" s="4">
        <v>0</v>
      </c>
      <c r="H553" s="4">
        <v>3534.48</v>
      </c>
      <c r="I553" s="4">
        <v>919458.21</v>
      </c>
      <c r="J553" s="8"/>
    </row>
    <row r="554" spans="1:10" hidden="1" outlineLevel="1" x14ac:dyDescent="0.2">
      <c r="A554" s="13"/>
      <c r="B554" s="7">
        <v>43103</v>
      </c>
      <c r="C554" s="6">
        <v>17</v>
      </c>
      <c r="D554" s="6" t="s">
        <v>17</v>
      </c>
      <c r="E554" s="6" t="s">
        <v>39</v>
      </c>
      <c r="F554" s="6" t="s">
        <v>1465</v>
      </c>
      <c r="G554" s="4">
        <v>0</v>
      </c>
      <c r="H554" s="4">
        <v>-431.03</v>
      </c>
      <c r="I554" s="4">
        <v>921182.35</v>
      </c>
      <c r="J554" s="8"/>
    </row>
    <row r="555" spans="1:10" hidden="1" outlineLevel="1" x14ac:dyDescent="0.2">
      <c r="A555" s="13"/>
      <c r="B555" s="7">
        <v>43103</v>
      </c>
      <c r="C555" s="6">
        <v>19</v>
      </c>
      <c r="D555" s="6" t="s">
        <v>17</v>
      </c>
      <c r="E555" s="6" t="s">
        <v>39</v>
      </c>
      <c r="F555" s="6" t="s">
        <v>1466</v>
      </c>
      <c r="G555" s="4">
        <v>0</v>
      </c>
      <c r="H555" s="4">
        <v>-2586.21</v>
      </c>
      <c r="I555" s="4">
        <v>924630.63</v>
      </c>
      <c r="J555" s="8"/>
    </row>
    <row r="556" spans="1:10" hidden="1" outlineLevel="1" x14ac:dyDescent="0.2">
      <c r="A556" s="13"/>
      <c r="B556" s="7">
        <v>43103</v>
      </c>
      <c r="C556" s="6">
        <v>20</v>
      </c>
      <c r="D556" s="6" t="s">
        <v>17</v>
      </c>
      <c r="E556" s="6" t="s">
        <v>39</v>
      </c>
      <c r="F556" s="6" t="s">
        <v>1466</v>
      </c>
      <c r="G556" s="4">
        <v>0</v>
      </c>
      <c r="H556" s="4">
        <v>2586.21</v>
      </c>
      <c r="I556" s="4"/>
      <c r="J556" s="8"/>
    </row>
    <row r="557" spans="1:10" hidden="1" outlineLevel="1" x14ac:dyDescent="0.2">
      <c r="A557" s="13"/>
      <c r="B557" s="7">
        <v>43103</v>
      </c>
      <c r="C557" s="6">
        <v>21</v>
      </c>
      <c r="D557" s="6" t="s">
        <v>17</v>
      </c>
      <c r="E557" s="6" t="s">
        <v>39</v>
      </c>
      <c r="F557" s="6" t="s">
        <v>1467</v>
      </c>
      <c r="G557" s="4">
        <v>0</v>
      </c>
      <c r="H557" s="4">
        <v>-2586.21</v>
      </c>
      <c r="I557" s="4"/>
      <c r="J557" s="8"/>
    </row>
    <row r="558" spans="1:10" hidden="1" outlineLevel="1" x14ac:dyDescent="0.2">
      <c r="A558" s="13"/>
      <c r="B558" s="7">
        <v>43103</v>
      </c>
      <c r="C558" s="6">
        <v>22</v>
      </c>
      <c r="D558" s="6" t="s">
        <v>17</v>
      </c>
      <c r="E558" s="6" t="s">
        <v>39</v>
      </c>
      <c r="F558" s="6" t="s">
        <v>1467</v>
      </c>
      <c r="G558" s="4">
        <v>0</v>
      </c>
      <c r="H558" s="4">
        <v>2586.21</v>
      </c>
      <c r="I558" s="4"/>
      <c r="J558" s="8"/>
    </row>
    <row r="559" spans="1:10" hidden="1" outlineLevel="1" x14ac:dyDescent="0.2">
      <c r="A559" s="13"/>
      <c r="B559" s="7">
        <v>43103</v>
      </c>
      <c r="C559" s="6">
        <v>23</v>
      </c>
      <c r="D559" s="6" t="s">
        <v>17</v>
      </c>
      <c r="E559" s="6" t="s">
        <v>39</v>
      </c>
      <c r="F559" s="6" t="s">
        <v>1468</v>
      </c>
      <c r="G559" s="4">
        <v>0</v>
      </c>
      <c r="H559" s="4">
        <v>-2586.21</v>
      </c>
      <c r="I559" s="4"/>
      <c r="J559" s="8"/>
    </row>
    <row r="560" spans="1:10" hidden="1" outlineLevel="1" x14ac:dyDescent="0.2">
      <c r="A560" s="13"/>
      <c r="B560" s="7">
        <v>43104</v>
      </c>
      <c r="C560" s="6">
        <v>24</v>
      </c>
      <c r="D560" s="6" t="s">
        <v>17</v>
      </c>
      <c r="E560" s="6" t="s">
        <v>39</v>
      </c>
      <c r="F560" s="6" t="s">
        <v>1469</v>
      </c>
      <c r="G560" s="4">
        <v>0</v>
      </c>
      <c r="H560" s="4">
        <v>-9113.9599999999991</v>
      </c>
      <c r="I560" s="4"/>
      <c r="J560" s="8"/>
    </row>
    <row r="561" spans="1:10" hidden="1" outlineLevel="1" x14ac:dyDescent="0.2">
      <c r="A561" s="13"/>
      <c r="B561" s="7">
        <v>43105</v>
      </c>
      <c r="C561" s="6">
        <v>26</v>
      </c>
      <c r="D561" s="6" t="s">
        <v>17</v>
      </c>
      <c r="E561" s="6" t="s">
        <v>39</v>
      </c>
      <c r="F561" s="6" t="s">
        <v>880</v>
      </c>
      <c r="G561" s="4">
        <v>0</v>
      </c>
      <c r="H561" s="4">
        <v>3448.28</v>
      </c>
      <c r="I561" s="4"/>
      <c r="J561" s="8"/>
    </row>
    <row r="562" spans="1:10" hidden="1" outlineLevel="1" x14ac:dyDescent="0.2">
      <c r="A562" s="13"/>
      <c r="B562" s="7">
        <v>43105</v>
      </c>
      <c r="C562" s="6">
        <v>27</v>
      </c>
      <c r="D562" s="6" t="s">
        <v>17</v>
      </c>
      <c r="E562" s="6" t="s">
        <v>39</v>
      </c>
      <c r="F562" s="6" t="s">
        <v>855</v>
      </c>
      <c r="G562" s="4">
        <v>0</v>
      </c>
      <c r="H562" s="4">
        <v>2586.21</v>
      </c>
      <c r="I562" s="4"/>
      <c r="J562" s="8"/>
    </row>
    <row r="563" spans="1:10" hidden="1" outlineLevel="1" x14ac:dyDescent="0.2">
      <c r="A563" s="13"/>
      <c r="B563" s="7">
        <v>43105</v>
      </c>
      <c r="C563" s="6">
        <v>28</v>
      </c>
      <c r="D563" s="6" t="s">
        <v>17</v>
      </c>
      <c r="E563" s="6" t="s">
        <v>39</v>
      </c>
      <c r="F563" s="6" t="s">
        <v>862</v>
      </c>
      <c r="G563" s="4">
        <v>0</v>
      </c>
      <c r="H563" s="4">
        <v>2586.21</v>
      </c>
      <c r="I563" s="4"/>
      <c r="J563" s="8"/>
    </row>
    <row r="564" spans="1:10" hidden="1" outlineLevel="1" x14ac:dyDescent="0.2">
      <c r="A564" s="13"/>
      <c r="B564" s="7">
        <v>43105</v>
      </c>
      <c r="C564" s="6">
        <v>29</v>
      </c>
      <c r="D564" s="6" t="s">
        <v>17</v>
      </c>
      <c r="E564" s="6" t="s">
        <v>39</v>
      </c>
      <c r="F564" s="6" t="s">
        <v>1470</v>
      </c>
      <c r="G564" s="4">
        <v>0</v>
      </c>
      <c r="H564" s="4">
        <v>-4310.3500000000004</v>
      </c>
      <c r="I564" s="4"/>
      <c r="J564" s="8"/>
    </row>
    <row r="565" spans="1:10" hidden="1" outlineLevel="1" x14ac:dyDescent="0.2">
      <c r="A565" s="13"/>
      <c r="B565" s="7">
        <v>43105</v>
      </c>
      <c r="C565" s="6">
        <v>30</v>
      </c>
      <c r="D565" s="6" t="s">
        <v>17</v>
      </c>
      <c r="E565" s="6" t="s">
        <v>39</v>
      </c>
      <c r="F565" s="6" t="s">
        <v>1471</v>
      </c>
      <c r="G565" s="4">
        <v>0</v>
      </c>
      <c r="H565" s="4">
        <v>-4310.3500000000004</v>
      </c>
      <c r="I565" s="4"/>
      <c r="J565" s="8"/>
    </row>
    <row r="566" spans="1:10" hidden="1" outlineLevel="1" x14ac:dyDescent="0.2">
      <c r="A566" s="13"/>
      <c r="B566" s="7">
        <v>43105</v>
      </c>
      <c r="C566" s="6">
        <v>31</v>
      </c>
      <c r="D566" s="6" t="s">
        <v>17</v>
      </c>
      <c r="E566" s="6" t="s">
        <v>39</v>
      </c>
      <c r="F566" s="6" t="s">
        <v>1472</v>
      </c>
      <c r="G566" s="4">
        <v>0</v>
      </c>
      <c r="H566" s="4">
        <v>-3448.28</v>
      </c>
      <c r="I566" s="4"/>
      <c r="J566" s="8"/>
    </row>
    <row r="567" spans="1:10" hidden="1" outlineLevel="1" x14ac:dyDescent="0.2">
      <c r="A567" s="13"/>
      <c r="B567" s="7">
        <v>43105</v>
      </c>
      <c r="C567" s="6">
        <v>32</v>
      </c>
      <c r="D567" s="6" t="s">
        <v>17</v>
      </c>
      <c r="E567" s="6" t="s">
        <v>39</v>
      </c>
      <c r="F567" s="6" t="s">
        <v>1473</v>
      </c>
      <c r="G567" s="4">
        <v>0</v>
      </c>
      <c r="H567" s="4">
        <v>-6034.48</v>
      </c>
      <c r="I567" s="4"/>
      <c r="J567" s="8"/>
    </row>
    <row r="568" spans="1:10" hidden="1" outlineLevel="1" x14ac:dyDescent="0.2">
      <c r="A568" s="13"/>
      <c r="B568" s="7">
        <v>43105</v>
      </c>
      <c r="C568" s="6">
        <v>34</v>
      </c>
      <c r="D568" s="6" t="s">
        <v>17</v>
      </c>
      <c r="E568" s="6" t="s">
        <v>39</v>
      </c>
      <c r="F568" s="6" t="s">
        <v>1474</v>
      </c>
      <c r="G568" s="4">
        <v>0</v>
      </c>
      <c r="H568" s="4">
        <v>-1224.1400000000001</v>
      </c>
      <c r="I568" s="4"/>
      <c r="J568" s="8"/>
    </row>
    <row r="569" spans="1:10" hidden="1" outlineLevel="1" x14ac:dyDescent="0.2">
      <c r="A569" s="13"/>
      <c r="B569" s="7">
        <v>43105</v>
      </c>
      <c r="C569" s="6">
        <v>35</v>
      </c>
      <c r="D569" s="6" t="s">
        <v>17</v>
      </c>
      <c r="E569" s="6" t="s">
        <v>39</v>
      </c>
      <c r="F569" s="6" t="s">
        <v>762</v>
      </c>
      <c r="G569" s="4">
        <v>0</v>
      </c>
      <c r="H569" s="4">
        <v>12199.1</v>
      </c>
      <c r="I569" s="4"/>
      <c r="J569" s="8"/>
    </row>
    <row r="570" spans="1:10" hidden="1" outlineLevel="1" x14ac:dyDescent="0.2">
      <c r="A570" s="13"/>
      <c r="B570" s="7">
        <v>43105</v>
      </c>
      <c r="C570" s="6">
        <v>36</v>
      </c>
      <c r="D570" s="6" t="s">
        <v>17</v>
      </c>
      <c r="E570" s="6" t="s">
        <v>39</v>
      </c>
      <c r="F570" s="6" t="s">
        <v>1475</v>
      </c>
      <c r="G570" s="4">
        <v>0</v>
      </c>
      <c r="H570" s="4">
        <v>-3017.24</v>
      </c>
      <c r="I570" s="4"/>
      <c r="J570" s="8"/>
    </row>
    <row r="571" spans="1:10" hidden="1" outlineLevel="1" x14ac:dyDescent="0.2">
      <c r="A571" s="13"/>
      <c r="B571" s="7">
        <v>43105</v>
      </c>
      <c r="C571" s="6">
        <v>37</v>
      </c>
      <c r="D571" s="6" t="s">
        <v>17</v>
      </c>
      <c r="E571" s="6" t="s">
        <v>39</v>
      </c>
      <c r="F571" s="6" t="s">
        <v>1476</v>
      </c>
      <c r="G571" s="4">
        <v>0</v>
      </c>
      <c r="H571" s="4">
        <v>-603.45000000000005</v>
      </c>
      <c r="I571" s="4"/>
      <c r="J571" s="8"/>
    </row>
    <row r="572" spans="1:10" hidden="1" outlineLevel="1" x14ac:dyDescent="0.2">
      <c r="A572" s="13"/>
      <c r="B572" s="7">
        <v>43106</v>
      </c>
      <c r="C572" s="6">
        <v>38</v>
      </c>
      <c r="D572" s="6" t="s">
        <v>17</v>
      </c>
      <c r="E572" s="6" t="s">
        <v>39</v>
      </c>
      <c r="F572" s="6" t="s">
        <v>1477</v>
      </c>
      <c r="G572" s="4">
        <v>0</v>
      </c>
      <c r="H572" s="4">
        <v>-431.04</v>
      </c>
      <c r="I572" s="4"/>
      <c r="J572" s="8"/>
    </row>
    <row r="573" spans="1:10" hidden="1" outlineLevel="1" x14ac:dyDescent="0.2">
      <c r="A573" s="13"/>
      <c r="B573" s="7">
        <v>43106</v>
      </c>
      <c r="C573" s="6">
        <v>39</v>
      </c>
      <c r="D573" s="6" t="s">
        <v>17</v>
      </c>
      <c r="E573" s="6" t="s">
        <v>39</v>
      </c>
      <c r="F573" s="6" t="s">
        <v>1476</v>
      </c>
      <c r="G573" s="4">
        <v>0</v>
      </c>
      <c r="H573" s="4">
        <v>603.45000000000005</v>
      </c>
      <c r="I573" s="4"/>
      <c r="J573" s="8"/>
    </row>
    <row r="574" spans="1:10" hidden="1" outlineLevel="1" x14ac:dyDescent="0.2">
      <c r="A574" s="13"/>
      <c r="B574" s="7">
        <v>43106</v>
      </c>
      <c r="C574" s="6">
        <v>40</v>
      </c>
      <c r="D574" s="6" t="s">
        <v>17</v>
      </c>
      <c r="E574" s="6" t="s">
        <v>39</v>
      </c>
      <c r="F574" s="6" t="s">
        <v>1471</v>
      </c>
      <c r="G574" s="4">
        <v>0</v>
      </c>
      <c r="H574" s="4">
        <v>4310.3500000000004</v>
      </c>
      <c r="I574" s="4"/>
      <c r="J574" s="8"/>
    </row>
    <row r="575" spans="1:10" hidden="1" outlineLevel="1" x14ac:dyDescent="0.2">
      <c r="A575" s="13"/>
      <c r="B575" s="7">
        <v>43106</v>
      </c>
      <c r="C575" s="6">
        <v>41</v>
      </c>
      <c r="D575" s="6" t="s">
        <v>17</v>
      </c>
      <c r="E575" s="6" t="s">
        <v>39</v>
      </c>
      <c r="F575" s="6" t="s">
        <v>1478</v>
      </c>
      <c r="G575" s="4">
        <v>0</v>
      </c>
      <c r="H575" s="4">
        <v>-4310.3500000000004</v>
      </c>
      <c r="I575" s="4"/>
      <c r="J575" s="8"/>
    </row>
    <row r="576" spans="1:10" hidden="1" outlineLevel="1" x14ac:dyDescent="0.2">
      <c r="A576" s="13"/>
      <c r="B576" s="7">
        <v>43106</v>
      </c>
      <c r="C576" s="6">
        <v>42</v>
      </c>
      <c r="D576" s="6" t="s">
        <v>17</v>
      </c>
      <c r="E576" s="6" t="s">
        <v>39</v>
      </c>
      <c r="F576" s="6" t="s">
        <v>1479</v>
      </c>
      <c r="G576" s="4">
        <v>0</v>
      </c>
      <c r="H576" s="4">
        <v>-6649.96</v>
      </c>
      <c r="I576" s="4"/>
      <c r="J576" s="8"/>
    </row>
    <row r="577" spans="1:10" hidden="1" outlineLevel="1" x14ac:dyDescent="0.2">
      <c r="A577" s="13"/>
      <c r="B577" s="7">
        <v>43106</v>
      </c>
      <c r="C577" s="6">
        <v>43</v>
      </c>
      <c r="D577" s="6" t="s">
        <v>17</v>
      </c>
      <c r="E577" s="6" t="s">
        <v>39</v>
      </c>
      <c r="F577" s="6" t="s">
        <v>1479</v>
      </c>
      <c r="G577" s="4">
        <v>0</v>
      </c>
      <c r="H577" s="4">
        <v>6649.96</v>
      </c>
      <c r="I577" s="4"/>
      <c r="J577" s="8"/>
    </row>
    <row r="578" spans="1:10" hidden="1" outlineLevel="1" x14ac:dyDescent="0.2">
      <c r="A578" s="13"/>
      <c r="B578" s="7">
        <v>43106</v>
      </c>
      <c r="C578" s="6">
        <v>45</v>
      </c>
      <c r="D578" s="6" t="s">
        <v>17</v>
      </c>
      <c r="E578" s="6" t="s">
        <v>39</v>
      </c>
      <c r="F578" s="6" t="s">
        <v>1480</v>
      </c>
      <c r="G578" s="4">
        <v>0</v>
      </c>
      <c r="H578" s="4">
        <v>-6112.62</v>
      </c>
      <c r="I578" s="4"/>
      <c r="J578" s="8"/>
    </row>
    <row r="579" spans="1:10" hidden="1" outlineLevel="1" x14ac:dyDescent="0.2">
      <c r="A579" s="13"/>
      <c r="B579" s="7">
        <v>43108</v>
      </c>
      <c r="C579" s="6">
        <v>46</v>
      </c>
      <c r="D579" s="6" t="s">
        <v>17</v>
      </c>
      <c r="E579" s="6" t="s">
        <v>39</v>
      </c>
      <c r="F579" s="6" t="s">
        <v>1481</v>
      </c>
      <c r="G579" s="4">
        <v>0</v>
      </c>
      <c r="H579" s="4">
        <v>-4301.72</v>
      </c>
      <c r="I579" s="4"/>
      <c r="J579" s="8"/>
    </row>
    <row r="580" spans="1:10" hidden="1" outlineLevel="1" x14ac:dyDescent="0.2">
      <c r="A580" s="13"/>
      <c r="B580" s="7">
        <v>43108</v>
      </c>
      <c r="C580" s="6">
        <v>48</v>
      </c>
      <c r="D580" s="6" t="s">
        <v>17</v>
      </c>
      <c r="E580" s="6" t="s">
        <v>39</v>
      </c>
      <c r="F580" s="6" t="s">
        <v>1482</v>
      </c>
      <c r="G580" s="4">
        <v>0</v>
      </c>
      <c r="H580" s="4">
        <v>-30000</v>
      </c>
      <c r="I580" s="4"/>
      <c r="J580" s="8"/>
    </row>
    <row r="581" spans="1:10" hidden="1" outlineLevel="1" x14ac:dyDescent="0.2">
      <c r="A581" s="13"/>
      <c r="B581" s="7">
        <v>43108</v>
      </c>
      <c r="C581" s="6">
        <v>49</v>
      </c>
      <c r="D581" s="6" t="s">
        <v>17</v>
      </c>
      <c r="E581" s="6" t="s">
        <v>39</v>
      </c>
      <c r="F581" s="6" t="s">
        <v>1483</v>
      </c>
      <c r="G581" s="4">
        <v>0</v>
      </c>
      <c r="H581" s="4">
        <v>-2586.21</v>
      </c>
      <c r="I581" s="4"/>
      <c r="J581" s="8"/>
    </row>
    <row r="582" spans="1:10" hidden="1" outlineLevel="1" x14ac:dyDescent="0.2">
      <c r="A582" s="13"/>
      <c r="B582" s="7">
        <v>43108</v>
      </c>
      <c r="C582" s="6">
        <v>50</v>
      </c>
      <c r="D582" s="6" t="s">
        <v>17</v>
      </c>
      <c r="E582" s="6" t="s">
        <v>39</v>
      </c>
      <c r="F582" s="6" t="s">
        <v>1484</v>
      </c>
      <c r="G582" s="4">
        <v>0</v>
      </c>
      <c r="H582" s="4">
        <v>-1107.18</v>
      </c>
      <c r="I582" s="4"/>
      <c r="J582" s="8"/>
    </row>
    <row r="583" spans="1:10" hidden="1" outlineLevel="1" x14ac:dyDescent="0.2">
      <c r="A583" s="13"/>
      <c r="B583" s="7">
        <v>43109</v>
      </c>
      <c r="C583" s="6">
        <v>52</v>
      </c>
      <c r="D583" s="6" t="s">
        <v>17</v>
      </c>
      <c r="E583" s="6" t="s">
        <v>39</v>
      </c>
      <c r="F583" s="6" t="s">
        <v>1485</v>
      </c>
      <c r="G583" s="4">
        <v>0</v>
      </c>
      <c r="H583" s="4">
        <v>-3534.48</v>
      </c>
      <c r="I583" s="4"/>
      <c r="J583" s="8"/>
    </row>
    <row r="584" spans="1:10" hidden="1" outlineLevel="1" x14ac:dyDescent="0.2">
      <c r="A584" s="13"/>
      <c r="B584" s="7">
        <v>43109</v>
      </c>
      <c r="C584" s="6">
        <v>53</v>
      </c>
      <c r="D584" s="6" t="s">
        <v>17</v>
      </c>
      <c r="E584" s="6" t="s">
        <v>39</v>
      </c>
      <c r="F584" s="6" t="s">
        <v>1486</v>
      </c>
      <c r="G584" s="4">
        <v>0</v>
      </c>
      <c r="H584" s="4">
        <v>-4310.3500000000004</v>
      </c>
      <c r="I584" s="4"/>
      <c r="J584" s="8"/>
    </row>
    <row r="585" spans="1:10" hidden="1" outlineLevel="1" x14ac:dyDescent="0.2">
      <c r="A585" s="13"/>
      <c r="B585" s="7">
        <v>43109</v>
      </c>
      <c r="C585" s="6">
        <v>54</v>
      </c>
      <c r="D585" s="6" t="s">
        <v>17</v>
      </c>
      <c r="E585" s="6" t="s">
        <v>39</v>
      </c>
      <c r="F585" s="6" t="s">
        <v>1487</v>
      </c>
      <c r="G585" s="4">
        <v>0</v>
      </c>
      <c r="H585" s="4">
        <v>-31034.48</v>
      </c>
      <c r="I585" s="4"/>
      <c r="J585" s="8"/>
    </row>
    <row r="586" spans="1:10" hidden="1" outlineLevel="1" x14ac:dyDescent="0.2">
      <c r="A586" s="13"/>
      <c r="B586" s="7">
        <v>43109</v>
      </c>
      <c r="C586" s="6">
        <v>55</v>
      </c>
      <c r="D586" s="6" t="s">
        <v>17</v>
      </c>
      <c r="E586" s="6" t="s">
        <v>39</v>
      </c>
      <c r="F586" s="6" t="s">
        <v>1488</v>
      </c>
      <c r="G586" s="4">
        <v>0</v>
      </c>
      <c r="H586" s="4">
        <v>-2327.1</v>
      </c>
      <c r="I586" s="4"/>
      <c r="J586" s="8"/>
    </row>
    <row r="587" spans="1:10" hidden="1" outlineLevel="1" x14ac:dyDescent="0.2">
      <c r="A587" s="13"/>
      <c r="B587" s="7">
        <v>43109</v>
      </c>
      <c r="C587" s="6">
        <v>56</v>
      </c>
      <c r="D587" s="6" t="s">
        <v>17</v>
      </c>
      <c r="E587" s="6" t="s">
        <v>39</v>
      </c>
      <c r="F587" s="6" t="s">
        <v>1488</v>
      </c>
      <c r="G587" s="4">
        <v>0</v>
      </c>
      <c r="H587" s="4">
        <v>2327.1</v>
      </c>
      <c r="I587" s="4"/>
      <c r="J587" s="8"/>
    </row>
    <row r="588" spans="1:10" hidden="1" outlineLevel="1" x14ac:dyDescent="0.2">
      <c r="A588" s="13"/>
      <c r="B588" s="7">
        <v>43109</v>
      </c>
      <c r="C588" s="6">
        <v>58</v>
      </c>
      <c r="D588" s="6" t="s">
        <v>17</v>
      </c>
      <c r="E588" s="6" t="s">
        <v>39</v>
      </c>
      <c r="F588" s="6" t="s">
        <v>1489</v>
      </c>
      <c r="G588" s="4">
        <v>0</v>
      </c>
      <c r="H588" s="4">
        <v>-603.45000000000005</v>
      </c>
      <c r="I588" s="4"/>
      <c r="J588" s="8"/>
    </row>
    <row r="589" spans="1:10" hidden="1" outlineLevel="1" x14ac:dyDescent="0.2">
      <c r="A589" s="13"/>
      <c r="B589" s="7">
        <v>43109</v>
      </c>
      <c r="C589" s="6">
        <v>59</v>
      </c>
      <c r="D589" s="6" t="s">
        <v>17</v>
      </c>
      <c r="E589" s="6" t="s">
        <v>39</v>
      </c>
      <c r="F589" s="6" t="s">
        <v>846</v>
      </c>
      <c r="G589" s="4">
        <v>0</v>
      </c>
      <c r="H589" s="4">
        <v>2586.21</v>
      </c>
      <c r="I589" s="4"/>
      <c r="J589" s="8"/>
    </row>
    <row r="590" spans="1:10" hidden="1" outlineLevel="1" x14ac:dyDescent="0.2">
      <c r="A590" s="13"/>
      <c r="B590" s="7">
        <v>43109</v>
      </c>
      <c r="C590" s="6">
        <v>60</v>
      </c>
      <c r="D590" s="6" t="s">
        <v>17</v>
      </c>
      <c r="E590" s="6" t="s">
        <v>39</v>
      </c>
      <c r="F590" s="6" t="s">
        <v>1490</v>
      </c>
      <c r="G590" s="4">
        <v>0</v>
      </c>
      <c r="H590" s="4">
        <v>-2586.21</v>
      </c>
      <c r="I590" s="4">
        <v>928078.91</v>
      </c>
      <c r="J590" s="8"/>
    </row>
    <row r="591" spans="1:10" hidden="1" outlineLevel="1" x14ac:dyDescent="0.2">
      <c r="A591" s="13"/>
      <c r="B591" s="7">
        <v>43109</v>
      </c>
      <c r="C591" s="6">
        <v>61</v>
      </c>
      <c r="D591" s="6" t="s">
        <v>17</v>
      </c>
      <c r="E591" s="6" t="s">
        <v>39</v>
      </c>
      <c r="F591" s="6" t="s">
        <v>1491</v>
      </c>
      <c r="G591" s="4">
        <v>0</v>
      </c>
      <c r="H591" s="4">
        <v>-4396.55</v>
      </c>
      <c r="I591" s="4">
        <v>925492.7</v>
      </c>
      <c r="J591" s="8"/>
    </row>
    <row r="592" spans="1:10" hidden="1" outlineLevel="1" x14ac:dyDescent="0.2">
      <c r="A592" s="13"/>
      <c r="B592" s="7">
        <v>43109</v>
      </c>
      <c r="C592" s="6">
        <v>62</v>
      </c>
      <c r="D592" s="6" t="s">
        <v>17</v>
      </c>
      <c r="E592" s="6" t="s">
        <v>39</v>
      </c>
      <c r="F592" s="6" t="s">
        <v>1492</v>
      </c>
      <c r="G592" s="4">
        <v>0</v>
      </c>
      <c r="H592" s="4">
        <v>-7050</v>
      </c>
      <c r="I592" s="4"/>
      <c r="J592" s="8"/>
    </row>
    <row r="593" spans="1:10" hidden="1" outlineLevel="1" x14ac:dyDescent="0.2">
      <c r="A593" s="13"/>
      <c r="B593" s="7">
        <v>43109</v>
      </c>
      <c r="C593" s="6">
        <v>64</v>
      </c>
      <c r="D593" s="6" t="s">
        <v>17</v>
      </c>
      <c r="E593" s="6" t="s">
        <v>39</v>
      </c>
      <c r="F593" s="6" t="s">
        <v>1493</v>
      </c>
      <c r="G593" s="4">
        <v>0</v>
      </c>
      <c r="H593" s="4">
        <v>-2586.21</v>
      </c>
      <c r="I593" s="4"/>
      <c r="J593" s="8"/>
    </row>
    <row r="594" spans="1:10" hidden="1" outlineLevel="1" x14ac:dyDescent="0.2">
      <c r="A594" s="13"/>
      <c r="B594" s="7">
        <v>43109</v>
      </c>
      <c r="C594" s="6">
        <v>65</v>
      </c>
      <c r="D594" s="6" t="s">
        <v>17</v>
      </c>
      <c r="E594" s="6" t="s">
        <v>39</v>
      </c>
      <c r="F594" s="6" t="s">
        <v>1494</v>
      </c>
      <c r="G594" s="4">
        <v>0</v>
      </c>
      <c r="H594" s="4">
        <v>-9591.3799999999992</v>
      </c>
      <c r="I594" s="4"/>
      <c r="J594" s="8"/>
    </row>
    <row r="595" spans="1:10" hidden="1" outlineLevel="1" x14ac:dyDescent="0.2">
      <c r="A595" s="13"/>
      <c r="B595" s="7">
        <v>43109</v>
      </c>
      <c r="C595" s="6">
        <v>66</v>
      </c>
      <c r="D595" s="6" t="s">
        <v>17</v>
      </c>
      <c r="E595" s="6" t="s">
        <v>39</v>
      </c>
      <c r="F595" s="6" t="s">
        <v>1494</v>
      </c>
      <c r="G595" s="4">
        <v>0</v>
      </c>
      <c r="H595" s="4">
        <v>9591.3799999999992</v>
      </c>
      <c r="I595" s="4"/>
      <c r="J595" s="8"/>
    </row>
    <row r="596" spans="1:10" hidden="1" outlineLevel="1" x14ac:dyDescent="0.2">
      <c r="A596" s="13"/>
      <c r="B596" s="7">
        <v>43109</v>
      </c>
      <c r="C596" s="6">
        <v>68</v>
      </c>
      <c r="D596" s="6" t="s">
        <v>17</v>
      </c>
      <c r="E596" s="6" t="s">
        <v>39</v>
      </c>
      <c r="F596" s="6" t="s">
        <v>1495</v>
      </c>
      <c r="G596" s="4">
        <v>0</v>
      </c>
      <c r="H596" s="4">
        <v>-8381.18</v>
      </c>
      <c r="I596" s="4"/>
      <c r="J596" s="8"/>
    </row>
    <row r="597" spans="1:10" hidden="1" outlineLevel="1" x14ac:dyDescent="0.2">
      <c r="A597" s="13"/>
      <c r="B597" s="7">
        <v>43109</v>
      </c>
      <c r="C597" s="6">
        <v>69</v>
      </c>
      <c r="D597" s="6" t="s">
        <v>17</v>
      </c>
      <c r="E597" s="6" t="s">
        <v>39</v>
      </c>
      <c r="F597" s="6" t="s">
        <v>1496</v>
      </c>
      <c r="G597" s="4">
        <v>0</v>
      </c>
      <c r="H597" s="4">
        <v>-7869.14</v>
      </c>
      <c r="I597" s="4"/>
      <c r="J597" s="8"/>
    </row>
    <row r="598" spans="1:10" hidden="1" outlineLevel="1" x14ac:dyDescent="0.2">
      <c r="A598" s="13"/>
      <c r="B598" s="7">
        <v>43110</v>
      </c>
      <c r="C598" s="6">
        <v>70</v>
      </c>
      <c r="D598" s="6" t="s">
        <v>17</v>
      </c>
      <c r="E598" s="6" t="s">
        <v>39</v>
      </c>
      <c r="F598" s="6" t="s">
        <v>1497</v>
      </c>
      <c r="G598" s="4">
        <v>0</v>
      </c>
      <c r="H598" s="4">
        <v>-2586.21</v>
      </c>
      <c r="I598" s="4"/>
      <c r="J598" s="8"/>
    </row>
    <row r="599" spans="1:10" hidden="1" outlineLevel="1" x14ac:dyDescent="0.2">
      <c r="A599" s="13"/>
      <c r="B599" s="7">
        <v>43110</v>
      </c>
      <c r="C599" s="6">
        <v>71</v>
      </c>
      <c r="D599" s="6" t="s">
        <v>17</v>
      </c>
      <c r="E599" s="6" t="s">
        <v>39</v>
      </c>
      <c r="F599" s="6" t="s">
        <v>854</v>
      </c>
      <c r="G599" s="4">
        <v>0</v>
      </c>
      <c r="H599" s="4">
        <v>2586.21</v>
      </c>
      <c r="I599" s="4"/>
      <c r="J599" s="8"/>
    </row>
    <row r="600" spans="1:10" hidden="1" outlineLevel="1" x14ac:dyDescent="0.2">
      <c r="A600" s="13"/>
      <c r="B600" s="7">
        <v>43110</v>
      </c>
      <c r="C600" s="6">
        <v>72</v>
      </c>
      <c r="D600" s="6" t="s">
        <v>17</v>
      </c>
      <c r="E600" s="6" t="s">
        <v>39</v>
      </c>
      <c r="F600" s="6" t="s">
        <v>1498</v>
      </c>
      <c r="G600" s="4">
        <v>0</v>
      </c>
      <c r="H600" s="4">
        <v>-4310.34</v>
      </c>
      <c r="I600" s="4"/>
      <c r="J600" s="8"/>
    </row>
    <row r="601" spans="1:10" hidden="1" outlineLevel="1" x14ac:dyDescent="0.2">
      <c r="A601" s="13"/>
      <c r="B601" s="7">
        <v>43110</v>
      </c>
      <c r="C601" s="6">
        <v>73</v>
      </c>
      <c r="D601" s="6" t="s">
        <v>17</v>
      </c>
      <c r="E601" s="6" t="s">
        <v>39</v>
      </c>
      <c r="F601" s="6" t="s">
        <v>1490</v>
      </c>
      <c r="G601" s="4">
        <v>0</v>
      </c>
      <c r="H601" s="4">
        <v>2586.21</v>
      </c>
      <c r="I601" s="4"/>
      <c r="J601" s="8"/>
    </row>
    <row r="602" spans="1:10" hidden="1" outlineLevel="1" x14ac:dyDescent="0.2">
      <c r="A602" s="13"/>
      <c r="B602" s="7">
        <v>43110</v>
      </c>
      <c r="C602" s="6">
        <v>74</v>
      </c>
      <c r="D602" s="6" t="s">
        <v>17</v>
      </c>
      <c r="E602" s="6" t="s">
        <v>39</v>
      </c>
      <c r="F602" s="6" t="s">
        <v>1499</v>
      </c>
      <c r="G602" s="4">
        <v>0</v>
      </c>
      <c r="H602" s="4">
        <v>-2586.21</v>
      </c>
      <c r="I602" s="4"/>
      <c r="J602" s="8"/>
    </row>
    <row r="603" spans="1:10" hidden="1" outlineLevel="1" x14ac:dyDescent="0.2">
      <c r="A603" s="13"/>
      <c r="B603" s="7">
        <v>43110</v>
      </c>
      <c r="C603" s="6">
        <v>75</v>
      </c>
      <c r="D603" s="6" t="s">
        <v>17</v>
      </c>
      <c r="E603" s="6" t="s">
        <v>39</v>
      </c>
      <c r="F603" s="6" t="s">
        <v>1500</v>
      </c>
      <c r="G603" s="4">
        <v>0</v>
      </c>
      <c r="H603" s="4">
        <v>-6010.99</v>
      </c>
      <c r="I603" s="4"/>
      <c r="J603" s="8"/>
    </row>
    <row r="604" spans="1:10" hidden="1" outlineLevel="1" x14ac:dyDescent="0.2">
      <c r="A604" s="13"/>
      <c r="B604" s="7">
        <v>43110</v>
      </c>
      <c r="C604" s="6">
        <v>76</v>
      </c>
      <c r="D604" s="6" t="s">
        <v>17</v>
      </c>
      <c r="E604" s="6" t="s">
        <v>39</v>
      </c>
      <c r="F604" s="6" t="s">
        <v>1501</v>
      </c>
      <c r="G604" s="4">
        <v>0</v>
      </c>
      <c r="H604" s="4">
        <v>-8723.34</v>
      </c>
      <c r="I604" s="4"/>
      <c r="J604" s="8"/>
    </row>
    <row r="605" spans="1:10" hidden="1" outlineLevel="1" x14ac:dyDescent="0.2">
      <c r="A605" s="13"/>
      <c r="B605" s="7">
        <v>43110</v>
      </c>
      <c r="C605" s="6">
        <v>77</v>
      </c>
      <c r="D605" s="6" t="s">
        <v>17</v>
      </c>
      <c r="E605" s="6" t="s">
        <v>39</v>
      </c>
      <c r="F605" s="6" t="s">
        <v>1500</v>
      </c>
      <c r="G605" s="4">
        <v>0</v>
      </c>
      <c r="H605" s="4">
        <v>6010.99</v>
      </c>
      <c r="I605" s="4"/>
      <c r="J605" s="8"/>
    </row>
    <row r="606" spans="1:10" hidden="1" outlineLevel="1" x14ac:dyDescent="0.2">
      <c r="A606" s="13"/>
      <c r="B606" s="7">
        <v>43110</v>
      </c>
      <c r="C606" s="6">
        <v>78</v>
      </c>
      <c r="D606" s="6" t="s">
        <v>17</v>
      </c>
      <c r="E606" s="6" t="s">
        <v>39</v>
      </c>
      <c r="F606" s="6" t="s">
        <v>1502</v>
      </c>
      <c r="G606" s="4">
        <v>0</v>
      </c>
      <c r="H606" s="4">
        <v>-12931.04</v>
      </c>
      <c r="I606" s="4"/>
      <c r="J606" s="8"/>
    </row>
    <row r="607" spans="1:10" hidden="1" outlineLevel="1" x14ac:dyDescent="0.2">
      <c r="A607" s="13"/>
      <c r="B607" s="7">
        <v>43111</v>
      </c>
      <c r="C607" s="6">
        <v>79</v>
      </c>
      <c r="D607" s="6" t="s">
        <v>17</v>
      </c>
      <c r="E607" s="6" t="s">
        <v>39</v>
      </c>
      <c r="F607" s="6" t="s">
        <v>1503</v>
      </c>
      <c r="G607" s="4">
        <v>0</v>
      </c>
      <c r="H607" s="4">
        <v>-8620.69</v>
      </c>
      <c r="I607" s="4"/>
      <c r="J607" s="8"/>
    </row>
    <row r="608" spans="1:10" hidden="1" outlineLevel="1" x14ac:dyDescent="0.2">
      <c r="A608" s="13"/>
      <c r="B608" s="7">
        <v>43111</v>
      </c>
      <c r="C608" s="6">
        <v>81</v>
      </c>
      <c r="D608" s="6" t="s">
        <v>17</v>
      </c>
      <c r="E608" s="6" t="s">
        <v>39</v>
      </c>
      <c r="F608" s="6" t="s">
        <v>1504</v>
      </c>
      <c r="G608" s="4">
        <v>0</v>
      </c>
      <c r="H608" s="4">
        <v>-4310.3500000000004</v>
      </c>
      <c r="I608" s="4"/>
      <c r="J608" s="8"/>
    </row>
    <row r="609" spans="1:10" hidden="1" outlineLevel="1" x14ac:dyDescent="0.2">
      <c r="A609" s="13"/>
      <c r="B609" s="7">
        <v>43111</v>
      </c>
      <c r="C609" s="6">
        <v>82</v>
      </c>
      <c r="D609" s="6" t="s">
        <v>17</v>
      </c>
      <c r="E609" s="6" t="s">
        <v>39</v>
      </c>
      <c r="F609" s="6" t="s">
        <v>1505</v>
      </c>
      <c r="G609" s="4">
        <v>0</v>
      </c>
      <c r="H609" s="4">
        <v>-3491.38</v>
      </c>
      <c r="I609" s="4"/>
      <c r="J609" s="8"/>
    </row>
    <row r="610" spans="1:10" hidden="1" outlineLevel="1" x14ac:dyDescent="0.2">
      <c r="A610" s="13"/>
      <c r="B610" s="7">
        <v>43112</v>
      </c>
      <c r="C610" s="6">
        <v>83</v>
      </c>
      <c r="D610" s="6" t="s">
        <v>17</v>
      </c>
      <c r="E610" s="6" t="s">
        <v>39</v>
      </c>
      <c r="F610" s="6" t="s">
        <v>1506</v>
      </c>
      <c r="G610" s="4">
        <v>0</v>
      </c>
      <c r="H610" s="4">
        <v>-8248</v>
      </c>
      <c r="I610" s="4"/>
      <c r="J610" s="8"/>
    </row>
    <row r="611" spans="1:10" hidden="1" outlineLevel="1" x14ac:dyDescent="0.2">
      <c r="A611" s="13"/>
      <c r="B611" s="7">
        <v>43112</v>
      </c>
      <c r="C611" s="6">
        <v>84</v>
      </c>
      <c r="D611" s="6" t="s">
        <v>17</v>
      </c>
      <c r="E611" s="6" t="s">
        <v>39</v>
      </c>
      <c r="F611" s="6" t="s">
        <v>1483</v>
      </c>
      <c r="G611" s="4">
        <v>0</v>
      </c>
      <c r="H611" s="4">
        <v>2586.21</v>
      </c>
      <c r="I611" s="4">
        <v>932820.29</v>
      </c>
      <c r="J611" s="8"/>
    </row>
    <row r="612" spans="1:10" hidden="1" outlineLevel="1" x14ac:dyDescent="0.2">
      <c r="A612" s="13"/>
      <c r="B612" s="7">
        <v>43112</v>
      </c>
      <c r="C612" s="6">
        <v>85</v>
      </c>
      <c r="D612" s="6" t="s">
        <v>17</v>
      </c>
      <c r="E612" s="6" t="s">
        <v>39</v>
      </c>
      <c r="F612" s="6" t="s">
        <v>1507</v>
      </c>
      <c r="G612" s="4">
        <v>0</v>
      </c>
      <c r="H612" s="4">
        <v>-2586.21</v>
      </c>
      <c r="I612" s="4">
        <v>934544.43</v>
      </c>
      <c r="J612" s="8"/>
    </row>
    <row r="613" spans="1:10" hidden="1" outlineLevel="1" x14ac:dyDescent="0.2">
      <c r="A613" s="13"/>
      <c r="B613" s="7">
        <v>43112</v>
      </c>
      <c r="C613" s="6">
        <v>86</v>
      </c>
      <c r="D613" s="6" t="s">
        <v>17</v>
      </c>
      <c r="E613" s="6" t="s">
        <v>39</v>
      </c>
      <c r="F613" s="6" t="s">
        <v>1508</v>
      </c>
      <c r="G613" s="4">
        <v>0</v>
      </c>
      <c r="H613" s="4">
        <v>-2586.21</v>
      </c>
      <c r="I613" s="4">
        <v>931958.22</v>
      </c>
      <c r="J613" s="8"/>
    </row>
    <row r="614" spans="1:10" hidden="1" outlineLevel="1" x14ac:dyDescent="0.2">
      <c r="A614" s="13"/>
      <c r="B614" s="7">
        <v>43112</v>
      </c>
      <c r="C614" s="6">
        <v>87</v>
      </c>
      <c r="D614" s="6" t="s">
        <v>17</v>
      </c>
      <c r="E614" s="6" t="s">
        <v>39</v>
      </c>
      <c r="F614" s="6" t="s">
        <v>1509</v>
      </c>
      <c r="G614" s="4">
        <v>0</v>
      </c>
      <c r="H614" s="4">
        <v>-2586.21</v>
      </c>
      <c r="I614" s="4">
        <v>937130.63</v>
      </c>
      <c r="J614" s="8"/>
    </row>
    <row r="615" spans="1:10" hidden="1" outlineLevel="1" x14ac:dyDescent="0.2">
      <c r="A615" s="13"/>
      <c r="B615" s="7">
        <v>43112</v>
      </c>
      <c r="C615" s="6">
        <v>88</v>
      </c>
      <c r="D615" s="6" t="s">
        <v>17</v>
      </c>
      <c r="E615" s="6" t="s">
        <v>39</v>
      </c>
      <c r="F615" s="6" t="s">
        <v>1510</v>
      </c>
      <c r="G615" s="4">
        <v>0</v>
      </c>
      <c r="H615" s="4">
        <v>-3448.28</v>
      </c>
      <c r="I615" s="4">
        <v>953466.84</v>
      </c>
      <c r="J615" s="8"/>
    </row>
    <row r="616" spans="1:10" hidden="1" outlineLevel="1" x14ac:dyDescent="0.2">
      <c r="A616" s="13"/>
      <c r="B616" s="7">
        <v>43112</v>
      </c>
      <c r="C616" s="6">
        <v>89</v>
      </c>
      <c r="D616" s="6" t="s">
        <v>17</v>
      </c>
      <c r="E616" s="6" t="s">
        <v>39</v>
      </c>
      <c r="F616" s="6" t="s">
        <v>1511</v>
      </c>
      <c r="G616" s="4">
        <v>0</v>
      </c>
      <c r="H616" s="4">
        <v>-2521.5500000000002</v>
      </c>
      <c r="I616" s="4">
        <v>1005190.98</v>
      </c>
      <c r="J616" s="8"/>
    </row>
    <row r="617" spans="1:10" hidden="1" outlineLevel="1" x14ac:dyDescent="0.2">
      <c r="A617" s="13"/>
      <c r="B617" s="7">
        <v>43113</v>
      </c>
      <c r="C617" s="6">
        <v>91</v>
      </c>
      <c r="D617" s="6" t="s">
        <v>17</v>
      </c>
      <c r="E617" s="6" t="s">
        <v>39</v>
      </c>
      <c r="F617" s="6" t="s">
        <v>1512</v>
      </c>
      <c r="G617" s="4">
        <v>0</v>
      </c>
      <c r="H617" s="4">
        <v>-2627.24</v>
      </c>
      <c r="I617" s="4">
        <v>1007777.19</v>
      </c>
      <c r="J617" s="8"/>
    </row>
    <row r="618" spans="1:10" hidden="1" outlineLevel="1" x14ac:dyDescent="0.2">
      <c r="A618" s="13"/>
      <c r="B618" s="7">
        <v>43113</v>
      </c>
      <c r="C618" s="6">
        <v>92</v>
      </c>
      <c r="D618" s="6" t="s">
        <v>17</v>
      </c>
      <c r="E618" s="6" t="s">
        <v>39</v>
      </c>
      <c r="F618" s="6" t="s">
        <v>1513</v>
      </c>
      <c r="G618" s="4">
        <v>0</v>
      </c>
      <c r="H618" s="4">
        <v>-556.9</v>
      </c>
      <c r="I618" s="4">
        <v>1000449.6</v>
      </c>
      <c r="J618" s="8"/>
    </row>
    <row r="619" spans="1:10" hidden="1" outlineLevel="1" x14ac:dyDescent="0.2">
      <c r="A619" s="13"/>
      <c r="B619" s="7">
        <v>43113</v>
      </c>
      <c r="C619" s="6">
        <v>93</v>
      </c>
      <c r="D619" s="6" t="s">
        <v>17</v>
      </c>
      <c r="E619" s="6" t="s">
        <v>39</v>
      </c>
      <c r="F619" s="6" t="s">
        <v>1472</v>
      </c>
      <c r="G619" s="4">
        <v>0</v>
      </c>
      <c r="H619" s="4">
        <v>3448.28</v>
      </c>
      <c r="I619" s="4">
        <v>1007777.19</v>
      </c>
      <c r="J619" s="8"/>
    </row>
    <row r="620" spans="1:10" hidden="1" outlineLevel="1" x14ac:dyDescent="0.2">
      <c r="A620" s="13"/>
      <c r="B620" s="7">
        <v>43113</v>
      </c>
      <c r="C620" s="6">
        <v>94</v>
      </c>
      <c r="D620" s="6" t="s">
        <v>17</v>
      </c>
      <c r="E620" s="6" t="s">
        <v>39</v>
      </c>
      <c r="F620" s="6" t="s">
        <v>1514</v>
      </c>
      <c r="G620" s="4">
        <v>0</v>
      </c>
      <c r="H620" s="4">
        <v>-3448.28</v>
      </c>
      <c r="I620" s="4">
        <v>1016075.76</v>
      </c>
      <c r="J620" s="8"/>
    </row>
    <row r="621" spans="1:10" hidden="1" outlineLevel="1" x14ac:dyDescent="0.2">
      <c r="A621" s="13"/>
      <c r="B621" s="7">
        <v>43113</v>
      </c>
      <c r="C621" s="6">
        <v>95</v>
      </c>
      <c r="D621" s="6" t="s">
        <v>17</v>
      </c>
      <c r="E621" s="6" t="s">
        <v>39</v>
      </c>
      <c r="F621" s="6" t="s">
        <v>1515</v>
      </c>
      <c r="G621" s="4">
        <v>0</v>
      </c>
      <c r="H621" s="4">
        <v>-2586.21</v>
      </c>
      <c r="I621" s="4">
        <v>1050558.52</v>
      </c>
      <c r="J621" s="8"/>
    </row>
    <row r="622" spans="1:10" hidden="1" outlineLevel="1" x14ac:dyDescent="0.2">
      <c r="A622" s="13"/>
      <c r="B622" s="7">
        <v>43113</v>
      </c>
      <c r="C622" s="6">
        <v>97</v>
      </c>
      <c r="D622" s="6" t="s">
        <v>17</v>
      </c>
      <c r="E622" s="6" t="s">
        <v>39</v>
      </c>
      <c r="F622" s="6" t="s">
        <v>1515</v>
      </c>
      <c r="G622" s="4">
        <v>0</v>
      </c>
      <c r="H622" s="4">
        <v>2586.21</v>
      </c>
      <c r="I622" s="4">
        <v>1047972.31</v>
      </c>
      <c r="J622" s="8"/>
    </row>
    <row r="623" spans="1:10" hidden="1" outlineLevel="1" x14ac:dyDescent="0.2">
      <c r="A623" s="13"/>
      <c r="B623" s="7">
        <v>43113</v>
      </c>
      <c r="C623" s="6">
        <v>98</v>
      </c>
      <c r="D623" s="6" t="s">
        <v>17</v>
      </c>
      <c r="E623" s="6" t="s">
        <v>39</v>
      </c>
      <c r="F623" s="6" t="s">
        <v>1516</v>
      </c>
      <c r="G623" s="4">
        <v>0</v>
      </c>
      <c r="H623" s="4">
        <v>-2586.21</v>
      </c>
      <c r="I623" s="4">
        <v>1050558.52</v>
      </c>
      <c r="J623" s="8"/>
    </row>
    <row r="624" spans="1:10" hidden="1" outlineLevel="1" x14ac:dyDescent="0.2">
      <c r="A624" s="13"/>
      <c r="B624" s="7">
        <v>43113</v>
      </c>
      <c r="C624" s="6">
        <v>99</v>
      </c>
      <c r="D624" s="6" t="s">
        <v>17</v>
      </c>
      <c r="E624" s="6" t="s">
        <v>39</v>
      </c>
      <c r="F624" s="6" t="s">
        <v>1517</v>
      </c>
      <c r="G624" s="4">
        <v>0</v>
      </c>
      <c r="H624" s="4">
        <v>-4298.45</v>
      </c>
      <c r="I624" s="4">
        <v>1051851.6200000001</v>
      </c>
      <c r="J624" s="8"/>
    </row>
    <row r="625" spans="1:10" hidden="1" outlineLevel="1" x14ac:dyDescent="0.2">
      <c r="A625" s="13"/>
      <c r="B625" s="7">
        <v>43115</v>
      </c>
      <c r="C625" s="6">
        <v>100</v>
      </c>
      <c r="D625" s="6" t="s">
        <v>17</v>
      </c>
      <c r="E625" s="6" t="s">
        <v>39</v>
      </c>
      <c r="F625" s="6" t="s">
        <v>1516</v>
      </c>
      <c r="G625" s="4">
        <v>0</v>
      </c>
      <c r="H625" s="4">
        <v>2586.21</v>
      </c>
      <c r="I625" s="4">
        <v>1056161.97</v>
      </c>
      <c r="J625" s="8"/>
    </row>
    <row r="626" spans="1:10" hidden="1" outlineLevel="1" x14ac:dyDescent="0.2">
      <c r="A626" s="13"/>
      <c r="B626" s="7">
        <v>43115</v>
      </c>
      <c r="C626" s="6">
        <v>101</v>
      </c>
      <c r="D626" s="6" t="s">
        <v>17</v>
      </c>
      <c r="E626" s="6" t="s">
        <v>39</v>
      </c>
      <c r="F626" s="6" t="s">
        <v>1518</v>
      </c>
      <c r="G626" s="4">
        <v>0</v>
      </c>
      <c r="H626" s="4">
        <v>-2586.21</v>
      </c>
      <c r="I626" s="4">
        <v>1061065.21</v>
      </c>
      <c r="J626" s="8"/>
    </row>
    <row r="627" spans="1:10" hidden="1" outlineLevel="1" x14ac:dyDescent="0.2">
      <c r="A627" s="13"/>
      <c r="B627" s="7">
        <v>43115</v>
      </c>
      <c r="C627" s="6">
        <v>102</v>
      </c>
      <c r="D627" s="6" t="s">
        <v>17</v>
      </c>
      <c r="E627" s="6" t="s">
        <v>39</v>
      </c>
      <c r="F627" s="6" t="s">
        <v>1519</v>
      </c>
      <c r="G627" s="4">
        <v>0</v>
      </c>
      <c r="H627" s="4">
        <v>-3448.28</v>
      </c>
      <c r="I627" s="4">
        <v>1063651.42</v>
      </c>
      <c r="J627" s="8"/>
    </row>
    <row r="628" spans="1:10" hidden="1" outlineLevel="1" x14ac:dyDescent="0.2">
      <c r="A628" s="13"/>
      <c r="B628" s="7">
        <v>43116</v>
      </c>
      <c r="C628" s="6">
        <v>108</v>
      </c>
      <c r="D628" s="6" t="s">
        <v>17</v>
      </c>
      <c r="E628" s="6" t="s">
        <v>39</v>
      </c>
      <c r="F628" s="6" t="s">
        <v>1520</v>
      </c>
      <c r="G628" s="4">
        <v>0</v>
      </c>
      <c r="H628" s="4">
        <v>-29850.86</v>
      </c>
      <c r="I628" s="4">
        <v>1067961.77</v>
      </c>
      <c r="J628" s="8"/>
    </row>
    <row r="629" spans="1:10" hidden="1" outlineLevel="1" x14ac:dyDescent="0.2">
      <c r="A629" s="13"/>
      <c r="B629" s="7">
        <v>43116</v>
      </c>
      <c r="C629" s="6">
        <v>109</v>
      </c>
      <c r="D629" s="6" t="s">
        <v>17</v>
      </c>
      <c r="E629" s="6" t="s">
        <v>39</v>
      </c>
      <c r="F629" s="6" t="s">
        <v>1521</v>
      </c>
      <c r="G629" s="4">
        <v>0</v>
      </c>
      <c r="H629" s="4">
        <v>-29850.86</v>
      </c>
      <c r="I629" s="4"/>
      <c r="J629" s="8"/>
    </row>
    <row r="630" spans="1:10" hidden="1" outlineLevel="1" x14ac:dyDescent="0.2">
      <c r="A630" s="13"/>
      <c r="B630" s="7">
        <v>43116</v>
      </c>
      <c r="C630" s="6">
        <v>110</v>
      </c>
      <c r="D630" s="6" t="s">
        <v>17</v>
      </c>
      <c r="E630" s="6" t="s">
        <v>39</v>
      </c>
      <c r="F630" s="6" t="s">
        <v>1522</v>
      </c>
      <c r="G630" s="4">
        <v>0</v>
      </c>
      <c r="H630" s="4">
        <v>-2586.21</v>
      </c>
      <c r="I630" s="4"/>
      <c r="J630" s="8"/>
    </row>
    <row r="631" spans="1:10" hidden="1" outlineLevel="1" x14ac:dyDescent="0.2">
      <c r="A631" s="13"/>
      <c r="B631" s="7">
        <v>43116</v>
      </c>
      <c r="C631" s="6">
        <v>112</v>
      </c>
      <c r="D631" s="6" t="s">
        <v>17</v>
      </c>
      <c r="E631" s="6" t="s">
        <v>39</v>
      </c>
      <c r="F631" s="6" t="s">
        <v>1523</v>
      </c>
      <c r="G631" s="4">
        <v>0</v>
      </c>
      <c r="H631" s="4">
        <v>-14547.43</v>
      </c>
      <c r="I631" s="4"/>
      <c r="J631" s="8"/>
    </row>
    <row r="632" spans="1:10" hidden="1" outlineLevel="1" x14ac:dyDescent="0.2">
      <c r="A632" s="13"/>
      <c r="B632" s="7">
        <v>43116</v>
      </c>
      <c r="C632" s="6">
        <v>113</v>
      </c>
      <c r="D632" s="6" t="s">
        <v>17</v>
      </c>
      <c r="E632" s="6" t="s">
        <v>39</v>
      </c>
      <c r="F632" s="6" t="s">
        <v>1524</v>
      </c>
      <c r="G632" s="4">
        <v>0</v>
      </c>
      <c r="H632" s="4">
        <v>-1637.93</v>
      </c>
      <c r="I632" s="4"/>
      <c r="J632" s="8"/>
    </row>
    <row r="633" spans="1:10" hidden="1" outlineLevel="1" x14ac:dyDescent="0.2">
      <c r="A633" s="13"/>
      <c r="B633" s="7">
        <v>43117</v>
      </c>
      <c r="C633" s="6">
        <v>114</v>
      </c>
      <c r="D633" s="6" t="s">
        <v>17</v>
      </c>
      <c r="E633" s="6" t="s">
        <v>39</v>
      </c>
      <c r="F633" s="6" t="s">
        <v>1525</v>
      </c>
      <c r="G633" s="4">
        <v>0</v>
      </c>
      <c r="H633" s="4">
        <v>-4137.07</v>
      </c>
      <c r="I633" s="4"/>
      <c r="J633" s="8"/>
    </row>
    <row r="634" spans="1:10" hidden="1" outlineLevel="1" x14ac:dyDescent="0.2">
      <c r="A634" s="13"/>
      <c r="B634" s="7">
        <v>43117</v>
      </c>
      <c r="C634" s="6">
        <v>116</v>
      </c>
      <c r="D634" s="6" t="s">
        <v>17</v>
      </c>
      <c r="E634" s="6" t="s">
        <v>39</v>
      </c>
      <c r="F634" s="6" t="s">
        <v>1525</v>
      </c>
      <c r="G634" s="4">
        <v>0</v>
      </c>
      <c r="H634" s="4">
        <v>4137.07</v>
      </c>
      <c r="I634" s="4"/>
      <c r="J634" s="8"/>
    </row>
    <row r="635" spans="1:10" hidden="1" outlineLevel="1" x14ac:dyDescent="0.2">
      <c r="A635" s="13"/>
      <c r="B635" s="7">
        <v>43117</v>
      </c>
      <c r="C635" s="6">
        <v>117</v>
      </c>
      <c r="D635" s="6" t="s">
        <v>17</v>
      </c>
      <c r="E635" s="6" t="s">
        <v>39</v>
      </c>
      <c r="F635" s="6" t="s">
        <v>1526</v>
      </c>
      <c r="G635" s="4">
        <v>0</v>
      </c>
      <c r="H635" s="4">
        <v>-3975.49</v>
      </c>
      <c r="I635" s="4"/>
      <c r="J635" s="8"/>
    </row>
    <row r="636" spans="1:10" hidden="1" outlineLevel="1" x14ac:dyDescent="0.2">
      <c r="A636" s="13"/>
      <c r="B636" s="7">
        <v>43117</v>
      </c>
      <c r="C636" s="6">
        <v>118</v>
      </c>
      <c r="D636" s="6" t="s">
        <v>17</v>
      </c>
      <c r="E636" s="6" t="s">
        <v>39</v>
      </c>
      <c r="F636" s="6" t="s">
        <v>1527</v>
      </c>
      <c r="G636" s="4">
        <v>0</v>
      </c>
      <c r="H636" s="4">
        <v>-2586.21</v>
      </c>
      <c r="I636" s="4"/>
      <c r="J636" s="8"/>
    </row>
    <row r="637" spans="1:10" hidden="1" outlineLevel="1" x14ac:dyDescent="0.2">
      <c r="A637" s="13"/>
      <c r="B637" s="7">
        <v>43117</v>
      </c>
      <c r="C637" s="6">
        <v>123</v>
      </c>
      <c r="D637" s="6" t="s">
        <v>17</v>
      </c>
      <c r="E637" s="6" t="s">
        <v>39</v>
      </c>
      <c r="F637" s="6" t="s">
        <v>1528</v>
      </c>
      <c r="G637" s="4">
        <v>0</v>
      </c>
      <c r="H637" s="4">
        <v>-3017.24</v>
      </c>
      <c r="I637" s="4"/>
      <c r="J637" s="8"/>
    </row>
    <row r="638" spans="1:10" hidden="1" outlineLevel="1" x14ac:dyDescent="0.2">
      <c r="A638" s="13"/>
      <c r="B638" s="7">
        <v>43117</v>
      </c>
      <c r="C638" s="6">
        <v>125</v>
      </c>
      <c r="D638" s="6" t="s">
        <v>17</v>
      </c>
      <c r="E638" s="6" t="s">
        <v>39</v>
      </c>
      <c r="F638" s="6" t="s">
        <v>1529</v>
      </c>
      <c r="G638" s="4">
        <v>0</v>
      </c>
      <c r="H638" s="4">
        <v>-10603.45</v>
      </c>
      <c r="I638" s="4"/>
      <c r="J638" s="8"/>
    </row>
    <row r="639" spans="1:10" hidden="1" outlineLevel="1" x14ac:dyDescent="0.2">
      <c r="A639" s="13"/>
      <c r="B639" s="7">
        <v>43118</v>
      </c>
      <c r="C639" s="6">
        <v>126</v>
      </c>
      <c r="D639" s="6" t="s">
        <v>17</v>
      </c>
      <c r="E639" s="6" t="s">
        <v>39</v>
      </c>
      <c r="F639" s="6" t="s">
        <v>1487</v>
      </c>
      <c r="G639" s="4">
        <v>0</v>
      </c>
      <c r="H639" s="4">
        <v>31034.48</v>
      </c>
      <c r="I639" s="4"/>
      <c r="J639" s="8"/>
    </row>
    <row r="640" spans="1:10" hidden="1" outlineLevel="1" x14ac:dyDescent="0.2">
      <c r="A640" s="13"/>
      <c r="B640" s="7">
        <v>43118</v>
      </c>
      <c r="C640" s="6">
        <v>127</v>
      </c>
      <c r="D640" s="6" t="s">
        <v>17</v>
      </c>
      <c r="E640" s="6" t="s">
        <v>39</v>
      </c>
      <c r="F640" s="6" t="s">
        <v>1530</v>
      </c>
      <c r="G640" s="4">
        <v>0</v>
      </c>
      <c r="H640" s="4">
        <v>-31034.48</v>
      </c>
      <c r="I640" s="4"/>
      <c r="J640" s="8"/>
    </row>
    <row r="641" spans="1:10" hidden="1" outlineLevel="1" x14ac:dyDescent="0.2">
      <c r="A641" s="13"/>
      <c r="B641" s="7">
        <v>43118</v>
      </c>
      <c r="C641" s="6">
        <v>128</v>
      </c>
      <c r="D641" s="6" t="s">
        <v>17</v>
      </c>
      <c r="E641" s="6" t="s">
        <v>39</v>
      </c>
      <c r="F641" s="6" t="s">
        <v>1531</v>
      </c>
      <c r="G641" s="4">
        <v>0</v>
      </c>
      <c r="H641" s="4">
        <v>-2586.21</v>
      </c>
      <c r="I641" s="4">
        <v>1070731.81</v>
      </c>
      <c r="J641" s="8"/>
    </row>
    <row r="642" spans="1:10" hidden="1" outlineLevel="1" x14ac:dyDescent="0.2">
      <c r="A642" s="13"/>
      <c r="B642" s="7">
        <v>43119</v>
      </c>
      <c r="C642" s="6">
        <v>27</v>
      </c>
      <c r="D642" s="6" t="s">
        <v>16</v>
      </c>
      <c r="E642" s="6" t="s">
        <v>44</v>
      </c>
      <c r="F642" s="6" t="s">
        <v>1532</v>
      </c>
      <c r="G642" s="4">
        <v>0</v>
      </c>
      <c r="H642" s="4">
        <v>6034.48</v>
      </c>
      <c r="I642" s="4">
        <v>1072455.95</v>
      </c>
      <c r="J642" s="8"/>
    </row>
    <row r="643" spans="1:10" hidden="1" outlineLevel="1" x14ac:dyDescent="0.2">
      <c r="A643" s="13"/>
      <c r="B643" s="7">
        <v>43119</v>
      </c>
      <c r="C643" s="6">
        <v>130</v>
      </c>
      <c r="D643" s="6" t="s">
        <v>17</v>
      </c>
      <c r="E643" s="6" t="s">
        <v>39</v>
      </c>
      <c r="F643" s="6" t="s">
        <v>1533</v>
      </c>
      <c r="G643" s="4">
        <v>0</v>
      </c>
      <c r="H643" s="4">
        <v>-6896.55</v>
      </c>
      <c r="I643" s="4">
        <v>1072538.3700000001</v>
      </c>
      <c r="J643" s="8"/>
    </row>
    <row r="644" spans="1:10" hidden="1" outlineLevel="1" x14ac:dyDescent="0.2">
      <c r="A644" s="13"/>
      <c r="B644" s="7">
        <v>43119</v>
      </c>
      <c r="C644" s="6">
        <v>131</v>
      </c>
      <c r="D644" s="6" t="s">
        <v>17</v>
      </c>
      <c r="E644" s="6" t="s">
        <v>39</v>
      </c>
      <c r="F644" s="6" t="s">
        <v>1534</v>
      </c>
      <c r="G644" s="4">
        <v>0</v>
      </c>
      <c r="H644" s="4">
        <v>-3258.62</v>
      </c>
      <c r="I644" s="4">
        <v>1083400.44</v>
      </c>
      <c r="J644" s="8"/>
    </row>
    <row r="645" spans="1:10" hidden="1" outlineLevel="1" x14ac:dyDescent="0.2">
      <c r="A645" s="13"/>
      <c r="B645" s="7">
        <v>43119</v>
      </c>
      <c r="C645" s="6">
        <v>132</v>
      </c>
      <c r="D645" s="6" t="s">
        <v>17</v>
      </c>
      <c r="E645" s="6" t="s">
        <v>39</v>
      </c>
      <c r="F645" s="6" t="s">
        <v>1535</v>
      </c>
      <c r="G645" s="4">
        <v>0</v>
      </c>
      <c r="H645" s="4">
        <v>-6810.35</v>
      </c>
      <c r="I645" s="4">
        <v>1084064.23</v>
      </c>
      <c r="J645" s="8"/>
    </row>
    <row r="646" spans="1:10" hidden="1" outlineLevel="1" x14ac:dyDescent="0.2">
      <c r="A646" s="13"/>
      <c r="B646" s="7">
        <v>43119</v>
      </c>
      <c r="C646" s="6">
        <v>133</v>
      </c>
      <c r="D646" s="6" t="s">
        <v>17</v>
      </c>
      <c r="E646" s="6" t="s">
        <v>39</v>
      </c>
      <c r="F646" s="6" t="s">
        <v>1536</v>
      </c>
      <c r="G646" s="4">
        <v>0</v>
      </c>
      <c r="H646" s="4">
        <v>-25862.07</v>
      </c>
      <c r="I646" s="4">
        <v>1084926.3</v>
      </c>
      <c r="J646" s="8"/>
    </row>
    <row r="647" spans="1:10" hidden="1" outlineLevel="1" x14ac:dyDescent="0.2">
      <c r="A647" s="13"/>
      <c r="B647" s="7">
        <v>43119</v>
      </c>
      <c r="C647" s="6">
        <v>135</v>
      </c>
      <c r="D647" s="6" t="s">
        <v>17</v>
      </c>
      <c r="E647" s="6" t="s">
        <v>39</v>
      </c>
      <c r="F647" s="6" t="s">
        <v>1537</v>
      </c>
      <c r="G647" s="4">
        <v>0</v>
      </c>
      <c r="H647" s="4">
        <v>-29850.86</v>
      </c>
      <c r="I647" s="4">
        <v>1084955.47</v>
      </c>
      <c r="J647" s="8"/>
    </row>
    <row r="648" spans="1:10" hidden="1" outlineLevel="1" x14ac:dyDescent="0.2">
      <c r="A648" s="13"/>
      <c r="B648" s="7">
        <v>43120</v>
      </c>
      <c r="C648" s="6">
        <v>136</v>
      </c>
      <c r="D648" s="6" t="s">
        <v>17</v>
      </c>
      <c r="E648" s="6" t="s">
        <v>39</v>
      </c>
      <c r="F648" s="6" t="s">
        <v>1538</v>
      </c>
      <c r="G648" s="4">
        <v>0</v>
      </c>
      <c r="H648" s="4">
        <v>-8122.48</v>
      </c>
      <c r="I648" s="4">
        <v>1086248.57</v>
      </c>
      <c r="J648" s="8"/>
    </row>
    <row r="649" spans="1:10" hidden="1" outlineLevel="1" x14ac:dyDescent="0.2">
      <c r="A649" s="13"/>
      <c r="B649" s="7">
        <v>43120</v>
      </c>
      <c r="C649" s="6">
        <v>137</v>
      </c>
      <c r="D649" s="6" t="s">
        <v>17</v>
      </c>
      <c r="E649" s="6" t="s">
        <v>39</v>
      </c>
      <c r="F649" s="6" t="s">
        <v>1539</v>
      </c>
      <c r="G649" s="4">
        <v>0</v>
      </c>
      <c r="H649" s="4">
        <v>-9786.08</v>
      </c>
      <c r="I649" s="4">
        <v>1088403.74</v>
      </c>
      <c r="J649" s="8"/>
    </row>
    <row r="650" spans="1:10" hidden="1" outlineLevel="1" x14ac:dyDescent="0.2">
      <c r="A650" s="13"/>
      <c r="B650" s="7">
        <v>43120</v>
      </c>
      <c r="C650" s="6">
        <v>138</v>
      </c>
      <c r="D650" s="6" t="s">
        <v>17</v>
      </c>
      <c r="E650" s="6" t="s">
        <v>39</v>
      </c>
      <c r="F650" s="6" t="s">
        <v>1540</v>
      </c>
      <c r="G650" s="4">
        <v>0</v>
      </c>
      <c r="H650" s="4">
        <v>-2586.21</v>
      </c>
      <c r="I650" s="4">
        <v>1085817.53</v>
      </c>
      <c r="J650" s="8"/>
    </row>
    <row r="651" spans="1:10" hidden="1" outlineLevel="1" x14ac:dyDescent="0.2">
      <c r="A651" s="13"/>
      <c r="B651" s="7">
        <v>43122</v>
      </c>
      <c r="C651" s="6">
        <v>142</v>
      </c>
      <c r="D651" s="6" t="s">
        <v>17</v>
      </c>
      <c r="E651" s="6" t="s">
        <v>39</v>
      </c>
      <c r="F651" s="6" t="s">
        <v>1541</v>
      </c>
      <c r="G651" s="4">
        <v>0</v>
      </c>
      <c r="H651" s="4">
        <v>-2577.6</v>
      </c>
      <c r="I651" s="4">
        <v>1088403.74</v>
      </c>
      <c r="J651" s="8"/>
    </row>
    <row r="652" spans="1:10" hidden="1" outlineLevel="1" x14ac:dyDescent="0.2">
      <c r="A652" s="13"/>
      <c r="B652" s="7">
        <v>43122</v>
      </c>
      <c r="C652" s="6">
        <v>143</v>
      </c>
      <c r="D652" s="6" t="s">
        <v>17</v>
      </c>
      <c r="E652" s="6" t="s">
        <v>39</v>
      </c>
      <c r="F652" s="6" t="s">
        <v>1542</v>
      </c>
      <c r="G652" s="4">
        <v>0</v>
      </c>
      <c r="H652" s="4">
        <v>-504.31</v>
      </c>
      <c r="I652" s="4">
        <v>1095127.8799999999</v>
      </c>
      <c r="J652" s="8"/>
    </row>
    <row r="653" spans="1:10" hidden="1" outlineLevel="1" x14ac:dyDescent="0.2">
      <c r="A653" s="13"/>
      <c r="B653" s="7">
        <v>43123</v>
      </c>
      <c r="C653" s="6">
        <v>144</v>
      </c>
      <c r="D653" s="6" t="s">
        <v>17</v>
      </c>
      <c r="E653" s="6" t="s">
        <v>39</v>
      </c>
      <c r="F653" s="6" t="s">
        <v>1543</v>
      </c>
      <c r="G653" s="4">
        <v>0</v>
      </c>
      <c r="H653" s="4">
        <v>-2577.59</v>
      </c>
      <c r="I653" s="4">
        <v>1100391.67</v>
      </c>
      <c r="J653" s="8"/>
    </row>
    <row r="654" spans="1:10" hidden="1" outlineLevel="1" x14ac:dyDescent="0.2">
      <c r="A654" s="13"/>
      <c r="B654" s="7">
        <v>43123</v>
      </c>
      <c r="C654" s="6">
        <v>146</v>
      </c>
      <c r="D654" s="6" t="s">
        <v>17</v>
      </c>
      <c r="E654" s="6" t="s">
        <v>39</v>
      </c>
      <c r="F654" s="6" t="s">
        <v>1544</v>
      </c>
      <c r="G654" s="4">
        <v>0</v>
      </c>
      <c r="H654" s="4">
        <v>-9109.9500000000007</v>
      </c>
      <c r="I654" s="4">
        <v>1102096.2</v>
      </c>
      <c r="J654" s="8"/>
    </row>
    <row r="655" spans="1:10" hidden="1" outlineLevel="1" x14ac:dyDescent="0.2">
      <c r="A655" s="13"/>
      <c r="B655" s="7">
        <v>43123</v>
      </c>
      <c r="C655" s="6">
        <v>148</v>
      </c>
      <c r="D655" s="6" t="s">
        <v>17</v>
      </c>
      <c r="E655" s="6" t="s">
        <v>39</v>
      </c>
      <c r="F655" s="6" t="s">
        <v>1545</v>
      </c>
      <c r="G655" s="4">
        <v>0</v>
      </c>
      <c r="H655" s="4">
        <v>-8.6199999999999992</v>
      </c>
      <c r="I655" s="4">
        <v>1102357.4099999999</v>
      </c>
      <c r="J655" s="8"/>
    </row>
    <row r="656" spans="1:10" hidden="1" outlineLevel="1" x14ac:dyDescent="0.2">
      <c r="A656" s="13"/>
      <c r="B656" s="7">
        <v>43123</v>
      </c>
      <c r="C656" s="6">
        <v>150</v>
      </c>
      <c r="D656" s="6" t="s">
        <v>17</v>
      </c>
      <c r="E656" s="6" t="s">
        <v>39</v>
      </c>
      <c r="F656" s="6" t="s">
        <v>1546</v>
      </c>
      <c r="G656" s="4">
        <v>0</v>
      </c>
      <c r="H656" s="4">
        <v>-1587.07</v>
      </c>
      <c r="I656" s="4">
        <v>1107271.2</v>
      </c>
      <c r="J656" s="8"/>
    </row>
    <row r="657" spans="1:10" hidden="1" outlineLevel="1" x14ac:dyDescent="0.2">
      <c r="A657" s="13"/>
      <c r="B657" s="7">
        <v>43124</v>
      </c>
      <c r="C657" s="6">
        <v>151</v>
      </c>
      <c r="D657" s="6" t="s">
        <v>17</v>
      </c>
      <c r="E657" s="6" t="s">
        <v>39</v>
      </c>
      <c r="F657" s="6" t="s">
        <v>1547</v>
      </c>
      <c r="G657" s="4">
        <v>0</v>
      </c>
      <c r="H657" s="4">
        <v>-3448.28</v>
      </c>
      <c r="I657" s="4">
        <v>1111022.67</v>
      </c>
      <c r="J657" s="8"/>
    </row>
    <row r="658" spans="1:10" hidden="1" outlineLevel="1" x14ac:dyDescent="0.2">
      <c r="A658" s="13"/>
      <c r="B658" s="7">
        <v>43124</v>
      </c>
      <c r="C658" s="6">
        <v>38</v>
      </c>
      <c r="D658" s="6" t="s">
        <v>16</v>
      </c>
      <c r="E658" s="6" t="s">
        <v>44</v>
      </c>
      <c r="F658" s="6" t="s">
        <v>1548</v>
      </c>
      <c r="G658" s="4">
        <v>0</v>
      </c>
      <c r="H658" s="4">
        <v>5818.21</v>
      </c>
      <c r="I658" s="4">
        <v>1114470.95</v>
      </c>
      <c r="J658" s="8"/>
    </row>
    <row r="659" spans="1:10" hidden="1" outlineLevel="1" x14ac:dyDescent="0.2">
      <c r="A659" s="13"/>
      <c r="B659" s="7">
        <v>43124</v>
      </c>
      <c r="C659" s="6">
        <v>39</v>
      </c>
      <c r="D659" s="6" t="s">
        <v>16</v>
      </c>
      <c r="E659" s="6" t="s">
        <v>44</v>
      </c>
      <c r="F659" s="6" t="s">
        <v>1549</v>
      </c>
      <c r="G659" s="4">
        <v>0</v>
      </c>
      <c r="H659" s="4">
        <v>39.18</v>
      </c>
      <c r="I659" s="4">
        <v>1123953.71</v>
      </c>
      <c r="J659" s="8"/>
    </row>
    <row r="660" spans="1:10" hidden="1" outlineLevel="1" x14ac:dyDescent="0.2">
      <c r="A660" s="13"/>
      <c r="B660" s="7">
        <v>43124</v>
      </c>
      <c r="C660" s="6">
        <v>153</v>
      </c>
      <c r="D660" s="6" t="s">
        <v>17</v>
      </c>
      <c r="E660" s="6" t="s">
        <v>39</v>
      </c>
      <c r="F660" s="6" t="s">
        <v>1537</v>
      </c>
      <c r="G660" s="4">
        <v>0</v>
      </c>
      <c r="H660" s="4">
        <v>29850.86</v>
      </c>
      <c r="I660" s="4">
        <v>1135926.1200000001</v>
      </c>
      <c r="J660" s="8"/>
    </row>
    <row r="661" spans="1:10" hidden="1" outlineLevel="1" x14ac:dyDescent="0.2">
      <c r="A661" s="13"/>
      <c r="B661" s="7">
        <v>43124</v>
      </c>
      <c r="C661" s="6">
        <v>154</v>
      </c>
      <c r="D661" s="6" t="s">
        <v>17</v>
      </c>
      <c r="E661" s="6" t="s">
        <v>39</v>
      </c>
      <c r="F661" s="6" t="s">
        <v>1520</v>
      </c>
      <c r="G661" s="4">
        <v>0</v>
      </c>
      <c r="H661" s="4">
        <v>29850.86</v>
      </c>
      <c r="I661" s="4">
        <v>1133339.9099999999</v>
      </c>
      <c r="J661" s="8"/>
    </row>
    <row r="662" spans="1:10" hidden="1" outlineLevel="1" x14ac:dyDescent="0.2">
      <c r="A662" s="13"/>
      <c r="B662" s="7">
        <v>43124</v>
      </c>
      <c r="C662" s="6">
        <v>155</v>
      </c>
      <c r="D662" s="6" t="s">
        <v>17</v>
      </c>
      <c r="E662" s="6" t="s">
        <v>39</v>
      </c>
      <c r="F662" s="6" t="s">
        <v>1521</v>
      </c>
      <c r="G662" s="4">
        <v>0</v>
      </c>
      <c r="H662" s="4">
        <v>29850.86</v>
      </c>
      <c r="I662" s="4">
        <v>1137650.26</v>
      </c>
      <c r="J662" s="8"/>
    </row>
    <row r="663" spans="1:10" hidden="1" outlineLevel="1" x14ac:dyDescent="0.2">
      <c r="A663" s="13"/>
      <c r="B663" s="7">
        <v>43124</v>
      </c>
      <c r="C663" s="6">
        <v>158</v>
      </c>
      <c r="D663" s="6" t="s">
        <v>17</v>
      </c>
      <c r="E663" s="6" t="s">
        <v>39</v>
      </c>
      <c r="F663" s="6" t="s">
        <v>774</v>
      </c>
      <c r="G663" s="4">
        <v>0</v>
      </c>
      <c r="H663" s="4">
        <v>34482.76</v>
      </c>
      <c r="I663" s="4">
        <v>1141098.54</v>
      </c>
      <c r="J663" s="8"/>
    </row>
    <row r="664" spans="1:10" hidden="1" outlineLevel="1" x14ac:dyDescent="0.2">
      <c r="A664" s="13"/>
      <c r="B664" s="7">
        <v>43124</v>
      </c>
      <c r="C664" s="6">
        <v>47</v>
      </c>
      <c r="D664" s="6" t="s">
        <v>16</v>
      </c>
      <c r="E664" s="6" t="s">
        <v>44</v>
      </c>
      <c r="F664" s="6" t="s">
        <v>1550</v>
      </c>
      <c r="G664" s="4">
        <v>0</v>
      </c>
      <c r="H664" s="4">
        <v>2586.21</v>
      </c>
      <c r="I664" s="4">
        <v>1144793.68</v>
      </c>
      <c r="J664" s="8"/>
    </row>
    <row r="665" spans="1:10" hidden="1" outlineLevel="1" x14ac:dyDescent="0.2">
      <c r="A665" s="13"/>
      <c r="B665" s="7">
        <v>43124</v>
      </c>
      <c r="C665" s="6">
        <v>159</v>
      </c>
      <c r="D665" s="6" t="s">
        <v>17</v>
      </c>
      <c r="E665" s="6" t="s">
        <v>39</v>
      </c>
      <c r="F665" s="6" t="s">
        <v>1551</v>
      </c>
      <c r="G665" s="4">
        <v>0</v>
      </c>
      <c r="H665" s="4">
        <v>-4310.3500000000004</v>
      </c>
      <c r="I665" s="4">
        <v>1164621.27</v>
      </c>
      <c r="J665" s="8"/>
    </row>
    <row r="666" spans="1:10" hidden="1" outlineLevel="1" x14ac:dyDescent="0.2">
      <c r="A666" s="13"/>
      <c r="B666" s="7">
        <v>43124</v>
      </c>
      <c r="C666" s="6">
        <v>160</v>
      </c>
      <c r="D666" s="6" t="s">
        <v>17</v>
      </c>
      <c r="E666" s="6" t="s">
        <v>39</v>
      </c>
      <c r="F666" s="6" t="s">
        <v>1551</v>
      </c>
      <c r="G666" s="4">
        <v>0</v>
      </c>
      <c r="H666" s="4">
        <v>4310.3500000000004</v>
      </c>
      <c r="I666" s="4">
        <v>1167207.48</v>
      </c>
      <c r="J666" s="8"/>
    </row>
    <row r="667" spans="1:10" hidden="1" outlineLevel="1" x14ac:dyDescent="0.2">
      <c r="A667" s="13"/>
      <c r="B667" s="7">
        <v>43124</v>
      </c>
      <c r="C667" s="6">
        <v>161</v>
      </c>
      <c r="D667" s="6" t="s">
        <v>17</v>
      </c>
      <c r="E667" s="6" t="s">
        <v>39</v>
      </c>
      <c r="F667" s="6" t="s">
        <v>1552</v>
      </c>
      <c r="G667" s="4">
        <v>0</v>
      </c>
      <c r="H667" s="4">
        <v>-4310.3500000000004</v>
      </c>
      <c r="I667" s="4">
        <v>1168500.58</v>
      </c>
      <c r="J667" s="8"/>
    </row>
    <row r="668" spans="1:10" hidden="1" outlineLevel="1" x14ac:dyDescent="0.2">
      <c r="A668" s="13"/>
      <c r="B668" s="7">
        <v>43124</v>
      </c>
      <c r="C668" s="6">
        <v>162</v>
      </c>
      <c r="D668" s="6" t="s">
        <v>17</v>
      </c>
      <c r="E668" s="6" t="s">
        <v>39</v>
      </c>
      <c r="F668" s="6" t="s">
        <v>1553</v>
      </c>
      <c r="G668" s="4">
        <v>0</v>
      </c>
      <c r="H668" s="4">
        <v>-13617.69</v>
      </c>
      <c r="I668" s="4">
        <v>1156528.17</v>
      </c>
      <c r="J668" s="8"/>
    </row>
    <row r="669" spans="1:10" hidden="1" outlineLevel="1" x14ac:dyDescent="0.2">
      <c r="A669" s="13"/>
      <c r="B669" s="7">
        <v>43124</v>
      </c>
      <c r="C669" s="6">
        <v>163</v>
      </c>
      <c r="D669" s="6" t="s">
        <v>17</v>
      </c>
      <c r="E669" s="6" t="s">
        <v>39</v>
      </c>
      <c r="F669" s="6" t="s">
        <v>856</v>
      </c>
      <c r="G669" s="4">
        <v>0</v>
      </c>
      <c r="H669" s="4">
        <v>14827.59</v>
      </c>
      <c r="I669" s="4">
        <v>1168500.58</v>
      </c>
      <c r="J669" s="8"/>
    </row>
    <row r="670" spans="1:10" hidden="1" outlineLevel="1" x14ac:dyDescent="0.2">
      <c r="A670" s="13"/>
      <c r="B670" s="7">
        <v>43124</v>
      </c>
      <c r="C670" s="6">
        <v>164</v>
      </c>
      <c r="D670" s="6" t="s">
        <v>17</v>
      </c>
      <c r="E670" s="6" t="s">
        <v>39</v>
      </c>
      <c r="F670" s="6" t="s">
        <v>1554</v>
      </c>
      <c r="G670" s="4">
        <v>0</v>
      </c>
      <c r="H670" s="4">
        <v>-17241.38</v>
      </c>
      <c r="I670" s="4">
        <v>1176638.1499999999</v>
      </c>
      <c r="J670" s="8"/>
    </row>
    <row r="671" spans="1:10" hidden="1" outlineLevel="1" x14ac:dyDescent="0.2">
      <c r="A671" s="13"/>
      <c r="B671" s="7">
        <v>43124</v>
      </c>
      <c r="C671" s="6">
        <v>165</v>
      </c>
      <c r="D671" s="6" t="s">
        <v>17</v>
      </c>
      <c r="E671" s="6" t="s">
        <v>39</v>
      </c>
      <c r="F671" s="6" t="s">
        <v>1555</v>
      </c>
      <c r="G671" s="4">
        <v>0</v>
      </c>
      <c r="H671" s="4">
        <v>-862.07</v>
      </c>
      <c r="I671" s="4">
        <v>1180948.5</v>
      </c>
      <c r="J671" s="8"/>
    </row>
    <row r="672" spans="1:10" hidden="1" outlineLevel="1" x14ac:dyDescent="0.2">
      <c r="A672" s="13"/>
      <c r="B672" s="7">
        <v>43125</v>
      </c>
      <c r="C672" s="6">
        <v>169</v>
      </c>
      <c r="D672" s="6" t="s">
        <v>17</v>
      </c>
      <c r="E672" s="6" t="s">
        <v>39</v>
      </c>
      <c r="F672" s="6" t="s">
        <v>1554</v>
      </c>
      <c r="G672" s="4">
        <v>0</v>
      </c>
      <c r="H672" s="4">
        <v>17241.38</v>
      </c>
      <c r="I672" s="4">
        <v>1182241.6000000001</v>
      </c>
      <c r="J672" s="8"/>
    </row>
    <row r="673" spans="1:10" hidden="1" outlineLevel="1" x14ac:dyDescent="0.2">
      <c r="A673" s="13"/>
      <c r="B673" s="7">
        <v>43125</v>
      </c>
      <c r="C673" s="6">
        <v>170</v>
      </c>
      <c r="D673" s="6" t="s">
        <v>17</v>
      </c>
      <c r="E673" s="6" t="s">
        <v>39</v>
      </c>
      <c r="F673" s="6" t="s">
        <v>1556</v>
      </c>
      <c r="G673" s="4">
        <v>0</v>
      </c>
      <c r="H673" s="4">
        <v>-17241.38</v>
      </c>
      <c r="I673" s="4">
        <v>1182375.06</v>
      </c>
      <c r="J673" s="8"/>
    </row>
    <row r="674" spans="1:10" hidden="1" outlineLevel="1" x14ac:dyDescent="0.2">
      <c r="A674" s="13"/>
      <c r="B674" s="7">
        <v>43125</v>
      </c>
      <c r="C674" s="6">
        <v>171</v>
      </c>
      <c r="D674" s="6" t="s">
        <v>17</v>
      </c>
      <c r="E674" s="6" t="s">
        <v>39</v>
      </c>
      <c r="F674" s="6" t="s">
        <v>1557</v>
      </c>
      <c r="G674" s="4">
        <v>0</v>
      </c>
      <c r="H674" s="4">
        <v>-7196.43</v>
      </c>
      <c r="I674" s="4">
        <v>1185753.31</v>
      </c>
      <c r="J674" s="8"/>
    </row>
    <row r="675" spans="1:10" hidden="1" outlineLevel="1" x14ac:dyDescent="0.2">
      <c r="A675" s="13"/>
      <c r="B675" s="7">
        <v>43125</v>
      </c>
      <c r="C675" s="6">
        <v>172</v>
      </c>
      <c r="D675" s="6" t="s">
        <v>17</v>
      </c>
      <c r="E675" s="6" t="s">
        <v>39</v>
      </c>
      <c r="F675" s="6" t="s">
        <v>1558</v>
      </c>
      <c r="G675" s="4">
        <v>0</v>
      </c>
      <c r="H675" s="4">
        <v>-29850.86</v>
      </c>
      <c r="I675" s="4">
        <v>1182375.06</v>
      </c>
      <c r="J675" s="8"/>
    </row>
    <row r="676" spans="1:10" hidden="1" outlineLevel="1" x14ac:dyDescent="0.2">
      <c r="A676" s="13"/>
      <c r="B676" s="7">
        <v>43125</v>
      </c>
      <c r="C676" s="6">
        <v>173</v>
      </c>
      <c r="D676" s="6" t="s">
        <v>17</v>
      </c>
      <c r="E676" s="6" t="s">
        <v>39</v>
      </c>
      <c r="F676" s="6" t="s">
        <v>1559</v>
      </c>
      <c r="G676" s="4">
        <v>0</v>
      </c>
      <c r="H676" s="4">
        <v>-4905.17</v>
      </c>
      <c r="I676" s="4">
        <v>1185070.52</v>
      </c>
      <c r="J676" s="8"/>
    </row>
    <row r="677" spans="1:10" hidden="1" outlineLevel="1" x14ac:dyDescent="0.2">
      <c r="A677" s="13"/>
      <c r="B677" s="7">
        <v>43125</v>
      </c>
      <c r="C677" s="6">
        <v>174</v>
      </c>
      <c r="D677" s="6" t="s">
        <v>17</v>
      </c>
      <c r="E677" s="6" t="s">
        <v>39</v>
      </c>
      <c r="F677" s="6" t="s">
        <v>1558</v>
      </c>
      <c r="G677" s="4">
        <v>0</v>
      </c>
      <c r="H677" s="4">
        <v>29850.86</v>
      </c>
      <c r="I677" s="4"/>
      <c r="J677" s="8"/>
    </row>
    <row r="678" spans="1:10" hidden="1" outlineLevel="1" x14ac:dyDescent="0.2">
      <c r="A678" s="13"/>
      <c r="B678" s="7">
        <v>43125</v>
      </c>
      <c r="C678" s="6">
        <v>175</v>
      </c>
      <c r="D678" s="6" t="s">
        <v>17</v>
      </c>
      <c r="E678" s="6" t="s">
        <v>39</v>
      </c>
      <c r="F678" s="6" t="s">
        <v>1560</v>
      </c>
      <c r="G678" s="4">
        <v>0</v>
      </c>
      <c r="H678" s="4">
        <v>-29850.86</v>
      </c>
      <c r="I678" s="4"/>
      <c r="J678" s="8"/>
    </row>
    <row r="679" spans="1:10" hidden="1" outlineLevel="1" x14ac:dyDescent="0.2">
      <c r="A679" s="13"/>
      <c r="B679" s="7">
        <v>43125</v>
      </c>
      <c r="C679" s="6">
        <v>177</v>
      </c>
      <c r="D679" s="6" t="s">
        <v>17</v>
      </c>
      <c r="E679" s="6" t="s">
        <v>39</v>
      </c>
      <c r="F679" s="6" t="s">
        <v>1561</v>
      </c>
      <c r="G679" s="4">
        <v>0</v>
      </c>
      <c r="H679" s="4">
        <v>-1724.14</v>
      </c>
      <c r="I679" s="4">
        <v>1202311.8999999999</v>
      </c>
      <c r="J679" s="8"/>
    </row>
    <row r="680" spans="1:10" hidden="1" outlineLevel="1" x14ac:dyDescent="0.2">
      <c r="A680" s="13"/>
      <c r="B680" s="7">
        <v>43125</v>
      </c>
      <c r="C680" s="6">
        <v>178</v>
      </c>
      <c r="D680" s="6" t="s">
        <v>17</v>
      </c>
      <c r="E680" s="6" t="s">
        <v>39</v>
      </c>
      <c r="F680" s="6" t="s">
        <v>1562</v>
      </c>
      <c r="G680" s="4">
        <v>0</v>
      </c>
      <c r="H680" s="4">
        <v>-2411.2600000000002</v>
      </c>
      <c r="I680" s="4">
        <v>1204036.04</v>
      </c>
      <c r="J680" s="8"/>
    </row>
    <row r="681" spans="1:10" hidden="1" outlineLevel="1" x14ac:dyDescent="0.2">
      <c r="A681" s="13"/>
      <c r="B681" s="7">
        <v>43125</v>
      </c>
      <c r="C681" s="6">
        <v>179</v>
      </c>
      <c r="D681" s="6" t="s">
        <v>17</v>
      </c>
      <c r="E681" s="6" t="s">
        <v>39</v>
      </c>
      <c r="F681" s="6" t="s">
        <v>1562</v>
      </c>
      <c r="G681" s="4">
        <v>0</v>
      </c>
      <c r="H681" s="4">
        <v>2411.2600000000002</v>
      </c>
      <c r="I681" s="4"/>
      <c r="J681" s="8"/>
    </row>
    <row r="682" spans="1:10" hidden="1" outlineLevel="1" x14ac:dyDescent="0.2">
      <c r="A682" s="13"/>
      <c r="B682" s="7">
        <v>43125</v>
      </c>
      <c r="C682" s="6">
        <v>180</v>
      </c>
      <c r="D682" s="6" t="s">
        <v>17</v>
      </c>
      <c r="E682" s="6" t="s">
        <v>39</v>
      </c>
      <c r="F682" s="6" t="s">
        <v>1547</v>
      </c>
      <c r="G682" s="4">
        <v>0</v>
      </c>
      <c r="H682" s="4">
        <v>3448.28</v>
      </c>
      <c r="I682" s="4"/>
      <c r="J682" s="8"/>
    </row>
    <row r="683" spans="1:10" hidden="1" outlineLevel="1" x14ac:dyDescent="0.2">
      <c r="A683" s="13"/>
      <c r="B683" s="7">
        <v>43125</v>
      </c>
      <c r="C683" s="6">
        <v>181</v>
      </c>
      <c r="D683" s="6" t="s">
        <v>17</v>
      </c>
      <c r="E683" s="6" t="s">
        <v>39</v>
      </c>
      <c r="F683" s="6" t="s">
        <v>1563</v>
      </c>
      <c r="G683" s="4">
        <v>0</v>
      </c>
      <c r="H683" s="4">
        <v>-3448.28</v>
      </c>
      <c r="I683" s="4"/>
      <c r="J683" s="8"/>
    </row>
    <row r="684" spans="1:10" hidden="1" outlineLevel="1" x14ac:dyDescent="0.2">
      <c r="A684" s="13"/>
      <c r="B684" s="7">
        <v>43125</v>
      </c>
      <c r="C684" s="6">
        <v>182</v>
      </c>
      <c r="D684" s="6" t="s">
        <v>17</v>
      </c>
      <c r="E684" s="6" t="s">
        <v>39</v>
      </c>
      <c r="F684" s="6" t="s">
        <v>1564</v>
      </c>
      <c r="G684" s="4">
        <v>0</v>
      </c>
      <c r="H684" s="4">
        <v>-36551.72</v>
      </c>
      <c r="I684" s="4"/>
      <c r="J684" s="8"/>
    </row>
    <row r="685" spans="1:10" hidden="1" outlineLevel="1" x14ac:dyDescent="0.2">
      <c r="A685" s="13"/>
      <c r="B685" s="7">
        <v>43126</v>
      </c>
      <c r="C685" s="6">
        <v>183</v>
      </c>
      <c r="D685" s="6" t="s">
        <v>17</v>
      </c>
      <c r="E685" s="6" t="s">
        <v>39</v>
      </c>
      <c r="F685" s="6" t="s">
        <v>1565</v>
      </c>
      <c r="G685" s="4">
        <v>0</v>
      </c>
      <c r="H685" s="4">
        <v>-2586.21</v>
      </c>
      <c r="I685" s="4"/>
      <c r="J685" s="8"/>
    </row>
    <row r="686" spans="1:10" hidden="1" outlineLevel="1" x14ac:dyDescent="0.2">
      <c r="A686" s="13"/>
      <c r="B686" s="7">
        <v>43126</v>
      </c>
      <c r="C686" s="6">
        <v>184</v>
      </c>
      <c r="D686" s="6" t="s">
        <v>17</v>
      </c>
      <c r="E686" s="6" t="s">
        <v>39</v>
      </c>
      <c r="F686" s="6" t="s">
        <v>1566</v>
      </c>
      <c r="G686" s="4">
        <v>0</v>
      </c>
      <c r="H686" s="4">
        <v>-29850.86</v>
      </c>
      <c r="I686" s="4"/>
      <c r="J686" s="8"/>
    </row>
    <row r="687" spans="1:10" hidden="1" outlineLevel="1" x14ac:dyDescent="0.2">
      <c r="A687" s="13"/>
      <c r="B687" s="7">
        <v>43126</v>
      </c>
      <c r="C687" s="6">
        <v>186</v>
      </c>
      <c r="D687" s="6" t="s">
        <v>17</v>
      </c>
      <c r="E687" s="6" t="s">
        <v>39</v>
      </c>
      <c r="F687" s="6" t="s">
        <v>1567</v>
      </c>
      <c r="G687" s="4">
        <v>0</v>
      </c>
      <c r="H687" s="4">
        <v>-29850.86</v>
      </c>
      <c r="I687" s="4"/>
      <c r="J687" s="8"/>
    </row>
    <row r="688" spans="1:10" hidden="1" outlineLevel="1" x14ac:dyDescent="0.2">
      <c r="A688" s="13"/>
      <c r="B688" s="7">
        <v>43126</v>
      </c>
      <c r="C688" s="6">
        <v>187</v>
      </c>
      <c r="D688" s="6" t="s">
        <v>17</v>
      </c>
      <c r="E688" s="6" t="s">
        <v>39</v>
      </c>
      <c r="F688" s="6" t="s">
        <v>1485</v>
      </c>
      <c r="G688" s="4">
        <v>0</v>
      </c>
      <c r="H688" s="4">
        <v>3534.48</v>
      </c>
      <c r="I688" s="4"/>
      <c r="J688" s="8"/>
    </row>
    <row r="689" spans="1:10" hidden="1" outlineLevel="1" x14ac:dyDescent="0.2">
      <c r="A689" s="13"/>
      <c r="B689" s="7">
        <v>43126</v>
      </c>
      <c r="C689" s="6">
        <v>188</v>
      </c>
      <c r="D689" s="6" t="s">
        <v>17</v>
      </c>
      <c r="E689" s="6" t="s">
        <v>39</v>
      </c>
      <c r="F689" s="6" t="s">
        <v>1568</v>
      </c>
      <c r="G689" s="4">
        <v>0</v>
      </c>
      <c r="H689" s="4">
        <v>-4820.3500000000004</v>
      </c>
      <c r="I689" s="4"/>
      <c r="J689" s="8"/>
    </row>
    <row r="690" spans="1:10" hidden="1" outlineLevel="1" x14ac:dyDescent="0.2">
      <c r="A690" s="13"/>
      <c r="B690" s="7">
        <v>43126</v>
      </c>
      <c r="C690" s="6">
        <v>189</v>
      </c>
      <c r="D690" s="6" t="s">
        <v>17</v>
      </c>
      <c r="E690" s="6" t="s">
        <v>39</v>
      </c>
      <c r="F690" s="6" t="s">
        <v>1564</v>
      </c>
      <c r="G690" s="4">
        <v>0</v>
      </c>
      <c r="H690" s="4">
        <v>36551.72</v>
      </c>
      <c r="I690" s="4"/>
      <c r="J690" s="8"/>
    </row>
    <row r="691" spans="1:10" hidden="1" outlineLevel="1" x14ac:dyDescent="0.2">
      <c r="A691" s="13"/>
      <c r="B691" s="7">
        <v>43126</v>
      </c>
      <c r="C691" s="6">
        <v>190</v>
      </c>
      <c r="D691" s="6" t="s">
        <v>17</v>
      </c>
      <c r="E691" s="6" t="s">
        <v>39</v>
      </c>
      <c r="F691" s="6" t="s">
        <v>1569</v>
      </c>
      <c r="G691" s="4">
        <v>0</v>
      </c>
      <c r="H691" s="4">
        <v>-36551.72</v>
      </c>
      <c r="I691" s="4"/>
      <c r="J691" s="8"/>
    </row>
    <row r="692" spans="1:10" hidden="1" outlineLevel="1" x14ac:dyDescent="0.2">
      <c r="A692" s="13"/>
      <c r="B692" s="7">
        <v>43126</v>
      </c>
      <c r="C692" s="6">
        <v>191</v>
      </c>
      <c r="D692" s="6" t="s">
        <v>17</v>
      </c>
      <c r="E692" s="6" t="s">
        <v>39</v>
      </c>
      <c r="F692" s="6" t="s">
        <v>1570</v>
      </c>
      <c r="G692" s="4">
        <v>0</v>
      </c>
      <c r="H692" s="4">
        <v>-529.54999999999995</v>
      </c>
      <c r="I692" s="4"/>
      <c r="J692" s="8"/>
    </row>
    <row r="693" spans="1:10" hidden="1" outlineLevel="1" x14ac:dyDescent="0.2">
      <c r="A693" s="13"/>
      <c r="B693" s="7">
        <v>43126</v>
      </c>
      <c r="C693" s="6">
        <v>192</v>
      </c>
      <c r="D693" s="6" t="s">
        <v>17</v>
      </c>
      <c r="E693" s="6" t="s">
        <v>39</v>
      </c>
      <c r="F693" s="6" t="s">
        <v>1571</v>
      </c>
      <c r="G693" s="4">
        <v>0</v>
      </c>
      <c r="H693" s="4">
        <v>-464.97</v>
      </c>
      <c r="I693" s="4"/>
      <c r="J693" s="8"/>
    </row>
    <row r="694" spans="1:10" hidden="1" outlineLevel="1" x14ac:dyDescent="0.2">
      <c r="A694" s="13"/>
      <c r="B694" s="7">
        <v>43126</v>
      </c>
      <c r="C694" s="6">
        <v>193</v>
      </c>
      <c r="D694" s="6" t="s">
        <v>17</v>
      </c>
      <c r="E694" s="6" t="s">
        <v>39</v>
      </c>
      <c r="F694" s="6" t="s">
        <v>1572</v>
      </c>
      <c r="G694" s="4">
        <v>0</v>
      </c>
      <c r="H694" s="4">
        <v>-3967.06</v>
      </c>
      <c r="I694" s="4"/>
      <c r="J694" s="8"/>
    </row>
    <row r="695" spans="1:10" hidden="1" outlineLevel="1" x14ac:dyDescent="0.2">
      <c r="A695" s="13"/>
      <c r="B695" s="7">
        <v>43126</v>
      </c>
      <c r="C695" s="6">
        <v>194</v>
      </c>
      <c r="D695" s="6" t="s">
        <v>17</v>
      </c>
      <c r="E695" s="6" t="s">
        <v>39</v>
      </c>
      <c r="F695" s="6" t="s">
        <v>1569</v>
      </c>
      <c r="G695" s="4">
        <v>0</v>
      </c>
      <c r="H695" s="4">
        <v>36551.72</v>
      </c>
      <c r="I695" s="4"/>
      <c r="J695" s="8"/>
    </row>
    <row r="696" spans="1:10" hidden="1" outlineLevel="1" x14ac:dyDescent="0.2">
      <c r="A696" s="13"/>
      <c r="B696" s="7">
        <v>43126</v>
      </c>
      <c r="C696" s="6">
        <v>195</v>
      </c>
      <c r="D696" s="6" t="s">
        <v>17</v>
      </c>
      <c r="E696" s="6" t="s">
        <v>39</v>
      </c>
      <c r="F696" s="6" t="s">
        <v>1573</v>
      </c>
      <c r="G696" s="4">
        <v>0</v>
      </c>
      <c r="H696" s="4">
        <v>-36551.72</v>
      </c>
      <c r="I696" s="4"/>
      <c r="J696" s="8"/>
    </row>
    <row r="697" spans="1:10" hidden="1" outlineLevel="1" x14ac:dyDescent="0.2">
      <c r="A697" s="13"/>
      <c r="B697" s="7">
        <v>43126</v>
      </c>
      <c r="C697" s="6">
        <v>196</v>
      </c>
      <c r="D697" s="6" t="s">
        <v>17</v>
      </c>
      <c r="E697" s="6" t="s">
        <v>39</v>
      </c>
      <c r="F697" s="6" t="s">
        <v>1552</v>
      </c>
      <c r="G697" s="4">
        <v>0</v>
      </c>
      <c r="H697" s="4">
        <v>4310.3500000000004</v>
      </c>
      <c r="I697" s="4"/>
      <c r="J697" s="8"/>
    </row>
    <row r="698" spans="1:10" hidden="1" outlineLevel="1" x14ac:dyDescent="0.2">
      <c r="A698" s="13"/>
      <c r="B698" s="7">
        <v>43126</v>
      </c>
      <c r="C698" s="6">
        <v>197</v>
      </c>
      <c r="D698" s="6" t="s">
        <v>17</v>
      </c>
      <c r="E698" s="6" t="s">
        <v>39</v>
      </c>
      <c r="F698" s="6" t="s">
        <v>1574</v>
      </c>
      <c r="G698" s="4">
        <v>0</v>
      </c>
      <c r="H698" s="4">
        <v>-4310.3500000000004</v>
      </c>
      <c r="I698" s="4"/>
      <c r="J698" s="8"/>
    </row>
    <row r="699" spans="1:10" hidden="1" outlineLevel="1" x14ac:dyDescent="0.2">
      <c r="A699" s="13"/>
      <c r="B699" s="7">
        <v>43127</v>
      </c>
      <c r="C699" s="6">
        <v>198</v>
      </c>
      <c r="D699" s="6" t="s">
        <v>17</v>
      </c>
      <c r="E699" s="6" t="s">
        <v>39</v>
      </c>
      <c r="F699" s="6" t="s">
        <v>1575</v>
      </c>
      <c r="G699" s="4">
        <v>0</v>
      </c>
      <c r="H699" s="4">
        <v>-3362.07</v>
      </c>
      <c r="I699" s="4"/>
      <c r="J699" s="8"/>
    </row>
    <row r="700" spans="1:10" hidden="1" outlineLevel="1" x14ac:dyDescent="0.2">
      <c r="A700" s="13"/>
      <c r="B700" s="7">
        <v>43127</v>
      </c>
      <c r="C700" s="6">
        <v>200</v>
      </c>
      <c r="D700" s="6" t="s">
        <v>17</v>
      </c>
      <c r="E700" s="6" t="s">
        <v>39</v>
      </c>
      <c r="F700" s="6" t="s">
        <v>1576</v>
      </c>
      <c r="G700" s="4">
        <v>0</v>
      </c>
      <c r="H700" s="4">
        <v>-2586.21</v>
      </c>
      <c r="I700" s="4"/>
      <c r="J700" s="8"/>
    </row>
    <row r="701" spans="1:10" hidden="1" outlineLevel="1" x14ac:dyDescent="0.2">
      <c r="A701" s="13"/>
      <c r="B701" s="7">
        <v>43127</v>
      </c>
      <c r="C701" s="6">
        <v>201</v>
      </c>
      <c r="D701" s="6" t="s">
        <v>17</v>
      </c>
      <c r="E701" s="6" t="s">
        <v>39</v>
      </c>
      <c r="F701" s="6" t="s">
        <v>1577</v>
      </c>
      <c r="G701" s="4">
        <v>0</v>
      </c>
      <c r="H701" s="4">
        <v>-4310.3500000000004</v>
      </c>
      <c r="I701" s="4">
        <v>1204553.28</v>
      </c>
      <c r="J701" s="8"/>
    </row>
    <row r="702" spans="1:10" hidden="1" outlineLevel="1" x14ac:dyDescent="0.2">
      <c r="A702" s="13"/>
      <c r="B702" s="7">
        <v>43129</v>
      </c>
      <c r="C702" s="6">
        <v>202</v>
      </c>
      <c r="D702" s="6" t="s">
        <v>17</v>
      </c>
      <c r="E702" s="6" t="s">
        <v>39</v>
      </c>
      <c r="F702" s="6" t="s">
        <v>1578</v>
      </c>
      <c r="G702" s="4">
        <v>0</v>
      </c>
      <c r="H702" s="4">
        <v>-862.07</v>
      </c>
      <c r="I702" s="4">
        <v>1221794.6599999999</v>
      </c>
      <c r="J702" s="8"/>
    </row>
    <row r="703" spans="1:10" hidden="1" outlineLevel="1" x14ac:dyDescent="0.2">
      <c r="A703" s="13"/>
      <c r="B703" s="7">
        <v>43129</v>
      </c>
      <c r="C703" s="6">
        <v>203</v>
      </c>
      <c r="D703" s="6" t="s">
        <v>17</v>
      </c>
      <c r="E703" s="6" t="s">
        <v>39</v>
      </c>
      <c r="F703" s="6" t="s">
        <v>1579</v>
      </c>
      <c r="G703" s="4">
        <v>0</v>
      </c>
      <c r="H703" s="4">
        <v>-6666.02</v>
      </c>
      <c r="I703" s="4">
        <v>1226105.01</v>
      </c>
      <c r="J703" s="8"/>
    </row>
    <row r="704" spans="1:10" hidden="1" outlineLevel="1" x14ac:dyDescent="0.2">
      <c r="A704" s="13"/>
      <c r="B704" s="7">
        <v>43129</v>
      </c>
      <c r="C704" s="6">
        <v>204</v>
      </c>
      <c r="D704" s="6" t="s">
        <v>17</v>
      </c>
      <c r="E704" s="6" t="s">
        <v>39</v>
      </c>
      <c r="F704" s="6" t="s">
        <v>849</v>
      </c>
      <c r="G704" s="4">
        <v>0</v>
      </c>
      <c r="H704" s="4">
        <v>12931.04</v>
      </c>
      <c r="I704" s="4">
        <v>1224811.9099999999</v>
      </c>
      <c r="J704" s="8"/>
    </row>
    <row r="705" spans="1:10" hidden="1" outlineLevel="1" x14ac:dyDescent="0.2">
      <c r="A705" s="13"/>
      <c r="B705" s="7">
        <v>43129</v>
      </c>
      <c r="C705" s="6">
        <v>205</v>
      </c>
      <c r="D705" s="6" t="s">
        <v>17</v>
      </c>
      <c r="E705" s="6" t="s">
        <v>39</v>
      </c>
      <c r="F705" s="6" t="s">
        <v>1580</v>
      </c>
      <c r="G705" s="4">
        <v>0</v>
      </c>
      <c r="H705" s="4">
        <v>-12931.04</v>
      </c>
      <c r="I705" s="4"/>
      <c r="J705" s="8"/>
    </row>
    <row r="706" spans="1:10" hidden="1" outlineLevel="1" x14ac:dyDescent="0.2">
      <c r="A706" s="13"/>
      <c r="B706" s="7">
        <v>43129</v>
      </c>
      <c r="C706" s="6">
        <v>206</v>
      </c>
      <c r="D706" s="6" t="s">
        <v>17</v>
      </c>
      <c r="E706" s="6" t="s">
        <v>39</v>
      </c>
      <c r="F706" s="6" t="s">
        <v>1580</v>
      </c>
      <c r="G706" s="4">
        <v>0</v>
      </c>
      <c r="H706" s="4">
        <v>12931.04</v>
      </c>
      <c r="I706" s="4"/>
      <c r="J706" s="8"/>
    </row>
    <row r="707" spans="1:10" hidden="1" outlineLevel="1" x14ac:dyDescent="0.2">
      <c r="A707" s="13"/>
      <c r="B707" s="7">
        <v>43129</v>
      </c>
      <c r="C707" s="6">
        <v>207</v>
      </c>
      <c r="D707" s="6" t="s">
        <v>17</v>
      </c>
      <c r="E707" s="6" t="s">
        <v>39</v>
      </c>
      <c r="F707" s="6" t="s">
        <v>1581</v>
      </c>
      <c r="G707" s="4">
        <v>0</v>
      </c>
      <c r="H707" s="4">
        <v>-12931.03</v>
      </c>
      <c r="I707" s="4"/>
      <c r="J707" s="8"/>
    </row>
    <row r="708" spans="1:10" hidden="1" outlineLevel="1" x14ac:dyDescent="0.2">
      <c r="A708" s="13"/>
      <c r="B708" s="7">
        <v>43130</v>
      </c>
      <c r="C708" s="6">
        <v>208</v>
      </c>
      <c r="D708" s="6" t="s">
        <v>17</v>
      </c>
      <c r="E708" s="6" t="s">
        <v>39</v>
      </c>
      <c r="F708" s="6" t="s">
        <v>1518</v>
      </c>
      <c r="G708" s="4">
        <v>0</v>
      </c>
      <c r="H708" s="4">
        <v>2586.21</v>
      </c>
      <c r="I708" s="4"/>
      <c r="J708" s="8"/>
    </row>
    <row r="709" spans="1:10" hidden="1" outlineLevel="1" x14ac:dyDescent="0.2">
      <c r="A709" s="13"/>
      <c r="B709" s="7">
        <v>43130</v>
      </c>
      <c r="C709" s="6">
        <v>209</v>
      </c>
      <c r="D709" s="6" t="s">
        <v>17</v>
      </c>
      <c r="E709" s="6" t="s">
        <v>39</v>
      </c>
      <c r="F709" s="6" t="s">
        <v>1582</v>
      </c>
      <c r="G709" s="4">
        <v>0</v>
      </c>
      <c r="H709" s="4">
        <v>-2586.21</v>
      </c>
      <c r="I709" s="4"/>
      <c r="J709" s="8"/>
    </row>
    <row r="710" spans="1:10" hidden="1" outlineLevel="1" x14ac:dyDescent="0.2">
      <c r="A710" s="13"/>
      <c r="B710" s="7">
        <v>43130</v>
      </c>
      <c r="C710" s="6">
        <v>210</v>
      </c>
      <c r="D710" s="6" t="s">
        <v>17</v>
      </c>
      <c r="E710" s="6" t="s">
        <v>39</v>
      </c>
      <c r="F710" s="6" t="s">
        <v>1583</v>
      </c>
      <c r="G710" s="4">
        <v>0</v>
      </c>
      <c r="H710" s="4">
        <v>-4399.28</v>
      </c>
      <c r="I710" s="4"/>
      <c r="J710" s="8"/>
    </row>
    <row r="711" spans="1:10" hidden="1" outlineLevel="1" x14ac:dyDescent="0.2">
      <c r="A711" s="13"/>
      <c r="B711" s="7">
        <v>43130</v>
      </c>
      <c r="C711" s="6">
        <v>211</v>
      </c>
      <c r="D711" s="6" t="s">
        <v>17</v>
      </c>
      <c r="E711" s="6" t="s">
        <v>39</v>
      </c>
      <c r="F711" s="6" t="s">
        <v>1584</v>
      </c>
      <c r="G711" s="4">
        <v>0</v>
      </c>
      <c r="H711" s="4">
        <v>-6560.19</v>
      </c>
      <c r="I711" s="4"/>
      <c r="J711" s="8"/>
    </row>
    <row r="712" spans="1:10" hidden="1" outlineLevel="1" x14ac:dyDescent="0.2">
      <c r="A712" s="13"/>
      <c r="B712" s="7">
        <v>43130</v>
      </c>
      <c r="C712" s="6">
        <v>212</v>
      </c>
      <c r="D712" s="6" t="s">
        <v>17</v>
      </c>
      <c r="E712" s="6" t="s">
        <v>39</v>
      </c>
      <c r="F712" s="6" t="s">
        <v>1585</v>
      </c>
      <c r="G712" s="4">
        <v>0</v>
      </c>
      <c r="H712" s="4">
        <v>-30948.28</v>
      </c>
      <c r="I712" s="4"/>
      <c r="J712" s="8"/>
    </row>
    <row r="713" spans="1:10" hidden="1" outlineLevel="1" x14ac:dyDescent="0.2">
      <c r="A713" s="13"/>
      <c r="B713" s="7">
        <v>43130</v>
      </c>
      <c r="C713" s="6">
        <v>213</v>
      </c>
      <c r="D713" s="6" t="s">
        <v>17</v>
      </c>
      <c r="E713" s="6" t="s">
        <v>39</v>
      </c>
      <c r="F713" s="6" t="s">
        <v>1528</v>
      </c>
      <c r="G713" s="4">
        <v>0</v>
      </c>
      <c r="H713" s="4">
        <v>3017.24</v>
      </c>
      <c r="I713" s="4"/>
      <c r="J713" s="8"/>
    </row>
    <row r="714" spans="1:10" hidden="1" outlineLevel="1" x14ac:dyDescent="0.2">
      <c r="A714" s="13"/>
      <c r="B714" s="7">
        <v>43130</v>
      </c>
      <c r="C714" s="6">
        <v>214</v>
      </c>
      <c r="D714" s="6" t="s">
        <v>17</v>
      </c>
      <c r="E714" s="6" t="s">
        <v>39</v>
      </c>
      <c r="F714" s="6" t="s">
        <v>1586</v>
      </c>
      <c r="G714" s="4">
        <v>0</v>
      </c>
      <c r="H714" s="4">
        <v>-3017.24</v>
      </c>
      <c r="I714" s="4"/>
      <c r="J714" s="8"/>
    </row>
    <row r="715" spans="1:10" hidden="1" outlineLevel="1" x14ac:dyDescent="0.2">
      <c r="A715" s="13"/>
      <c r="B715" s="7">
        <v>43130</v>
      </c>
      <c r="C715" s="6">
        <v>215</v>
      </c>
      <c r="D715" s="6" t="s">
        <v>17</v>
      </c>
      <c r="E715" s="6" t="s">
        <v>39</v>
      </c>
      <c r="F715" s="6" t="s">
        <v>1587</v>
      </c>
      <c r="G715" s="4">
        <v>0</v>
      </c>
      <c r="H715" s="4">
        <v>-4310.3500000000004</v>
      </c>
      <c r="I715" s="4"/>
      <c r="J715" s="8"/>
    </row>
    <row r="716" spans="1:10" hidden="1" outlineLevel="1" x14ac:dyDescent="0.2">
      <c r="A716" s="13"/>
      <c r="B716" s="7">
        <v>43130</v>
      </c>
      <c r="C716" s="6">
        <v>216</v>
      </c>
      <c r="D716" s="6" t="s">
        <v>17</v>
      </c>
      <c r="E716" s="6" t="s">
        <v>39</v>
      </c>
      <c r="F716" s="6" t="s">
        <v>1588</v>
      </c>
      <c r="G716" s="4">
        <v>0</v>
      </c>
      <c r="H716" s="4">
        <v>-8620.69</v>
      </c>
      <c r="I716" s="4"/>
      <c r="J716" s="8"/>
    </row>
    <row r="717" spans="1:10" hidden="1" outlineLevel="1" x14ac:dyDescent="0.2">
      <c r="A717" s="13"/>
      <c r="B717" s="7">
        <v>43131</v>
      </c>
      <c r="C717" s="6">
        <v>217</v>
      </c>
      <c r="D717" s="6" t="s">
        <v>17</v>
      </c>
      <c r="E717" s="6" t="s">
        <v>39</v>
      </c>
      <c r="F717" s="6" t="s">
        <v>1475</v>
      </c>
      <c r="G717" s="4">
        <v>0</v>
      </c>
      <c r="H717" s="4">
        <v>3017.24</v>
      </c>
      <c r="I717" s="4"/>
      <c r="J717" s="8"/>
    </row>
    <row r="718" spans="1:10" hidden="1" outlineLevel="1" x14ac:dyDescent="0.2">
      <c r="A718" s="13"/>
      <c r="B718" s="7">
        <v>43131</v>
      </c>
      <c r="C718" s="6">
        <v>218</v>
      </c>
      <c r="D718" s="6" t="s">
        <v>17</v>
      </c>
      <c r="E718" s="6" t="s">
        <v>39</v>
      </c>
      <c r="F718" s="6" t="s">
        <v>1589</v>
      </c>
      <c r="G718" s="4">
        <v>0</v>
      </c>
      <c r="H718" s="4">
        <v>-3017.24</v>
      </c>
      <c r="I718" s="4"/>
      <c r="J718" s="8"/>
    </row>
    <row r="719" spans="1:10" hidden="1" outlineLevel="1" x14ac:dyDescent="0.2">
      <c r="A719" s="13"/>
      <c r="B719" s="7">
        <v>43131</v>
      </c>
      <c r="C719" s="6">
        <v>219</v>
      </c>
      <c r="D719" s="6" t="s">
        <v>17</v>
      </c>
      <c r="E719" s="6" t="s">
        <v>39</v>
      </c>
      <c r="F719" s="6" t="s">
        <v>1590</v>
      </c>
      <c r="G719" s="4">
        <v>0</v>
      </c>
      <c r="H719" s="4">
        <v>-5172.41</v>
      </c>
      <c r="I719" s="4"/>
      <c r="J719" s="8"/>
    </row>
    <row r="720" spans="1:10" hidden="1" outlineLevel="1" x14ac:dyDescent="0.2">
      <c r="A720" s="13"/>
      <c r="B720" s="7">
        <v>43131</v>
      </c>
      <c r="C720" s="6">
        <v>220</v>
      </c>
      <c r="D720" s="6" t="s">
        <v>17</v>
      </c>
      <c r="E720" s="6" t="s">
        <v>39</v>
      </c>
      <c r="F720" s="6" t="s">
        <v>1591</v>
      </c>
      <c r="G720" s="4">
        <v>0</v>
      </c>
      <c r="H720" s="4">
        <v>-3965.52</v>
      </c>
      <c r="I720" s="4"/>
      <c r="J720" s="8"/>
    </row>
    <row r="721" spans="1:10" hidden="1" outlineLevel="1" x14ac:dyDescent="0.2">
      <c r="A721" s="13"/>
      <c r="B721" s="7">
        <v>43131</v>
      </c>
      <c r="C721" s="6">
        <v>221</v>
      </c>
      <c r="D721" s="6" t="s">
        <v>17</v>
      </c>
      <c r="E721" s="6" t="s">
        <v>39</v>
      </c>
      <c r="F721" s="6" t="s">
        <v>1592</v>
      </c>
      <c r="G721" s="4">
        <v>0</v>
      </c>
      <c r="H721" s="4">
        <v>-4310.3500000000004</v>
      </c>
      <c r="I721" s="4"/>
      <c r="J721" s="8"/>
    </row>
    <row r="722" spans="1:10" hidden="1" outlineLevel="1" x14ac:dyDescent="0.2">
      <c r="A722" s="13"/>
      <c r="B722" s="7">
        <v>43131</v>
      </c>
      <c r="C722" s="6">
        <v>222</v>
      </c>
      <c r="D722" s="6" t="s">
        <v>17</v>
      </c>
      <c r="E722" s="6" t="s">
        <v>39</v>
      </c>
      <c r="F722" s="6" t="s">
        <v>1593</v>
      </c>
      <c r="G722" s="4">
        <v>0</v>
      </c>
      <c r="H722" s="4">
        <v>-4538.95</v>
      </c>
      <c r="I722" s="4"/>
      <c r="J722" s="8"/>
    </row>
    <row r="723" spans="1:10" hidden="1" outlineLevel="1" x14ac:dyDescent="0.2">
      <c r="A723" s="13"/>
      <c r="B723" s="7">
        <v>43131</v>
      </c>
      <c r="C723" s="6">
        <v>224</v>
      </c>
      <c r="D723" s="6" t="s">
        <v>17</v>
      </c>
      <c r="E723" s="6" t="s">
        <v>39</v>
      </c>
      <c r="F723" s="6" t="s">
        <v>1594</v>
      </c>
      <c r="G723" s="4">
        <v>0</v>
      </c>
      <c r="H723" s="4">
        <v>-3534.48</v>
      </c>
      <c r="I723" s="4"/>
      <c r="J723" s="8"/>
    </row>
    <row r="724" spans="1:10" hidden="1" outlineLevel="1" x14ac:dyDescent="0.2">
      <c r="A724" s="13"/>
      <c r="B724" s="7">
        <v>43131</v>
      </c>
      <c r="C724" s="6">
        <v>225</v>
      </c>
      <c r="D724" s="6" t="s">
        <v>17</v>
      </c>
      <c r="E724" s="6" t="s">
        <v>39</v>
      </c>
      <c r="F724" s="6" t="s">
        <v>1595</v>
      </c>
      <c r="G724" s="4">
        <v>0</v>
      </c>
      <c r="H724" s="4">
        <v>-5931.04</v>
      </c>
      <c r="I724" s="4"/>
      <c r="J724" s="8"/>
    </row>
    <row r="725" spans="1:10" hidden="1" outlineLevel="1" x14ac:dyDescent="0.2">
      <c r="A725" s="13"/>
      <c r="B725" s="7">
        <v>43131</v>
      </c>
      <c r="C725" s="6">
        <v>226</v>
      </c>
      <c r="D725" s="6" t="s">
        <v>17</v>
      </c>
      <c r="E725" s="6" t="s">
        <v>39</v>
      </c>
      <c r="F725" s="6" t="s">
        <v>1595</v>
      </c>
      <c r="G725" s="4">
        <v>0</v>
      </c>
      <c r="H725" s="4">
        <v>5931.04</v>
      </c>
      <c r="I725" s="4"/>
      <c r="J725" s="8"/>
    </row>
    <row r="726" spans="1:10" hidden="1" outlineLevel="1" x14ac:dyDescent="0.2">
      <c r="A726" s="13"/>
      <c r="B726" s="7">
        <v>43131</v>
      </c>
      <c r="C726" s="6">
        <v>227</v>
      </c>
      <c r="D726" s="6" t="s">
        <v>17</v>
      </c>
      <c r="E726" s="6" t="s">
        <v>39</v>
      </c>
      <c r="F726" s="6" t="s">
        <v>1596</v>
      </c>
      <c r="G726" s="4">
        <v>0</v>
      </c>
      <c r="H726" s="4">
        <v>-5931.04</v>
      </c>
      <c r="I726" s="4"/>
      <c r="J726" s="8"/>
    </row>
    <row r="727" spans="1:10" collapsed="1" x14ac:dyDescent="0.2">
      <c r="A727" s="13"/>
      <c r="B727" s="7"/>
      <c r="C727" s="6"/>
      <c r="D727" s="6"/>
      <c r="E727" s="6"/>
      <c r="F727" s="6"/>
      <c r="G727" s="4"/>
      <c r="H727" s="4"/>
      <c r="I727" s="4"/>
      <c r="J727" s="8"/>
    </row>
    <row r="728" spans="1:10" x14ac:dyDescent="0.2">
      <c r="A728" s="13"/>
      <c r="B728" s="7"/>
      <c r="C728" s="6"/>
      <c r="D728" s="6"/>
      <c r="E728" s="6"/>
      <c r="F728" s="6"/>
      <c r="G728" s="4"/>
      <c r="H728" s="17">
        <f>SUM(H547:H727)</f>
        <v>-558661.83999999985</v>
      </c>
      <c r="I728" s="4"/>
      <c r="J728" s="8"/>
    </row>
    <row r="729" spans="1:10" x14ac:dyDescent="0.2">
      <c r="A729" s="11" t="s">
        <v>40</v>
      </c>
      <c r="B729" s="5"/>
      <c r="C729" s="6"/>
      <c r="D729" s="6"/>
      <c r="E729" s="5"/>
      <c r="F729" s="5"/>
      <c r="G729" s="3"/>
      <c r="H729" s="3"/>
      <c r="I729" s="3"/>
      <c r="J729" s="8"/>
    </row>
    <row r="730" spans="1:10" x14ac:dyDescent="0.2">
      <c r="A730" s="12" t="s">
        <v>0</v>
      </c>
      <c r="B730" s="5" t="s">
        <v>41</v>
      </c>
      <c r="C730" s="6"/>
      <c r="D730" s="6"/>
      <c r="E730" s="5"/>
      <c r="F730" s="5"/>
      <c r="G730" s="3"/>
      <c r="H730" s="3"/>
      <c r="I730" s="3"/>
      <c r="J730" s="8"/>
    </row>
    <row r="731" spans="1:10" hidden="1" outlineLevel="1" x14ac:dyDescent="0.2">
      <c r="A731" s="13"/>
      <c r="B731" s="6"/>
      <c r="C731" s="6"/>
      <c r="D731" s="6"/>
      <c r="E731" s="6" t="s">
        <v>51</v>
      </c>
      <c r="F731" s="6"/>
      <c r="G731" s="4">
        <v>0</v>
      </c>
      <c r="H731" s="4">
        <v>0</v>
      </c>
      <c r="I731" s="4">
        <v>430172.44</v>
      </c>
      <c r="J731" s="8"/>
    </row>
    <row r="732" spans="1:10" hidden="1" outlineLevel="1" x14ac:dyDescent="0.2">
      <c r="A732" s="13"/>
      <c r="B732" s="6">
        <v>43103</v>
      </c>
      <c r="C732" s="6">
        <v>14</v>
      </c>
      <c r="D732" s="6" t="s">
        <v>17</v>
      </c>
      <c r="E732" s="6" t="s">
        <v>39</v>
      </c>
      <c r="F732" s="6" t="s">
        <v>1597</v>
      </c>
      <c r="G732" s="4">
        <v>0</v>
      </c>
      <c r="H732" s="4">
        <v>-2586.21</v>
      </c>
      <c r="I732" s="4"/>
      <c r="J732" s="8"/>
    </row>
    <row r="733" spans="1:10" hidden="1" outlineLevel="1" x14ac:dyDescent="0.2">
      <c r="A733" s="13"/>
      <c r="B733" s="6">
        <v>43103</v>
      </c>
      <c r="C733" s="6">
        <v>15</v>
      </c>
      <c r="D733" s="6" t="s">
        <v>17</v>
      </c>
      <c r="E733" s="6" t="s">
        <v>39</v>
      </c>
      <c r="F733" s="6" t="s">
        <v>1598</v>
      </c>
      <c r="G733" s="4">
        <v>0</v>
      </c>
      <c r="H733" s="4">
        <v>-34482.76</v>
      </c>
      <c r="I733" s="4"/>
      <c r="J733" s="8"/>
    </row>
    <row r="734" spans="1:10" hidden="1" outlineLevel="1" x14ac:dyDescent="0.2">
      <c r="A734" s="13"/>
      <c r="B734" s="6">
        <v>43103</v>
      </c>
      <c r="C734" s="6">
        <v>16</v>
      </c>
      <c r="D734" s="6" t="s">
        <v>17</v>
      </c>
      <c r="E734" s="6" t="s">
        <v>39</v>
      </c>
      <c r="F734" s="6" t="s">
        <v>1599</v>
      </c>
      <c r="G734" s="4">
        <v>0</v>
      </c>
      <c r="H734" s="4">
        <v>-8620.69</v>
      </c>
      <c r="I734" s="4"/>
      <c r="J734" s="8"/>
    </row>
    <row r="735" spans="1:10" hidden="1" outlineLevel="1" x14ac:dyDescent="0.2">
      <c r="A735" s="13"/>
      <c r="B735" s="6">
        <v>43103</v>
      </c>
      <c r="C735" s="6">
        <v>4</v>
      </c>
      <c r="D735" s="6" t="s">
        <v>1600</v>
      </c>
      <c r="E735" s="6" t="s">
        <v>1601</v>
      </c>
      <c r="F735" s="6" t="s">
        <v>1602</v>
      </c>
      <c r="G735" s="4">
        <v>0</v>
      </c>
      <c r="H735" s="4">
        <v>3000</v>
      </c>
      <c r="I735" s="4"/>
      <c r="J735" s="8"/>
    </row>
    <row r="736" spans="1:10" hidden="1" outlineLevel="1" x14ac:dyDescent="0.2">
      <c r="A736" s="13"/>
      <c r="B736" s="6">
        <v>43103</v>
      </c>
      <c r="C736" s="6">
        <v>5</v>
      </c>
      <c r="D736" s="6" t="s">
        <v>1600</v>
      </c>
      <c r="E736" s="6" t="s">
        <v>1601</v>
      </c>
      <c r="F736" s="6" t="s">
        <v>1603</v>
      </c>
      <c r="G736" s="4">
        <v>0</v>
      </c>
      <c r="H736" s="4">
        <v>40000</v>
      </c>
      <c r="I736" s="4"/>
      <c r="J736" s="8"/>
    </row>
    <row r="737" spans="1:10" hidden="1" outlineLevel="1" x14ac:dyDescent="0.2">
      <c r="A737" s="13"/>
      <c r="B737" s="6">
        <v>43103</v>
      </c>
      <c r="C737" s="6">
        <v>6</v>
      </c>
      <c r="D737" s="6" t="s">
        <v>1600</v>
      </c>
      <c r="E737" s="6" t="s">
        <v>1601</v>
      </c>
      <c r="F737" s="6" t="s">
        <v>1604</v>
      </c>
      <c r="G737" s="4">
        <v>0</v>
      </c>
      <c r="H737" s="4">
        <v>10000</v>
      </c>
      <c r="I737" s="4"/>
      <c r="J737" s="8"/>
    </row>
    <row r="738" spans="1:10" hidden="1" outlineLevel="1" x14ac:dyDescent="0.2">
      <c r="A738" s="13"/>
      <c r="B738" s="6">
        <v>43117</v>
      </c>
      <c r="C738" s="6">
        <v>119</v>
      </c>
      <c r="D738" s="6" t="s">
        <v>17</v>
      </c>
      <c r="E738" s="6" t="s">
        <v>39</v>
      </c>
      <c r="F738" s="6" t="s">
        <v>1605</v>
      </c>
      <c r="G738" s="4">
        <v>0</v>
      </c>
      <c r="H738" s="4">
        <v>-40517.24</v>
      </c>
      <c r="I738" s="4"/>
      <c r="J738" s="8"/>
    </row>
    <row r="739" spans="1:10" hidden="1" outlineLevel="1" x14ac:dyDescent="0.2">
      <c r="A739" s="13"/>
      <c r="B739" s="6">
        <v>43117</v>
      </c>
      <c r="C739" s="6">
        <v>120</v>
      </c>
      <c r="D739" s="6" t="s">
        <v>17</v>
      </c>
      <c r="E739" s="6" t="s">
        <v>39</v>
      </c>
      <c r="F739" s="6" t="s">
        <v>1606</v>
      </c>
      <c r="G739" s="4">
        <v>0</v>
      </c>
      <c r="H739" s="4">
        <v>-30172.41</v>
      </c>
      <c r="I739" s="4"/>
      <c r="J739" s="8"/>
    </row>
    <row r="740" spans="1:10" hidden="1" outlineLevel="1" x14ac:dyDescent="0.2">
      <c r="A740" s="13"/>
      <c r="B740" s="6">
        <v>43117</v>
      </c>
      <c r="C740" s="6">
        <v>121</v>
      </c>
      <c r="D740" s="6" t="s">
        <v>17</v>
      </c>
      <c r="E740" s="6" t="s">
        <v>39</v>
      </c>
      <c r="F740" s="6" t="s">
        <v>1607</v>
      </c>
      <c r="G740" s="4">
        <v>0</v>
      </c>
      <c r="H740" s="4">
        <v>-30172.41</v>
      </c>
      <c r="I740" s="4"/>
      <c r="J740" s="8"/>
    </row>
    <row r="741" spans="1:10" hidden="1" outlineLevel="1" x14ac:dyDescent="0.2">
      <c r="A741" s="13"/>
      <c r="B741" s="6">
        <v>43117</v>
      </c>
      <c r="C741" s="6">
        <v>122</v>
      </c>
      <c r="D741" s="6" t="s">
        <v>17</v>
      </c>
      <c r="E741" s="6" t="s">
        <v>39</v>
      </c>
      <c r="F741" s="6" t="s">
        <v>1608</v>
      </c>
      <c r="G741" s="4">
        <v>0</v>
      </c>
      <c r="H741" s="4">
        <v>-21551.72</v>
      </c>
      <c r="I741" s="4"/>
      <c r="J741" s="8"/>
    </row>
    <row r="742" spans="1:10" hidden="1" outlineLevel="1" x14ac:dyDescent="0.2">
      <c r="A742" s="13"/>
      <c r="B742" s="6">
        <v>43117</v>
      </c>
      <c r="C742" s="6">
        <v>140</v>
      </c>
      <c r="D742" s="6" t="s">
        <v>1600</v>
      </c>
      <c r="E742" s="6" t="s">
        <v>1601</v>
      </c>
      <c r="F742" s="6" t="s">
        <v>1609</v>
      </c>
      <c r="G742" s="4">
        <v>0</v>
      </c>
      <c r="H742" s="4">
        <v>47000</v>
      </c>
      <c r="I742" s="4"/>
      <c r="J742" s="8"/>
    </row>
    <row r="743" spans="1:10" hidden="1" outlineLevel="1" x14ac:dyDescent="0.2">
      <c r="A743" s="13"/>
      <c r="B743" s="6">
        <v>43117</v>
      </c>
      <c r="C743" s="6">
        <v>141</v>
      </c>
      <c r="D743" s="6" t="s">
        <v>1600</v>
      </c>
      <c r="E743" s="6" t="s">
        <v>1601</v>
      </c>
      <c r="F743" s="6" t="s">
        <v>1610</v>
      </c>
      <c r="G743" s="4">
        <v>0</v>
      </c>
      <c r="H743" s="4">
        <v>35000</v>
      </c>
      <c r="I743" s="4"/>
      <c r="J743" s="8"/>
    </row>
    <row r="744" spans="1:10" hidden="1" outlineLevel="1" x14ac:dyDescent="0.2">
      <c r="A744" s="13"/>
      <c r="B744" s="6">
        <v>43117</v>
      </c>
      <c r="C744" s="6">
        <v>142</v>
      </c>
      <c r="D744" s="6" t="s">
        <v>1600</v>
      </c>
      <c r="E744" s="6" t="s">
        <v>1601</v>
      </c>
      <c r="F744" s="6" t="s">
        <v>1611</v>
      </c>
      <c r="G744" s="4">
        <v>0</v>
      </c>
      <c r="H744" s="4">
        <v>35000</v>
      </c>
      <c r="I744" s="4"/>
      <c r="J744" s="8"/>
    </row>
    <row r="745" spans="1:10" hidden="1" outlineLevel="1" x14ac:dyDescent="0.2">
      <c r="A745" s="13"/>
      <c r="B745" s="6">
        <v>43117</v>
      </c>
      <c r="C745" s="6">
        <v>143</v>
      </c>
      <c r="D745" s="6" t="s">
        <v>1600</v>
      </c>
      <c r="E745" s="6" t="s">
        <v>1601</v>
      </c>
      <c r="F745" s="6" t="s">
        <v>1612</v>
      </c>
      <c r="G745" s="4">
        <v>0</v>
      </c>
      <c r="H745" s="4">
        <v>25000</v>
      </c>
      <c r="I745" s="4"/>
      <c r="J745" s="8"/>
    </row>
    <row r="746" spans="1:10" hidden="1" outlineLevel="1" x14ac:dyDescent="0.2">
      <c r="A746" s="13"/>
      <c r="B746" s="6">
        <v>43124</v>
      </c>
      <c r="C746" s="6">
        <v>152</v>
      </c>
      <c r="D746" s="6" t="s">
        <v>17</v>
      </c>
      <c r="E746" s="6" t="s">
        <v>39</v>
      </c>
      <c r="F746" s="6" t="s">
        <v>1613</v>
      </c>
      <c r="G746" s="4">
        <v>0</v>
      </c>
      <c r="H746" s="4">
        <v>-21551.72</v>
      </c>
      <c r="I746" s="4"/>
      <c r="J746" s="8"/>
    </row>
    <row r="747" spans="1:10" hidden="1" outlineLevel="1" x14ac:dyDescent="0.2">
      <c r="A747" s="13"/>
      <c r="B747" s="6">
        <v>43124</v>
      </c>
      <c r="C747" s="6">
        <v>228</v>
      </c>
      <c r="D747" s="6" t="s">
        <v>1600</v>
      </c>
      <c r="E747" s="6" t="s">
        <v>1601</v>
      </c>
      <c r="F747" s="6" t="s">
        <v>1614</v>
      </c>
      <c r="G747" s="4">
        <v>0</v>
      </c>
      <c r="H747" s="4">
        <v>25000</v>
      </c>
      <c r="I747" s="4"/>
      <c r="J747" s="8"/>
    </row>
    <row r="748" spans="1:10" hidden="1" outlineLevel="1" x14ac:dyDescent="0.2">
      <c r="A748" s="13"/>
      <c r="B748" s="6">
        <v>43125</v>
      </c>
      <c r="C748" s="6">
        <v>166</v>
      </c>
      <c r="D748" s="6" t="s">
        <v>17</v>
      </c>
      <c r="E748" s="6" t="s">
        <v>39</v>
      </c>
      <c r="F748" s="6" t="s">
        <v>1615</v>
      </c>
      <c r="G748" s="4">
        <v>0</v>
      </c>
      <c r="H748" s="4">
        <v>-68965.52</v>
      </c>
      <c r="I748" s="4"/>
      <c r="J748" s="8"/>
    </row>
    <row r="749" spans="1:10" hidden="1" outlineLevel="1" x14ac:dyDescent="0.2">
      <c r="A749" s="13"/>
      <c r="B749" s="6">
        <v>43125</v>
      </c>
      <c r="C749" s="6">
        <v>167</v>
      </c>
      <c r="D749" s="6" t="s">
        <v>17</v>
      </c>
      <c r="E749" s="6" t="s">
        <v>39</v>
      </c>
      <c r="F749" s="6" t="s">
        <v>1616</v>
      </c>
      <c r="G749" s="4">
        <v>0</v>
      </c>
      <c r="H749" s="4">
        <v>-60344.83</v>
      </c>
      <c r="I749" s="4"/>
      <c r="J749" s="8"/>
    </row>
    <row r="750" spans="1:10" hidden="1" outlineLevel="1" x14ac:dyDescent="0.2">
      <c r="A750" s="13"/>
      <c r="B750" s="6">
        <v>43125</v>
      </c>
      <c r="C750" s="6">
        <v>244</v>
      </c>
      <c r="D750" s="6" t="s">
        <v>1600</v>
      </c>
      <c r="E750" s="6" t="s">
        <v>1601</v>
      </c>
      <c r="F750" s="6" t="s">
        <v>1617</v>
      </c>
      <c r="G750" s="4">
        <v>0</v>
      </c>
      <c r="H750" s="4">
        <v>80000</v>
      </c>
      <c r="I750" s="4"/>
      <c r="J750" s="8"/>
    </row>
    <row r="751" spans="1:10" hidden="1" outlineLevel="1" x14ac:dyDescent="0.2">
      <c r="A751" s="13"/>
      <c r="B751" s="6">
        <v>43125</v>
      </c>
      <c r="C751" s="6">
        <v>245</v>
      </c>
      <c r="D751" s="6" t="s">
        <v>1600</v>
      </c>
      <c r="E751" s="6" t="s">
        <v>1601</v>
      </c>
      <c r="F751" s="6" t="s">
        <v>1618</v>
      </c>
      <c r="G751" s="4">
        <v>0</v>
      </c>
      <c r="H751" s="4">
        <v>70000</v>
      </c>
      <c r="I751" s="4"/>
      <c r="J751" s="8"/>
    </row>
    <row r="752" spans="1:10" collapsed="1" x14ac:dyDescent="0.2">
      <c r="A752" s="13"/>
      <c r="B752" s="7"/>
      <c r="C752" s="6"/>
      <c r="D752" s="6"/>
      <c r="E752" s="6"/>
      <c r="F752" s="6"/>
      <c r="G752" s="4"/>
      <c r="H752" s="4"/>
      <c r="I752" s="4"/>
      <c r="J752" s="8"/>
    </row>
    <row r="753" spans="1:10" x14ac:dyDescent="0.2">
      <c r="A753" s="13"/>
      <c r="B753" s="7"/>
      <c r="C753" s="6"/>
      <c r="D753" s="6"/>
      <c r="E753" s="6"/>
      <c r="F753" s="6"/>
      <c r="G753" s="4"/>
      <c r="H753" s="9">
        <f>SUM(H731:H752)</f>
        <v>51034.489999999991</v>
      </c>
      <c r="I753" s="4"/>
      <c r="J753" s="8"/>
    </row>
    <row r="754" spans="1:10" x14ac:dyDescent="0.2">
      <c r="A754" s="13"/>
      <c r="B754" s="7"/>
      <c r="C754" s="6"/>
      <c r="D754" s="6"/>
      <c r="E754" s="6"/>
      <c r="F754" s="6"/>
      <c r="G754" s="4"/>
      <c r="H754" s="4"/>
      <c r="I754" s="4"/>
      <c r="J754" s="8"/>
    </row>
    <row r="755" spans="1:10" ht="33" customHeight="1" x14ac:dyDescent="0.2">
      <c r="A755" s="13"/>
      <c r="B755" s="30" t="s">
        <v>67</v>
      </c>
      <c r="C755" s="31"/>
      <c r="D755" s="31"/>
      <c r="E755" s="31"/>
      <c r="F755" s="31"/>
      <c r="G755" s="32"/>
      <c r="H755" s="26">
        <f>+H728+H753</f>
        <v>-507627.34999999986</v>
      </c>
      <c r="I755" s="4"/>
      <c r="J755" s="8"/>
    </row>
    <row r="756" spans="1:10" x14ac:dyDescent="0.2">
      <c r="A756" s="13"/>
      <c r="B756" s="7"/>
      <c r="C756" s="6"/>
      <c r="D756" s="6"/>
      <c r="E756" s="6"/>
      <c r="F756" s="6"/>
      <c r="G756" s="4"/>
      <c r="H756" s="4"/>
      <c r="I756" s="4"/>
      <c r="J756" s="8"/>
    </row>
    <row r="757" spans="1:10" x14ac:dyDescent="0.2">
      <c r="A757" s="13"/>
      <c r="B757" s="7"/>
      <c r="C757" s="6"/>
      <c r="D757" s="6"/>
      <c r="E757" s="6"/>
      <c r="F757" s="6"/>
      <c r="G757" s="4"/>
      <c r="H757" s="4"/>
      <c r="I757" s="4"/>
      <c r="J757" s="8"/>
    </row>
    <row r="758" spans="1:10" x14ac:dyDescent="0.2">
      <c r="A758" s="11" t="s">
        <v>42</v>
      </c>
      <c r="B758" s="5"/>
      <c r="C758" s="6"/>
      <c r="D758" s="6"/>
      <c r="E758" s="5"/>
      <c r="F758" s="5"/>
      <c r="G758" s="3"/>
      <c r="H758" s="3"/>
      <c r="I758" s="3"/>
      <c r="J758" s="8"/>
    </row>
    <row r="759" spans="1:10" x14ac:dyDescent="0.2">
      <c r="A759" s="12" t="s">
        <v>0</v>
      </c>
      <c r="B759" s="5" t="s">
        <v>43</v>
      </c>
      <c r="C759" s="6"/>
      <c r="D759" s="6"/>
      <c r="E759" s="5"/>
      <c r="F759" s="5"/>
      <c r="G759" s="3"/>
      <c r="H759" s="3"/>
      <c r="I759" s="3"/>
      <c r="J759" s="8"/>
    </row>
    <row r="760" spans="1:10" hidden="1" outlineLevel="1" x14ac:dyDescent="0.2">
      <c r="A760" s="13"/>
      <c r="B760" s="6"/>
      <c r="C760" s="6"/>
      <c r="D760" s="6"/>
      <c r="E760" s="6" t="s">
        <v>51</v>
      </c>
      <c r="F760" s="6"/>
      <c r="G760" s="4">
        <v>0</v>
      </c>
      <c r="H760" s="4">
        <v>0</v>
      </c>
      <c r="I760" s="4">
        <v>-894209.4</v>
      </c>
      <c r="J760" s="8"/>
    </row>
    <row r="761" spans="1:10" hidden="1" outlineLevel="1" x14ac:dyDescent="0.2">
      <c r="A761" s="13"/>
      <c r="B761" s="7">
        <v>43108</v>
      </c>
      <c r="C761" s="6">
        <v>1</v>
      </c>
      <c r="D761" s="6" t="s">
        <v>37</v>
      </c>
      <c r="E761" s="6" t="s">
        <v>74</v>
      </c>
      <c r="F761" s="6" t="s">
        <v>92</v>
      </c>
      <c r="G761" s="4">
        <v>0</v>
      </c>
      <c r="H761" s="4">
        <v>1724.14</v>
      </c>
      <c r="I761" s="4">
        <v>-897657.68</v>
      </c>
      <c r="J761" s="8"/>
    </row>
    <row r="762" spans="1:10" hidden="1" outlineLevel="1" x14ac:dyDescent="0.2">
      <c r="A762" s="13"/>
      <c r="B762" s="7">
        <v>43108</v>
      </c>
      <c r="C762" s="6">
        <v>2</v>
      </c>
      <c r="D762" s="6" t="s">
        <v>37</v>
      </c>
      <c r="E762" s="6" t="s">
        <v>74</v>
      </c>
      <c r="F762" s="6" t="s">
        <v>92</v>
      </c>
      <c r="G762" s="4">
        <v>0</v>
      </c>
      <c r="H762" s="4">
        <v>-1724.14</v>
      </c>
      <c r="I762" s="4">
        <v>-901968.03</v>
      </c>
      <c r="J762" s="8"/>
    </row>
    <row r="763" spans="1:10" hidden="1" outlineLevel="1" x14ac:dyDescent="0.2">
      <c r="A763" s="13"/>
      <c r="B763" s="7">
        <v>43112</v>
      </c>
      <c r="C763" s="6">
        <v>12</v>
      </c>
      <c r="D763" s="6" t="s">
        <v>16</v>
      </c>
      <c r="E763" s="6" t="s">
        <v>44</v>
      </c>
      <c r="F763" s="6" t="s">
        <v>1619</v>
      </c>
      <c r="G763" s="4">
        <v>0</v>
      </c>
      <c r="H763" s="4">
        <v>9051.7199999999993</v>
      </c>
      <c r="I763" s="4">
        <v>-906278.38</v>
      </c>
      <c r="J763" s="8"/>
    </row>
    <row r="764" spans="1:10" hidden="1" outlineLevel="1" x14ac:dyDescent="0.2">
      <c r="A764" s="13"/>
      <c r="B764" s="7">
        <v>43113</v>
      </c>
      <c r="C764" s="6">
        <v>13</v>
      </c>
      <c r="D764" s="6" t="s">
        <v>16</v>
      </c>
      <c r="E764" s="6" t="s">
        <v>44</v>
      </c>
      <c r="F764" s="6" t="s">
        <v>1620</v>
      </c>
      <c r="G764" s="4">
        <v>0</v>
      </c>
      <c r="H764" s="4">
        <v>6034.48</v>
      </c>
      <c r="I764" s="4">
        <v>-912312.86</v>
      </c>
      <c r="J764" s="8"/>
    </row>
    <row r="765" spans="1:10" hidden="1" outlineLevel="1" x14ac:dyDescent="0.2">
      <c r="A765" s="13"/>
      <c r="B765" s="7">
        <v>43113</v>
      </c>
      <c r="C765" s="6">
        <v>15</v>
      </c>
      <c r="D765" s="6" t="s">
        <v>16</v>
      </c>
      <c r="E765" s="6" t="s">
        <v>44</v>
      </c>
      <c r="F765" s="6" t="s">
        <v>1620</v>
      </c>
      <c r="G765" s="4">
        <v>0</v>
      </c>
      <c r="H765" s="4">
        <v>-6034.48</v>
      </c>
      <c r="I765" s="4">
        <v>-906278.38</v>
      </c>
      <c r="J765" s="8"/>
    </row>
    <row r="766" spans="1:10" hidden="1" outlineLevel="1" x14ac:dyDescent="0.2">
      <c r="A766" s="13"/>
      <c r="B766" s="7">
        <v>43113</v>
      </c>
      <c r="C766" s="6">
        <v>16</v>
      </c>
      <c r="D766" s="6" t="s">
        <v>16</v>
      </c>
      <c r="E766" s="6" t="s">
        <v>44</v>
      </c>
      <c r="F766" s="6" t="s">
        <v>1621</v>
      </c>
      <c r="G766" s="4">
        <v>0</v>
      </c>
      <c r="H766" s="4">
        <v>6034.48</v>
      </c>
      <c r="I766" s="4">
        <v>-912312.86</v>
      </c>
      <c r="J766" s="8"/>
    </row>
    <row r="767" spans="1:10" hidden="1" outlineLevel="1" x14ac:dyDescent="0.2">
      <c r="A767" s="13"/>
      <c r="B767" s="7">
        <v>43113</v>
      </c>
      <c r="C767" s="6">
        <v>17</v>
      </c>
      <c r="D767" s="6" t="s">
        <v>16</v>
      </c>
      <c r="E767" s="6" t="s">
        <v>44</v>
      </c>
      <c r="F767" s="6" t="s">
        <v>1621</v>
      </c>
      <c r="G767" s="4">
        <v>0</v>
      </c>
      <c r="H767" s="4">
        <v>-6034.48</v>
      </c>
      <c r="I767" s="4">
        <v>-925243.9</v>
      </c>
      <c r="J767" s="8"/>
    </row>
    <row r="768" spans="1:10" hidden="1" outlineLevel="1" x14ac:dyDescent="0.2">
      <c r="A768" s="13"/>
      <c r="B768" s="7">
        <v>43117</v>
      </c>
      <c r="C768" s="6">
        <v>26</v>
      </c>
      <c r="D768" s="6" t="s">
        <v>16</v>
      </c>
      <c r="E768" s="6" t="s">
        <v>44</v>
      </c>
      <c r="F768" s="6" t="s">
        <v>1619</v>
      </c>
      <c r="G768" s="4">
        <v>0</v>
      </c>
      <c r="H768" s="4">
        <v>-9051.7199999999993</v>
      </c>
      <c r="I768" s="4">
        <v>-927571.49</v>
      </c>
      <c r="J768" s="8"/>
    </row>
    <row r="769" spans="1:10" hidden="1" outlineLevel="1" x14ac:dyDescent="0.2">
      <c r="A769" s="13"/>
      <c r="B769" s="7">
        <v>43123</v>
      </c>
      <c r="C769" s="6">
        <v>31</v>
      </c>
      <c r="D769" s="6" t="s">
        <v>16</v>
      </c>
      <c r="E769" s="6" t="s">
        <v>44</v>
      </c>
      <c r="F769" s="6" t="s">
        <v>1622</v>
      </c>
      <c r="G769" s="4">
        <v>0</v>
      </c>
      <c r="H769" s="4">
        <v>5172.41</v>
      </c>
      <c r="I769" s="4">
        <v>-936192.18</v>
      </c>
      <c r="J769" s="8"/>
    </row>
    <row r="770" spans="1:10" hidden="1" outlineLevel="1" x14ac:dyDescent="0.2">
      <c r="A770" s="13"/>
      <c r="B770" s="7">
        <v>43123</v>
      </c>
      <c r="C770" s="6">
        <v>32</v>
      </c>
      <c r="D770" s="6" t="s">
        <v>16</v>
      </c>
      <c r="E770" s="6" t="s">
        <v>44</v>
      </c>
      <c r="F770" s="6" t="s">
        <v>1623</v>
      </c>
      <c r="G770" s="4">
        <v>0</v>
      </c>
      <c r="H770" s="4">
        <v>1724.14</v>
      </c>
      <c r="I770" s="4">
        <v>-923261.14</v>
      </c>
      <c r="J770" s="8"/>
    </row>
    <row r="771" spans="1:10" hidden="1" outlineLevel="1" x14ac:dyDescent="0.2">
      <c r="A771" s="13"/>
      <c r="B771" s="7">
        <v>43124</v>
      </c>
      <c r="C771" s="6">
        <v>40</v>
      </c>
      <c r="D771" s="6" t="s">
        <v>16</v>
      </c>
      <c r="E771" s="6" t="s">
        <v>44</v>
      </c>
      <c r="F771" s="6" t="s">
        <v>1624</v>
      </c>
      <c r="G771" s="4">
        <v>0</v>
      </c>
      <c r="H771" s="4">
        <v>4310.3500000000004</v>
      </c>
      <c r="I771" s="4">
        <v>-936192.18</v>
      </c>
      <c r="J771" s="8"/>
    </row>
    <row r="772" spans="1:10" hidden="1" outlineLevel="1" x14ac:dyDescent="0.2">
      <c r="A772" s="13"/>
      <c r="B772" s="7">
        <v>43125</v>
      </c>
      <c r="C772" s="6">
        <v>58</v>
      </c>
      <c r="D772" s="6" t="s">
        <v>16</v>
      </c>
      <c r="E772" s="6" t="s">
        <v>44</v>
      </c>
      <c r="F772" s="6" t="s">
        <v>1625</v>
      </c>
      <c r="G772" s="4">
        <v>0</v>
      </c>
      <c r="H772" s="4">
        <v>3879.31</v>
      </c>
      <c r="I772" s="4">
        <v>-927571.49</v>
      </c>
      <c r="J772" s="8"/>
    </row>
    <row r="773" spans="1:10" hidden="1" outlineLevel="1" x14ac:dyDescent="0.2">
      <c r="A773" s="13"/>
      <c r="B773" s="7">
        <v>43125</v>
      </c>
      <c r="C773" s="6">
        <v>70</v>
      </c>
      <c r="D773" s="6" t="s">
        <v>16</v>
      </c>
      <c r="E773" s="6" t="s">
        <v>44</v>
      </c>
      <c r="F773" s="6" t="s">
        <v>1622</v>
      </c>
      <c r="G773" s="4">
        <v>0</v>
      </c>
      <c r="H773" s="4">
        <v>-5172.41</v>
      </c>
      <c r="I773" s="4">
        <v>-936192.18</v>
      </c>
      <c r="J773" s="8"/>
    </row>
    <row r="774" spans="1:10" hidden="1" outlineLevel="1" x14ac:dyDescent="0.2">
      <c r="A774" s="13"/>
      <c r="B774" s="7">
        <v>43126</v>
      </c>
      <c r="C774" s="6">
        <v>79</v>
      </c>
      <c r="D774" s="6" t="s">
        <v>16</v>
      </c>
      <c r="E774" s="6" t="s">
        <v>44</v>
      </c>
      <c r="F774" s="6" t="s">
        <v>1626</v>
      </c>
      <c r="G774" s="4">
        <v>0</v>
      </c>
      <c r="H774" s="4">
        <v>4310.3500000000004</v>
      </c>
      <c r="I774" s="4">
        <v>-940502.53</v>
      </c>
      <c r="J774" s="8"/>
    </row>
    <row r="775" spans="1:10" hidden="1" outlineLevel="1" x14ac:dyDescent="0.2">
      <c r="A775" s="13"/>
      <c r="B775" s="7">
        <v>43131</v>
      </c>
      <c r="C775" s="6">
        <v>97</v>
      </c>
      <c r="D775" s="6" t="s">
        <v>16</v>
      </c>
      <c r="E775" s="6" t="s">
        <v>44</v>
      </c>
      <c r="F775" s="6" t="s">
        <v>1627</v>
      </c>
      <c r="G775" s="4">
        <v>0</v>
      </c>
      <c r="H775" s="4">
        <v>9594.83</v>
      </c>
      <c r="I775" s="4">
        <v>-944381.84</v>
      </c>
      <c r="J775" s="8"/>
    </row>
    <row r="776" spans="1:10" hidden="1" outlineLevel="1" x14ac:dyDescent="0.2">
      <c r="A776" s="13"/>
      <c r="B776" s="7">
        <v>43131</v>
      </c>
      <c r="C776" s="6">
        <v>113</v>
      </c>
      <c r="D776" s="6" t="s">
        <v>16</v>
      </c>
      <c r="E776" s="6" t="s">
        <v>44</v>
      </c>
      <c r="F776" s="6" t="s">
        <v>1628</v>
      </c>
      <c r="G776" s="4">
        <v>0</v>
      </c>
      <c r="H776" s="4">
        <v>6465.52</v>
      </c>
      <c r="I776" s="4">
        <v>-941364.6</v>
      </c>
      <c r="J776" s="8"/>
    </row>
    <row r="777" spans="1:10" collapsed="1" x14ac:dyDescent="0.2">
      <c r="A777" s="13"/>
      <c r="B777" s="7"/>
      <c r="C777" s="6"/>
      <c r="D777" s="6"/>
      <c r="E777" s="6"/>
      <c r="F777" s="6"/>
      <c r="G777" s="4"/>
      <c r="H777" s="4"/>
      <c r="I777" s="4"/>
      <c r="J777" s="8"/>
    </row>
    <row r="778" spans="1:10" ht="28.5" customHeight="1" x14ac:dyDescent="0.2">
      <c r="A778" s="13"/>
      <c r="B778" s="30" t="s">
        <v>66</v>
      </c>
      <c r="C778" s="31"/>
      <c r="D778" s="31"/>
      <c r="E778" s="31"/>
      <c r="F778" s="31"/>
      <c r="G778" s="32"/>
      <c r="H778" s="26">
        <f>SUM(H760:H777)</f>
        <v>30284.500000000004</v>
      </c>
      <c r="I778" s="27"/>
      <c r="J778" s="25">
        <f>COUNTIF(H761:H776,"&gt;1")-COUNTIF(H761:H776,"&lt;1")</f>
        <v>6</v>
      </c>
    </row>
    <row r="779" spans="1:10" x14ac:dyDescent="0.2">
      <c r="A779" s="13"/>
      <c r="B779" s="7"/>
      <c r="C779" s="6"/>
      <c r="D779" s="6"/>
      <c r="E779" s="6"/>
      <c r="F779" s="6"/>
      <c r="G779" s="4"/>
      <c r="H779" s="4"/>
      <c r="I779" s="4"/>
      <c r="J779" s="8"/>
    </row>
    <row r="780" spans="1:10" x14ac:dyDescent="0.2">
      <c r="A780" s="13"/>
      <c r="B780" s="7"/>
      <c r="C780" s="6"/>
      <c r="D780" s="6"/>
      <c r="E780" s="6"/>
      <c r="F780" s="6"/>
      <c r="G780" s="4"/>
      <c r="H780" s="4"/>
      <c r="I780" s="4"/>
      <c r="J780" s="8"/>
    </row>
    <row r="781" spans="1:10" x14ac:dyDescent="0.2">
      <c r="A781" s="11" t="s">
        <v>45</v>
      </c>
      <c r="B781" s="5"/>
      <c r="C781" s="6"/>
      <c r="D781" s="6"/>
      <c r="E781" s="5"/>
      <c r="F781" s="5"/>
      <c r="G781" s="3"/>
      <c r="H781" s="3"/>
      <c r="I781" s="3"/>
      <c r="J781" s="8"/>
    </row>
    <row r="782" spans="1:10" x14ac:dyDescent="0.2">
      <c r="A782" s="12" t="s">
        <v>0</v>
      </c>
      <c r="B782" s="5" t="s">
        <v>46</v>
      </c>
      <c r="C782" s="6"/>
      <c r="D782" s="6"/>
      <c r="E782" s="5"/>
      <c r="F782" s="5"/>
      <c r="G782" s="3"/>
      <c r="H782" s="3"/>
      <c r="I782" s="3"/>
      <c r="J782" s="8"/>
    </row>
    <row r="783" spans="1:10" hidden="1" outlineLevel="1" x14ac:dyDescent="0.2">
      <c r="A783" s="13"/>
      <c r="B783" s="6"/>
      <c r="C783" s="6"/>
      <c r="D783" s="6"/>
      <c r="E783" s="6" t="s">
        <v>51</v>
      </c>
      <c r="F783" s="6"/>
      <c r="G783" s="4">
        <v>0</v>
      </c>
      <c r="H783" s="4">
        <v>0</v>
      </c>
      <c r="I783" s="4">
        <v>-12506419.949999999</v>
      </c>
      <c r="J783" s="8"/>
    </row>
    <row r="784" spans="1:10" hidden="1" outlineLevel="1" x14ac:dyDescent="0.2">
      <c r="A784" s="13"/>
      <c r="B784" s="7">
        <v>43102</v>
      </c>
      <c r="C784" s="6">
        <v>1</v>
      </c>
      <c r="D784" s="6" t="s">
        <v>47</v>
      </c>
      <c r="E784" s="6" t="s">
        <v>38</v>
      </c>
      <c r="F784" s="6" t="s">
        <v>1629</v>
      </c>
      <c r="G784" s="4">
        <v>0</v>
      </c>
      <c r="H784" s="4">
        <v>111275.86</v>
      </c>
      <c r="I784" s="4">
        <v>-12675385.470000001</v>
      </c>
      <c r="J784" s="8"/>
    </row>
    <row r="785" spans="1:10" hidden="1" outlineLevel="1" x14ac:dyDescent="0.2">
      <c r="A785" s="13"/>
      <c r="B785" s="7">
        <v>43102</v>
      </c>
      <c r="C785" s="6">
        <v>2</v>
      </c>
      <c r="D785" s="6" t="s">
        <v>47</v>
      </c>
      <c r="E785" s="6" t="s">
        <v>38</v>
      </c>
      <c r="F785" s="6" t="s">
        <v>1630</v>
      </c>
      <c r="G785" s="4">
        <v>0</v>
      </c>
      <c r="H785" s="4">
        <v>136551.72</v>
      </c>
      <c r="I785" s="4">
        <v>-12570316.5</v>
      </c>
      <c r="J785" s="8"/>
    </row>
    <row r="786" spans="1:10" hidden="1" outlineLevel="1" x14ac:dyDescent="0.2">
      <c r="A786" s="13"/>
      <c r="B786" s="7">
        <v>43102</v>
      </c>
      <c r="C786" s="6">
        <v>3</v>
      </c>
      <c r="D786" s="6" t="s">
        <v>47</v>
      </c>
      <c r="E786" s="6" t="s">
        <v>38</v>
      </c>
      <c r="F786" s="6" t="s">
        <v>1631</v>
      </c>
      <c r="G786" s="4">
        <v>0</v>
      </c>
      <c r="H786" s="4">
        <v>-125000</v>
      </c>
      <c r="I786" s="4">
        <v>-12668695.810000001</v>
      </c>
      <c r="J786" s="8"/>
    </row>
    <row r="787" spans="1:10" hidden="1" outlineLevel="1" x14ac:dyDescent="0.2">
      <c r="A787" s="13"/>
      <c r="B787" s="7">
        <v>43102</v>
      </c>
      <c r="C787" s="6">
        <v>4</v>
      </c>
      <c r="D787" s="6" t="s">
        <v>47</v>
      </c>
      <c r="E787" s="6" t="s">
        <v>38</v>
      </c>
      <c r="F787" s="6" t="s">
        <v>1632</v>
      </c>
      <c r="G787" s="4">
        <v>0</v>
      </c>
      <c r="H787" s="4">
        <v>-165896.54999999999</v>
      </c>
      <c r="I787" s="4">
        <v>-12570316.5</v>
      </c>
      <c r="J787" s="8"/>
    </row>
    <row r="788" spans="1:10" hidden="1" outlineLevel="1" x14ac:dyDescent="0.2">
      <c r="A788" s="13"/>
      <c r="B788" s="7">
        <v>43102</v>
      </c>
      <c r="C788" s="6">
        <v>5</v>
      </c>
      <c r="D788" s="6" t="s">
        <v>47</v>
      </c>
      <c r="E788" s="6" t="s">
        <v>38</v>
      </c>
      <c r="F788" s="6" t="s">
        <v>1633</v>
      </c>
      <c r="G788" s="4">
        <v>0</v>
      </c>
      <c r="H788" s="4">
        <v>165896.54999999999</v>
      </c>
      <c r="I788" s="4">
        <v>-12672557.880000001</v>
      </c>
      <c r="J788" s="8"/>
    </row>
    <row r="789" spans="1:10" hidden="1" outlineLevel="1" x14ac:dyDescent="0.2">
      <c r="A789" s="13"/>
      <c r="B789" s="7">
        <v>43103</v>
      </c>
      <c r="C789" s="6">
        <v>6</v>
      </c>
      <c r="D789" s="6" t="s">
        <v>47</v>
      </c>
      <c r="E789" s="6" t="s">
        <v>38</v>
      </c>
      <c r="F789" s="6" t="s">
        <v>1634</v>
      </c>
      <c r="G789" s="4">
        <v>0</v>
      </c>
      <c r="H789" s="4">
        <v>165862.07</v>
      </c>
      <c r="I789" s="4">
        <v>-12794454.43</v>
      </c>
      <c r="J789" s="8"/>
    </row>
    <row r="790" spans="1:10" hidden="1" outlineLevel="1" x14ac:dyDescent="0.2">
      <c r="A790" s="13"/>
      <c r="B790" s="7">
        <v>43105</v>
      </c>
      <c r="C790" s="6">
        <v>7</v>
      </c>
      <c r="D790" s="6" t="s">
        <v>47</v>
      </c>
      <c r="E790" s="6" t="s">
        <v>38</v>
      </c>
      <c r="F790" s="6" t="s">
        <v>1635</v>
      </c>
      <c r="G790" s="4">
        <v>0</v>
      </c>
      <c r="H790" s="4">
        <v>333517.24</v>
      </c>
      <c r="I790" s="4">
        <v>-12672557.880000001</v>
      </c>
      <c r="J790" s="8"/>
    </row>
    <row r="791" spans="1:10" hidden="1" outlineLevel="1" x14ac:dyDescent="0.2">
      <c r="A791" s="13"/>
      <c r="B791" s="7">
        <v>43105</v>
      </c>
      <c r="C791" s="6">
        <v>8</v>
      </c>
      <c r="D791" s="6" t="s">
        <v>47</v>
      </c>
      <c r="E791" s="6" t="s">
        <v>38</v>
      </c>
      <c r="F791" s="6" t="s">
        <v>1636</v>
      </c>
      <c r="G791" s="4">
        <v>0</v>
      </c>
      <c r="H791" s="4">
        <v>120586.21</v>
      </c>
      <c r="I791" s="4">
        <v>-12556316.5</v>
      </c>
      <c r="J791" s="8"/>
    </row>
    <row r="792" spans="1:10" hidden="1" outlineLevel="1" x14ac:dyDescent="0.2">
      <c r="A792" s="13"/>
      <c r="B792" s="7">
        <v>43105</v>
      </c>
      <c r="C792" s="6">
        <v>9</v>
      </c>
      <c r="D792" s="6" t="s">
        <v>47</v>
      </c>
      <c r="E792" s="6" t="s">
        <v>38</v>
      </c>
      <c r="F792" s="6" t="s">
        <v>1637</v>
      </c>
      <c r="G792" s="4">
        <v>0</v>
      </c>
      <c r="H792" s="4">
        <v>166931.03</v>
      </c>
      <c r="I792" s="4">
        <v>-12371144.09</v>
      </c>
      <c r="J792" s="8"/>
    </row>
    <row r="793" spans="1:10" hidden="1" outlineLevel="1" x14ac:dyDescent="0.2">
      <c r="A793" s="13"/>
      <c r="B793" s="7">
        <v>43105</v>
      </c>
      <c r="C793" s="6">
        <v>10</v>
      </c>
      <c r="D793" s="6" t="s">
        <v>47</v>
      </c>
      <c r="E793" s="6" t="s">
        <v>38</v>
      </c>
      <c r="F793" s="6" t="s">
        <v>1638</v>
      </c>
      <c r="G793" s="4">
        <v>0</v>
      </c>
      <c r="H793" s="4">
        <v>-166931.03</v>
      </c>
      <c r="I793" s="4"/>
      <c r="J793" s="8"/>
    </row>
    <row r="794" spans="1:10" hidden="1" outlineLevel="1" x14ac:dyDescent="0.2">
      <c r="A794" s="13"/>
      <c r="B794" s="7">
        <v>43105</v>
      </c>
      <c r="C794" s="6">
        <v>11</v>
      </c>
      <c r="D794" s="6" t="s">
        <v>47</v>
      </c>
      <c r="E794" s="6" t="s">
        <v>38</v>
      </c>
      <c r="F794" s="6" t="s">
        <v>1639</v>
      </c>
      <c r="G794" s="4">
        <v>0</v>
      </c>
      <c r="H794" s="4">
        <v>166931.03</v>
      </c>
      <c r="I794" s="4"/>
      <c r="J794" s="8"/>
    </row>
    <row r="795" spans="1:10" hidden="1" outlineLevel="1" x14ac:dyDescent="0.2">
      <c r="A795" s="13"/>
      <c r="B795" s="7">
        <v>43105</v>
      </c>
      <c r="C795" s="6">
        <v>12</v>
      </c>
      <c r="D795" s="6" t="s">
        <v>47</v>
      </c>
      <c r="E795" s="6" t="s">
        <v>38</v>
      </c>
      <c r="F795" s="6" t="s">
        <v>1640</v>
      </c>
      <c r="G795" s="4">
        <v>0</v>
      </c>
      <c r="H795" s="4">
        <v>-121275.86</v>
      </c>
      <c r="I795" s="4"/>
      <c r="J795" s="8"/>
    </row>
    <row r="796" spans="1:10" hidden="1" outlineLevel="1" x14ac:dyDescent="0.2">
      <c r="A796" s="13"/>
      <c r="B796" s="7">
        <v>43105</v>
      </c>
      <c r="C796" s="6">
        <v>13</v>
      </c>
      <c r="D796" s="6" t="s">
        <v>47</v>
      </c>
      <c r="E796" s="6" t="s">
        <v>38</v>
      </c>
      <c r="F796" s="6" t="s">
        <v>1641</v>
      </c>
      <c r="G796" s="4">
        <v>0</v>
      </c>
      <c r="H796" s="4">
        <v>-126551.72</v>
      </c>
      <c r="I796" s="4"/>
      <c r="J796" s="8"/>
    </row>
    <row r="797" spans="1:10" hidden="1" outlineLevel="1" x14ac:dyDescent="0.2">
      <c r="A797" s="13"/>
      <c r="B797" s="7">
        <v>43105</v>
      </c>
      <c r="C797" s="6">
        <v>14</v>
      </c>
      <c r="D797" s="6" t="s">
        <v>47</v>
      </c>
      <c r="E797" s="6" t="s">
        <v>38</v>
      </c>
      <c r="F797" s="6" t="s">
        <v>1642</v>
      </c>
      <c r="G797" s="4">
        <v>0</v>
      </c>
      <c r="H797" s="4">
        <v>111793.1</v>
      </c>
      <c r="I797" s="4"/>
      <c r="J797" s="8"/>
    </row>
    <row r="798" spans="1:10" hidden="1" outlineLevel="1" x14ac:dyDescent="0.2">
      <c r="A798" s="13"/>
      <c r="B798" s="7">
        <v>43105</v>
      </c>
      <c r="C798" s="6">
        <v>15</v>
      </c>
      <c r="D798" s="6" t="s">
        <v>47</v>
      </c>
      <c r="E798" s="6" t="s">
        <v>38</v>
      </c>
      <c r="F798" s="6" t="s">
        <v>1643</v>
      </c>
      <c r="G798" s="4">
        <v>0</v>
      </c>
      <c r="H798" s="4">
        <v>-120586.21</v>
      </c>
      <c r="I798" s="4"/>
      <c r="J798" s="8"/>
    </row>
    <row r="799" spans="1:10" hidden="1" outlineLevel="1" x14ac:dyDescent="0.2">
      <c r="A799" s="13"/>
      <c r="B799" s="7">
        <v>43105</v>
      </c>
      <c r="C799" s="6">
        <v>16</v>
      </c>
      <c r="D799" s="6" t="s">
        <v>47</v>
      </c>
      <c r="E799" s="6" t="s">
        <v>38</v>
      </c>
      <c r="F799" s="6" t="s">
        <v>1644</v>
      </c>
      <c r="G799" s="4">
        <v>0</v>
      </c>
      <c r="H799" s="4">
        <v>109965.52</v>
      </c>
      <c r="I799" s="4"/>
      <c r="J799" s="8"/>
    </row>
    <row r="800" spans="1:10" hidden="1" outlineLevel="1" x14ac:dyDescent="0.2">
      <c r="A800" s="13"/>
      <c r="B800" s="7">
        <v>43106</v>
      </c>
      <c r="C800" s="6">
        <v>17</v>
      </c>
      <c r="D800" s="6" t="s">
        <v>47</v>
      </c>
      <c r="E800" s="6" t="s">
        <v>38</v>
      </c>
      <c r="F800" s="6" t="s">
        <v>1645</v>
      </c>
      <c r="G800" s="4">
        <v>0</v>
      </c>
      <c r="H800" s="4">
        <v>369655.17</v>
      </c>
      <c r="I800" s="4"/>
      <c r="J800" s="8"/>
    </row>
    <row r="801" spans="1:10" hidden="1" outlineLevel="1" x14ac:dyDescent="0.2">
      <c r="A801" s="13"/>
      <c r="B801" s="7">
        <v>43106</v>
      </c>
      <c r="C801" s="6">
        <v>18</v>
      </c>
      <c r="D801" s="6" t="s">
        <v>47</v>
      </c>
      <c r="E801" s="6" t="s">
        <v>38</v>
      </c>
      <c r="F801" s="6" t="s">
        <v>1646</v>
      </c>
      <c r="G801" s="4">
        <v>0</v>
      </c>
      <c r="H801" s="4">
        <v>-369655.17</v>
      </c>
      <c r="I801" s="4"/>
      <c r="J801" s="8"/>
    </row>
    <row r="802" spans="1:10" hidden="1" outlineLevel="1" x14ac:dyDescent="0.2">
      <c r="A802" s="13"/>
      <c r="B802" s="7">
        <v>43106</v>
      </c>
      <c r="C802" s="6">
        <v>19</v>
      </c>
      <c r="D802" s="6" t="s">
        <v>47</v>
      </c>
      <c r="E802" s="6" t="s">
        <v>38</v>
      </c>
      <c r="F802" s="6" t="s">
        <v>1647</v>
      </c>
      <c r="G802" s="4">
        <v>0</v>
      </c>
      <c r="H802" s="4">
        <v>369655.17</v>
      </c>
      <c r="I802" s="4"/>
      <c r="J802" s="8"/>
    </row>
    <row r="803" spans="1:10" hidden="1" outlineLevel="1" x14ac:dyDescent="0.2">
      <c r="A803" s="13"/>
      <c r="B803" s="7">
        <v>43108</v>
      </c>
      <c r="C803" s="6">
        <v>20</v>
      </c>
      <c r="D803" s="6" t="s">
        <v>47</v>
      </c>
      <c r="E803" s="6" t="s">
        <v>38</v>
      </c>
      <c r="F803" s="6" t="s">
        <v>1648</v>
      </c>
      <c r="G803" s="4">
        <v>0</v>
      </c>
      <c r="H803" s="4">
        <v>336068.97</v>
      </c>
      <c r="I803" s="4"/>
      <c r="J803" s="8"/>
    </row>
    <row r="804" spans="1:10" hidden="1" outlineLevel="1" x14ac:dyDescent="0.2">
      <c r="A804" s="13"/>
      <c r="B804" s="7">
        <v>43109</v>
      </c>
      <c r="C804" s="6">
        <v>21</v>
      </c>
      <c r="D804" s="6" t="s">
        <v>47</v>
      </c>
      <c r="E804" s="6" t="s">
        <v>38</v>
      </c>
      <c r="F804" s="6" t="s">
        <v>1649</v>
      </c>
      <c r="G804" s="4">
        <v>0</v>
      </c>
      <c r="H804" s="4">
        <v>181448.28</v>
      </c>
      <c r="I804" s="4"/>
      <c r="J804" s="8"/>
    </row>
    <row r="805" spans="1:10" hidden="1" outlineLevel="1" x14ac:dyDescent="0.2">
      <c r="A805" s="13"/>
      <c r="B805" s="7">
        <v>43109</v>
      </c>
      <c r="C805" s="6">
        <v>22</v>
      </c>
      <c r="D805" s="6" t="s">
        <v>47</v>
      </c>
      <c r="E805" s="6" t="s">
        <v>38</v>
      </c>
      <c r="F805" s="6" t="s">
        <v>1650</v>
      </c>
      <c r="G805" s="4">
        <v>0</v>
      </c>
      <c r="H805" s="4">
        <v>135862.07</v>
      </c>
      <c r="I805" s="4"/>
      <c r="J805" s="8"/>
    </row>
    <row r="806" spans="1:10" hidden="1" outlineLevel="1" x14ac:dyDescent="0.2">
      <c r="A806" s="13"/>
      <c r="B806" s="7">
        <v>43110</v>
      </c>
      <c r="C806" s="6">
        <v>23</v>
      </c>
      <c r="D806" s="6" t="s">
        <v>47</v>
      </c>
      <c r="E806" s="6" t="s">
        <v>38</v>
      </c>
      <c r="F806" s="6" t="s">
        <v>1651</v>
      </c>
      <c r="G806" s="4">
        <v>0</v>
      </c>
      <c r="H806" s="4">
        <v>110724.14</v>
      </c>
      <c r="I806" s="4"/>
      <c r="J806" s="8"/>
    </row>
    <row r="807" spans="1:10" hidden="1" outlineLevel="1" x14ac:dyDescent="0.2">
      <c r="A807" s="13"/>
      <c r="B807" s="7">
        <v>43110</v>
      </c>
      <c r="C807" s="6">
        <v>24</v>
      </c>
      <c r="D807" s="6" t="s">
        <v>47</v>
      </c>
      <c r="E807" s="6" t="s">
        <v>38</v>
      </c>
      <c r="F807" s="6" t="s">
        <v>1652</v>
      </c>
      <c r="G807" s="4">
        <v>0</v>
      </c>
      <c r="H807" s="4">
        <v>-136551.72</v>
      </c>
      <c r="I807" s="4"/>
      <c r="J807" s="8"/>
    </row>
    <row r="808" spans="1:10" hidden="1" outlineLevel="1" x14ac:dyDescent="0.2">
      <c r="A808" s="13"/>
      <c r="B808" s="7">
        <v>43110</v>
      </c>
      <c r="C808" s="6">
        <v>25</v>
      </c>
      <c r="D808" s="6" t="s">
        <v>47</v>
      </c>
      <c r="E808" s="6" t="s">
        <v>38</v>
      </c>
      <c r="F808" s="6" t="s">
        <v>1653</v>
      </c>
      <c r="G808" s="4">
        <v>0</v>
      </c>
      <c r="H808" s="4">
        <v>132241.38</v>
      </c>
      <c r="I808" s="4"/>
      <c r="J808" s="8"/>
    </row>
    <row r="809" spans="1:10" hidden="1" outlineLevel="1" x14ac:dyDescent="0.2">
      <c r="A809" s="13"/>
      <c r="B809" s="7">
        <v>43111</v>
      </c>
      <c r="C809" s="6">
        <v>26</v>
      </c>
      <c r="D809" s="6" t="s">
        <v>47</v>
      </c>
      <c r="E809" s="6" t="s">
        <v>38</v>
      </c>
      <c r="F809" s="6" t="s">
        <v>1654</v>
      </c>
      <c r="G809" s="4">
        <v>0</v>
      </c>
      <c r="H809" s="4">
        <v>14800</v>
      </c>
      <c r="I809" s="4"/>
      <c r="J809" s="8"/>
    </row>
    <row r="810" spans="1:10" hidden="1" outlineLevel="1" x14ac:dyDescent="0.2">
      <c r="A810" s="13"/>
      <c r="B810" s="7">
        <v>43111</v>
      </c>
      <c r="C810" s="6">
        <v>27</v>
      </c>
      <c r="D810" s="6" t="s">
        <v>47</v>
      </c>
      <c r="E810" s="6" t="s">
        <v>38</v>
      </c>
      <c r="F810" s="6" t="s">
        <v>1655</v>
      </c>
      <c r="G810" s="4">
        <v>0</v>
      </c>
      <c r="H810" s="4">
        <v>142255.17000000001</v>
      </c>
      <c r="I810" s="4"/>
      <c r="J810" s="8"/>
    </row>
    <row r="811" spans="1:10" hidden="1" outlineLevel="1" x14ac:dyDescent="0.2">
      <c r="A811" s="13"/>
      <c r="B811" s="7">
        <v>43111</v>
      </c>
      <c r="C811" s="6">
        <v>28</v>
      </c>
      <c r="D811" s="6" t="s">
        <v>47</v>
      </c>
      <c r="E811" s="6" t="s">
        <v>38</v>
      </c>
      <c r="F811" s="6" t="s">
        <v>1656</v>
      </c>
      <c r="G811" s="4">
        <v>0</v>
      </c>
      <c r="H811" s="4">
        <v>-14800</v>
      </c>
      <c r="I811" s="4"/>
      <c r="J811" s="8"/>
    </row>
    <row r="812" spans="1:10" hidden="1" outlineLevel="1" x14ac:dyDescent="0.2">
      <c r="A812" s="13"/>
      <c r="B812" s="7">
        <v>43111</v>
      </c>
      <c r="C812" s="6">
        <v>29</v>
      </c>
      <c r="D812" s="6" t="s">
        <v>47</v>
      </c>
      <c r="E812" s="6" t="s">
        <v>38</v>
      </c>
      <c r="F812" s="6" t="s">
        <v>1657</v>
      </c>
      <c r="G812" s="4">
        <v>0</v>
      </c>
      <c r="H812" s="4">
        <v>144827.59</v>
      </c>
      <c r="I812" s="4"/>
      <c r="J812" s="8"/>
    </row>
    <row r="813" spans="1:10" hidden="1" outlineLevel="1" x14ac:dyDescent="0.2">
      <c r="A813" s="13"/>
      <c r="B813" s="7">
        <v>43111</v>
      </c>
      <c r="C813" s="6">
        <v>30</v>
      </c>
      <c r="D813" s="6" t="s">
        <v>47</v>
      </c>
      <c r="E813" s="6" t="s">
        <v>38</v>
      </c>
      <c r="F813" s="6" t="s">
        <v>1658</v>
      </c>
      <c r="G813" s="4">
        <v>0</v>
      </c>
      <c r="H813" s="4">
        <v>-111275.86</v>
      </c>
      <c r="I813" s="4"/>
      <c r="J813" s="8"/>
    </row>
    <row r="814" spans="1:10" hidden="1" outlineLevel="1" x14ac:dyDescent="0.2">
      <c r="A814" s="13"/>
      <c r="B814" s="7">
        <v>43111</v>
      </c>
      <c r="C814" s="6">
        <v>31</v>
      </c>
      <c r="D814" s="6" t="s">
        <v>47</v>
      </c>
      <c r="E814" s="6" t="s">
        <v>38</v>
      </c>
      <c r="F814" s="6" t="s">
        <v>1659</v>
      </c>
      <c r="G814" s="4">
        <v>0</v>
      </c>
      <c r="H814" s="4">
        <v>160310.34</v>
      </c>
      <c r="I814" s="4"/>
      <c r="J814" s="8"/>
    </row>
    <row r="815" spans="1:10" hidden="1" outlineLevel="1" x14ac:dyDescent="0.2">
      <c r="A815" s="13"/>
      <c r="B815" s="7">
        <v>43111</v>
      </c>
      <c r="C815" s="6">
        <v>32</v>
      </c>
      <c r="D815" s="6" t="s">
        <v>47</v>
      </c>
      <c r="E815" s="6" t="s">
        <v>38</v>
      </c>
      <c r="F815" s="6" t="s">
        <v>1660</v>
      </c>
      <c r="G815" s="4">
        <v>0</v>
      </c>
      <c r="H815" s="4">
        <v>119655.17</v>
      </c>
      <c r="I815" s="4"/>
      <c r="J815" s="8"/>
    </row>
    <row r="816" spans="1:10" hidden="1" outlineLevel="1" x14ac:dyDescent="0.2">
      <c r="A816" s="13"/>
      <c r="B816" s="7">
        <v>43113</v>
      </c>
      <c r="C816" s="6">
        <v>33</v>
      </c>
      <c r="D816" s="6" t="s">
        <v>47</v>
      </c>
      <c r="E816" s="6" t="s">
        <v>38</v>
      </c>
      <c r="F816" s="6" t="s">
        <v>1661</v>
      </c>
      <c r="G816" s="4">
        <v>0</v>
      </c>
      <c r="H816" s="4">
        <v>106965.52</v>
      </c>
      <c r="I816" s="4"/>
      <c r="J816" s="8"/>
    </row>
    <row r="817" spans="1:10" hidden="1" outlineLevel="1" x14ac:dyDescent="0.2">
      <c r="A817" s="13"/>
      <c r="B817" s="7">
        <v>43116</v>
      </c>
      <c r="C817" s="6">
        <v>34</v>
      </c>
      <c r="D817" s="6" t="s">
        <v>47</v>
      </c>
      <c r="E817" s="6" t="s">
        <v>38</v>
      </c>
      <c r="F817" s="6" t="s">
        <v>1662</v>
      </c>
      <c r="G817" s="4">
        <v>0</v>
      </c>
      <c r="H817" s="4">
        <v>-165862.07</v>
      </c>
      <c r="I817" s="4"/>
      <c r="J817" s="8"/>
    </row>
    <row r="818" spans="1:10" hidden="1" outlineLevel="1" x14ac:dyDescent="0.2">
      <c r="A818" s="13"/>
      <c r="B818" s="7">
        <v>43116</v>
      </c>
      <c r="C818" s="6">
        <v>35</v>
      </c>
      <c r="D818" s="6" t="s">
        <v>47</v>
      </c>
      <c r="E818" s="6" t="s">
        <v>38</v>
      </c>
      <c r="F818" s="6" t="s">
        <v>1663</v>
      </c>
      <c r="G818" s="4">
        <v>0</v>
      </c>
      <c r="H818" s="4">
        <v>167241.38</v>
      </c>
      <c r="I818" s="4"/>
      <c r="J818" s="8"/>
    </row>
    <row r="819" spans="1:10" hidden="1" outlineLevel="1" x14ac:dyDescent="0.2">
      <c r="A819" s="13"/>
      <c r="B819" s="7">
        <v>43116</v>
      </c>
      <c r="C819" s="6">
        <v>36</v>
      </c>
      <c r="D819" s="6" t="s">
        <v>47</v>
      </c>
      <c r="E819" s="6" t="s">
        <v>38</v>
      </c>
      <c r="F819" s="6" t="s">
        <v>1664</v>
      </c>
      <c r="G819" s="4">
        <v>0</v>
      </c>
      <c r="H819" s="4">
        <v>112068.97</v>
      </c>
      <c r="I819" s="4"/>
      <c r="J819" s="8"/>
    </row>
    <row r="820" spans="1:10" hidden="1" outlineLevel="1" x14ac:dyDescent="0.2">
      <c r="A820" s="13"/>
      <c r="B820" s="7">
        <v>43118</v>
      </c>
      <c r="C820" s="6">
        <v>38</v>
      </c>
      <c r="D820" s="6" t="s">
        <v>47</v>
      </c>
      <c r="E820" s="6" t="s">
        <v>38</v>
      </c>
      <c r="F820" s="6" t="s">
        <v>1665</v>
      </c>
      <c r="G820" s="4">
        <v>0</v>
      </c>
      <c r="H820" s="4">
        <v>127517.24</v>
      </c>
      <c r="I820" s="4"/>
      <c r="J820" s="8"/>
    </row>
    <row r="821" spans="1:10" hidden="1" outlineLevel="1" x14ac:dyDescent="0.2">
      <c r="A821" s="13"/>
      <c r="B821" s="7">
        <v>43119</v>
      </c>
      <c r="C821" s="6">
        <v>39</v>
      </c>
      <c r="D821" s="6" t="s">
        <v>47</v>
      </c>
      <c r="E821" s="6" t="s">
        <v>38</v>
      </c>
      <c r="F821" s="6" t="s">
        <v>1666</v>
      </c>
      <c r="G821" s="4">
        <v>0</v>
      </c>
      <c r="H821" s="4">
        <v>-107758.62</v>
      </c>
      <c r="I821" s="4"/>
      <c r="J821" s="8"/>
    </row>
    <row r="822" spans="1:10" hidden="1" outlineLevel="1" x14ac:dyDescent="0.2">
      <c r="A822" s="13"/>
      <c r="B822" s="7">
        <v>43122</v>
      </c>
      <c r="C822" s="6">
        <v>40</v>
      </c>
      <c r="D822" s="6" t="s">
        <v>47</v>
      </c>
      <c r="E822" s="6" t="s">
        <v>38</v>
      </c>
      <c r="F822" s="6" t="s">
        <v>1667</v>
      </c>
      <c r="G822" s="4">
        <v>0</v>
      </c>
      <c r="H822" s="4">
        <v>102344.83</v>
      </c>
      <c r="I822" s="4"/>
      <c r="J822" s="8"/>
    </row>
    <row r="823" spans="1:10" hidden="1" outlineLevel="1" x14ac:dyDescent="0.2">
      <c r="A823" s="13"/>
      <c r="B823" s="7">
        <v>43122</v>
      </c>
      <c r="C823" s="6">
        <v>41</v>
      </c>
      <c r="D823" s="6" t="s">
        <v>47</v>
      </c>
      <c r="E823" s="6" t="s">
        <v>38</v>
      </c>
      <c r="F823" s="6" t="s">
        <v>1668</v>
      </c>
      <c r="G823" s="4">
        <v>0</v>
      </c>
      <c r="H823" s="4">
        <v>153827.59</v>
      </c>
      <c r="I823" s="4"/>
      <c r="J823" s="8"/>
    </row>
    <row r="824" spans="1:10" hidden="1" outlineLevel="1" x14ac:dyDescent="0.2">
      <c r="A824" s="13"/>
      <c r="B824" s="7">
        <v>43122</v>
      </c>
      <c r="C824" s="6">
        <v>42</v>
      </c>
      <c r="D824" s="6" t="s">
        <v>47</v>
      </c>
      <c r="E824" s="6" t="s">
        <v>38</v>
      </c>
      <c r="F824" s="6" t="s">
        <v>1669</v>
      </c>
      <c r="G824" s="4">
        <v>0</v>
      </c>
      <c r="H824" s="4">
        <v>167862.07</v>
      </c>
      <c r="I824" s="4"/>
      <c r="J824" s="8"/>
    </row>
    <row r="825" spans="1:10" hidden="1" outlineLevel="1" x14ac:dyDescent="0.2">
      <c r="A825" s="13"/>
      <c r="B825" s="7">
        <v>43123</v>
      </c>
      <c r="C825" s="6">
        <v>43</v>
      </c>
      <c r="D825" s="6" t="s">
        <v>47</v>
      </c>
      <c r="E825" s="6" t="s">
        <v>38</v>
      </c>
      <c r="F825" s="6" t="s">
        <v>1670</v>
      </c>
      <c r="G825" s="4">
        <v>0</v>
      </c>
      <c r="H825" s="4">
        <v>320517.24</v>
      </c>
      <c r="I825" s="4"/>
      <c r="J825" s="8"/>
    </row>
    <row r="826" spans="1:10" hidden="1" outlineLevel="1" x14ac:dyDescent="0.2">
      <c r="A826" s="13"/>
      <c r="B826" s="7">
        <v>43123</v>
      </c>
      <c r="C826" s="6">
        <v>44</v>
      </c>
      <c r="D826" s="6" t="s">
        <v>47</v>
      </c>
      <c r="E826" s="6" t="s">
        <v>38</v>
      </c>
      <c r="F826" s="6" t="s">
        <v>1671</v>
      </c>
      <c r="G826" s="4">
        <v>0</v>
      </c>
      <c r="H826" s="4">
        <v>-320517.24</v>
      </c>
      <c r="I826" s="4"/>
      <c r="J826" s="8"/>
    </row>
    <row r="827" spans="1:10" hidden="1" outlineLevel="1" x14ac:dyDescent="0.2">
      <c r="A827" s="13"/>
      <c r="B827" s="7">
        <v>43123</v>
      </c>
      <c r="C827" s="6">
        <v>45</v>
      </c>
      <c r="D827" s="6" t="s">
        <v>47</v>
      </c>
      <c r="E827" s="6" t="s">
        <v>38</v>
      </c>
      <c r="F827" s="6" t="s">
        <v>1672</v>
      </c>
      <c r="G827" s="4">
        <v>0</v>
      </c>
      <c r="H827" s="4">
        <v>320517.24</v>
      </c>
      <c r="I827" s="4"/>
      <c r="J827" s="8"/>
    </row>
    <row r="828" spans="1:10" hidden="1" outlineLevel="1" x14ac:dyDescent="0.2">
      <c r="A828" s="13"/>
      <c r="B828" s="7">
        <v>43125</v>
      </c>
      <c r="C828" s="6">
        <v>46</v>
      </c>
      <c r="D828" s="6" t="s">
        <v>47</v>
      </c>
      <c r="E828" s="6" t="s">
        <v>38</v>
      </c>
      <c r="F828" s="6" t="s">
        <v>1673</v>
      </c>
      <c r="G828" s="4">
        <v>0</v>
      </c>
      <c r="H828" s="4">
        <v>-110724.14</v>
      </c>
      <c r="I828" s="4">
        <v>-12123730.300000001</v>
      </c>
      <c r="J828" s="8"/>
    </row>
    <row r="829" spans="1:10" hidden="1" outlineLevel="1" x14ac:dyDescent="0.2">
      <c r="A829" s="13"/>
      <c r="B829" s="7">
        <v>43125</v>
      </c>
      <c r="C829" s="6">
        <v>47</v>
      </c>
      <c r="D829" s="6" t="s">
        <v>47</v>
      </c>
      <c r="E829" s="6" t="s">
        <v>38</v>
      </c>
      <c r="F829" s="6" t="s">
        <v>1674</v>
      </c>
      <c r="G829" s="4">
        <v>0</v>
      </c>
      <c r="H829" s="4">
        <v>110724.14</v>
      </c>
      <c r="I829" s="4"/>
      <c r="J829" s="8"/>
    </row>
    <row r="830" spans="1:10" hidden="1" outlineLevel="1" x14ac:dyDescent="0.2">
      <c r="A830" s="13"/>
      <c r="B830" s="7">
        <v>43125</v>
      </c>
      <c r="C830" s="6">
        <v>48</v>
      </c>
      <c r="D830" s="6" t="s">
        <v>47</v>
      </c>
      <c r="E830" s="6" t="s">
        <v>38</v>
      </c>
      <c r="F830" s="6" t="s">
        <v>1675</v>
      </c>
      <c r="G830" s="4">
        <v>0</v>
      </c>
      <c r="H830" s="4">
        <v>-102241.38</v>
      </c>
      <c r="I830" s="4"/>
      <c r="J830" s="8"/>
    </row>
    <row r="831" spans="1:10" hidden="1" outlineLevel="1" x14ac:dyDescent="0.2">
      <c r="A831" s="13"/>
      <c r="B831" s="7">
        <v>43125</v>
      </c>
      <c r="C831" s="6">
        <v>49</v>
      </c>
      <c r="D831" s="6" t="s">
        <v>47</v>
      </c>
      <c r="E831" s="6" t="s">
        <v>38</v>
      </c>
      <c r="F831" s="6" t="s">
        <v>1676</v>
      </c>
      <c r="G831" s="4">
        <v>0</v>
      </c>
      <c r="H831" s="4">
        <v>102241.38</v>
      </c>
      <c r="I831" s="4"/>
      <c r="J831" s="8"/>
    </row>
    <row r="832" spans="1:10" hidden="1" outlineLevel="1" x14ac:dyDescent="0.2">
      <c r="A832" s="13"/>
      <c r="B832" s="7">
        <v>43126</v>
      </c>
      <c r="C832" s="6">
        <v>50</v>
      </c>
      <c r="D832" s="6" t="s">
        <v>47</v>
      </c>
      <c r="E832" s="6" t="s">
        <v>38</v>
      </c>
      <c r="F832" s="6" t="s">
        <v>1677</v>
      </c>
      <c r="G832" s="4">
        <v>0</v>
      </c>
      <c r="H832" s="4">
        <v>153689.66</v>
      </c>
      <c r="I832" s="4"/>
      <c r="J832" s="8"/>
    </row>
    <row r="833" spans="1:10" hidden="1" outlineLevel="1" x14ac:dyDescent="0.2">
      <c r="A833" s="13"/>
      <c r="B833" s="7">
        <v>43126</v>
      </c>
      <c r="C833" s="6">
        <v>51</v>
      </c>
      <c r="D833" s="6" t="s">
        <v>47</v>
      </c>
      <c r="E833" s="6" t="s">
        <v>38</v>
      </c>
      <c r="F833" s="6" t="s">
        <v>1678</v>
      </c>
      <c r="G833" s="4">
        <v>0</v>
      </c>
      <c r="H833" s="4">
        <v>97241.38</v>
      </c>
      <c r="I833" s="4"/>
      <c r="J833" s="8"/>
    </row>
    <row r="834" spans="1:10" hidden="1" outlineLevel="1" x14ac:dyDescent="0.2">
      <c r="A834" s="13"/>
      <c r="B834" s="7">
        <v>43126</v>
      </c>
      <c r="C834" s="6">
        <v>52</v>
      </c>
      <c r="D834" s="6" t="s">
        <v>47</v>
      </c>
      <c r="E834" s="6" t="s">
        <v>38</v>
      </c>
      <c r="F834" s="6" t="s">
        <v>1679</v>
      </c>
      <c r="G834" s="4">
        <v>0</v>
      </c>
      <c r="H834" s="4">
        <v>91551.72</v>
      </c>
      <c r="I834" s="4"/>
      <c r="J834" s="8"/>
    </row>
    <row r="835" spans="1:10" hidden="1" outlineLevel="1" x14ac:dyDescent="0.2">
      <c r="A835" s="13"/>
      <c r="B835" s="7">
        <v>43126</v>
      </c>
      <c r="C835" s="6">
        <v>53</v>
      </c>
      <c r="D835" s="6" t="s">
        <v>47</v>
      </c>
      <c r="E835" s="6" t="s">
        <v>38</v>
      </c>
      <c r="F835" s="6" t="s">
        <v>1680</v>
      </c>
      <c r="G835" s="4">
        <v>0</v>
      </c>
      <c r="H835" s="4">
        <v>142379.31</v>
      </c>
      <c r="I835" s="4"/>
      <c r="J835" s="8"/>
    </row>
    <row r="836" spans="1:10" hidden="1" outlineLevel="1" x14ac:dyDescent="0.2">
      <c r="A836" s="13"/>
      <c r="B836" s="7">
        <v>43127</v>
      </c>
      <c r="C836" s="6">
        <v>54</v>
      </c>
      <c r="D836" s="6" t="s">
        <v>47</v>
      </c>
      <c r="E836" s="6" t="s">
        <v>38</v>
      </c>
      <c r="F836" s="6" t="s">
        <v>1681</v>
      </c>
      <c r="G836" s="4">
        <v>0</v>
      </c>
      <c r="H836" s="4">
        <v>194620.69</v>
      </c>
      <c r="I836" s="4"/>
      <c r="J836" s="8"/>
    </row>
    <row r="837" spans="1:10" hidden="1" outlineLevel="1" x14ac:dyDescent="0.2">
      <c r="A837" s="13"/>
      <c r="B837" s="7">
        <v>43129</v>
      </c>
      <c r="C837" s="6">
        <v>55</v>
      </c>
      <c r="D837" s="6" t="s">
        <v>47</v>
      </c>
      <c r="E837" s="6" t="s">
        <v>38</v>
      </c>
      <c r="F837" s="6" t="s">
        <v>1682</v>
      </c>
      <c r="G837" s="4">
        <v>0</v>
      </c>
      <c r="H837" s="4">
        <v>92206.9</v>
      </c>
      <c r="I837" s="4"/>
      <c r="J837" s="8"/>
    </row>
    <row r="838" spans="1:10" hidden="1" outlineLevel="1" x14ac:dyDescent="0.2">
      <c r="A838" s="13"/>
      <c r="B838" s="7">
        <v>43130</v>
      </c>
      <c r="C838" s="6">
        <v>56</v>
      </c>
      <c r="D838" s="6" t="s">
        <v>47</v>
      </c>
      <c r="E838" s="6" t="s">
        <v>38</v>
      </c>
      <c r="F838" s="6" t="s">
        <v>1683</v>
      </c>
      <c r="G838" s="4">
        <v>0</v>
      </c>
      <c r="H838" s="4">
        <v>-333517.24</v>
      </c>
      <c r="I838" s="4"/>
      <c r="J838" s="8"/>
    </row>
    <row r="839" spans="1:10" hidden="1" outlineLevel="1" x14ac:dyDescent="0.2">
      <c r="A839" s="13"/>
      <c r="B839" s="7">
        <v>43130</v>
      </c>
      <c r="C839" s="6">
        <v>57</v>
      </c>
      <c r="D839" s="6" t="s">
        <v>47</v>
      </c>
      <c r="E839" s="6" t="s">
        <v>38</v>
      </c>
      <c r="F839" s="6" t="s">
        <v>1684</v>
      </c>
      <c r="G839" s="4">
        <v>0</v>
      </c>
      <c r="H839" s="4">
        <v>316275.86</v>
      </c>
      <c r="I839" s="4"/>
      <c r="J839" s="8"/>
    </row>
    <row r="840" spans="1:10" hidden="1" outlineLevel="1" x14ac:dyDescent="0.2">
      <c r="A840" s="13"/>
      <c r="B840" s="7">
        <v>43130</v>
      </c>
      <c r="C840" s="6">
        <v>58</v>
      </c>
      <c r="D840" s="6" t="s">
        <v>47</v>
      </c>
      <c r="E840" s="6" t="s">
        <v>38</v>
      </c>
      <c r="F840" s="6" t="s">
        <v>1685</v>
      </c>
      <c r="G840" s="4">
        <v>0</v>
      </c>
      <c r="H840" s="4">
        <v>-194620.69</v>
      </c>
      <c r="I840" s="4"/>
      <c r="J840" s="8"/>
    </row>
    <row r="841" spans="1:10" hidden="1" outlineLevel="1" x14ac:dyDescent="0.2">
      <c r="A841" s="13"/>
      <c r="B841" s="7">
        <v>43130</v>
      </c>
      <c r="C841" s="6">
        <v>59</v>
      </c>
      <c r="D841" s="6" t="s">
        <v>47</v>
      </c>
      <c r="E841" s="6" t="s">
        <v>38</v>
      </c>
      <c r="F841" s="6" t="s">
        <v>1686</v>
      </c>
      <c r="G841" s="4">
        <v>0</v>
      </c>
      <c r="H841" s="4">
        <v>194620.69</v>
      </c>
      <c r="I841" s="4"/>
      <c r="J841" s="8"/>
    </row>
    <row r="842" spans="1:10" hidden="1" outlineLevel="1" x14ac:dyDescent="0.2">
      <c r="A842" s="13"/>
      <c r="B842" s="7">
        <v>43130</v>
      </c>
      <c r="C842" s="6">
        <v>60</v>
      </c>
      <c r="D842" s="6" t="s">
        <v>47</v>
      </c>
      <c r="E842" s="6" t="s">
        <v>38</v>
      </c>
      <c r="F842" s="6" t="s">
        <v>1687</v>
      </c>
      <c r="G842" s="4">
        <v>0</v>
      </c>
      <c r="H842" s="4">
        <v>172758.62</v>
      </c>
      <c r="I842" s="4"/>
      <c r="J842" s="8"/>
    </row>
    <row r="843" spans="1:10" hidden="1" outlineLevel="1" x14ac:dyDescent="0.2">
      <c r="A843" s="13"/>
      <c r="B843" s="7">
        <v>43130</v>
      </c>
      <c r="C843" s="6">
        <v>61</v>
      </c>
      <c r="D843" s="6" t="s">
        <v>47</v>
      </c>
      <c r="E843" s="6" t="s">
        <v>38</v>
      </c>
      <c r="F843" s="6" t="s">
        <v>1688</v>
      </c>
      <c r="G843" s="4">
        <v>0</v>
      </c>
      <c r="H843" s="4">
        <v>158620.69</v>
      </c>
      <c r="I843" s="4"/>
      <c r="J843" s="8"/>
    </row>
    <row r="844" spans="1:10" hidden="1" outlineLevel="1" x14ac:dyDescent="0.2">
      <c r="A844" s="13"/>
      <c r="B844" s="7">
        <v>43130</v>
      </c>
      <c r="C844" s="6">
        <v>62</v>
      </c>
      <c r="D844" s="6" t="s">
        <v>47</v>
      </c>
      <c r="E844" s="6" t="s">
        <v>38</v>
      </c>
      <c r="F844" s="6" t="s">
        <v>1689</v>
      </c>
      <c r="G844" s="4">
        <v>0</v>
      </c>
      <c r="H844" s="4">
        <v>81000</v>
      </c>
      <c r="I844" s="4"/>
      <c r="J844" s="8"/>
    </row>
    <row r="845" spans="1:10" hidden="1" outlineLevel="1" x14ac:dyDescent="0.2">
      <c r="A845" s="13"/>
      <c r="B845" s="7">
        <v>43130</v>
      </c>
      <c r="C845" s="6">
        <v>63</v>
      </c>
      <c r="D845" s="6" t="s">
        <v>47</v>
      </c>
      <c r="E845" s="6" t="s">
        <v>38</v>
      </c>
      <c r="F845" s="6" t="s">
        <v>1690</v>
      </c>
      <c r="G845" s="4">
        <v>0</v>
      </c>
      <c r="H845" s="4">
        <v>105000</v>
      </c>
      <c r="I845" s="4"/>
      <c r="J845" s="8"/>
    </row>
    <row r="846" spans="1:10" hidden="1" outlineLevel="1" x14ac:dyDescent="0.2">
      <c r="A846" s="13"/>
      <c r="B846" s="7">
        <v>43130</v>
      </c>
      <c r="C846" s="6">
        <v>64</v>
      </c>
      <c r="D846" s="6" t="s">
        <v>47</v>
      </c>
      <c r="E846" s="6" t="s">
        <v>38</v>
      </c>
      <c r="F846" s="6" t="s">
        <v>1691</v>
      </c>
      <c r="G846" s="4">
        <v>0</v>
      </c>
      <c r="H846" s="4">
        <v>107758.62</v>
      </c>
      <c r="I846" s="4"/>
      <c r="J846" s="8"/>
    </row>
    <row r="847" spans="1:10" hidden="1" outlineLevel="1" x14ac:dyDescent="0.2">
      <c r="A847" s="13"/>
      <c r="B847" s="7">
        <v>43130</v>
      </c>
      <c r="C847" s="6">
        <v>65</v>
      </c>
      <c r="D847" s="6" t="s">
        <v>47</v>
      </c>
      <c r="E847" s="6" t="s">
        <v>38</v>
      </c>
      <c r="F847" s="6" t="s">
        <v>1692</v>
      </c>
      <c r="G847" s="4">
        <v>0</v>
      </c>
      <c r="H847" s="4">
        <v>285862.07</v>
      </c>
      <c r="I847" s="4"/>
      <c r="J847" s="8"/>
    </row>
    <row r="848" spans="1:10" hidden="1" outlineLevel="1" x14ac:dyDescent="0.2">
      <c r="A848" s="13"/>
      <c r="B848" s="7">
        <v>43130</v>
      </c>
      <c r="C848" s="6">
        <v>66</v>
      </c>
      <c r="D848" s="6" t="s">
        <v>47</v>
      </c>
      <c r="E848" s="6" t="s">
        <v>38</v>
      </c>
      <c r="F848" s="6" t="s">
        <v>1693</v>
      </c>
      <c r="G848" s="4">
        <v>0</v>
      </c>
      <c r="H848" s="4">
        <v>-81000</v>
      </c>
      <c r="I848" s="4"/>
      <c r="J848" s="8"/>
    </row>
    <row r="849" spans="1:10" hidden="1" outlineLevel="1" x14ac:dyDescent="0.2">
      <c r="A849" s="13"/>
      <c r="B849" s="7">
        <v>43130</v>
      </c>
      <c r="C849" s="6">
        <v>67</v>
      </c>
      <c r="D849" s="6" t="s">
        <v>47</v>
      </c>
      <c r="E849" s="6" t="s">
        <v>38</v>
      </c>
      <c r="F849" s="6" t="s">
        <v>1694</v>
      </c>
      <c r="G849" s="4">
        <v>0</v>
      </c>
      <c r="H849" s="4">
        <v>-105000</v>
      </c>
      <c r="I849" s="4">
        <v>-11998557.890000001</v>
      </c>
      <c r="J849" s="8"/>
    </row>
    <row r="850" spans="1:10" hidden="1" outlineLevel="1" x14ac:dyDescent="0.2">
      <c r="A850" s="13"/>
      <c r="B850" s="7">
        <v>43130</v>
      </c>
      <c r="C850" s="6">
        <v>68</v>
      </c>
      <c r="D850" s="6" t="s">
        <v>47</v>
      </c>
      <c r="E850" s="6" t="s">
        <v>38</v>
      </c>
      <c r="F850" s="6" t="s">
        <v>1695</v>
      </c>
      <c r="G850" s="4">
        <v>0</v>
      </c>
      <c r="H850" s="4">
        <v>81000</v>
      </c>
      <c r="I850" s="4">
        <v>-11829592.369999999</v>
      </c>
      <c r="J850" s="8"/>
    </row>
    <row r="851" spans="1:10" hidden="1" outlineLevel="1" x14ac:dyDescent="0.2">
      <c r="A851" s="13"/>
      <c r="B851" s="7">
        <v>43130</v>
      </c>
      <c r="C851" s="6">
        <v>69</v>
      </c>
      <c r="D851" s="6" t="s">
        <v>47</v>
      </c>
      <c r="E851" s="6" t="s">
        <v>38</v>
      </c>
      <c r="F851" s="6" t="s">
        <v>1696</v>
      </c>
      <c r="G851" s="4">
        <v>0</v>
      </c>
      <c r="H851" s="4">
        <v>105000</v>
      </c>
      <c r="I851" s="4">
        <v>-11727350.99</v>
      </c>
      <c r="J851" s="8"/>
    </row>
    <row r="852" spans="1:10" hidden="1" outlineLevel="1" x14ac:dyDescent="0.2">
      <c r="A852" s="13"/>
      <c r="B852" s="7">
        <v>43130</v>
      </c>
      <c r="C852" s="6">
        <v>70</v>
      </c>
      <c r="D852" s="6" t="s">
        <v>47</v>
      </c>
      <c r="E852" s="6" t="s">
        <v>38</v>
      </c>
      <c r="F852" s="6" t="s">
        <v>1697</v>
      </c>
      <c r="G852" s="4">
        <v>0</v>
      </c>
      <c r="H852" s="4">
        <v>-446206.9</v>
      </c>
      <c r="I852" s="4">
        <v>-11533385.470000001</v>
      </c>
      <c r="J852" s="8"/>
    </row>
    <row r="853" spans="1:10" hidden="1" outlineLevel="1" x14ac:dyDescent="0.2">
      <c r="A853" s="13"/>
      <c r="B853" s="7">
        <v>43130</v>
      </c>
      <c r="C853" s="6">
        <v>71</v>
      </c>
      <c r="D853" s="6" t="s">
        <v>47</v>
      </c>
      <c r="E853" s="6" t="s">
        <v>38</v>
      </c>
      <c r="F853" s="6" t="s">
        <v>1698</v>
      </c>
      <c r="G853" s="4">
        <v>0</v>
      </c>
      <c r="H853" s="4">
        <v>390172.41</v>
      </c>
      <c r="I853" s="4">
        <v>-11403971.68</v>
      </c>
      <c r="J853" s="8"/>
    </row>
    <row r="854" spans="1:10" hidden="1" outlineLevel="1" x14ac:dyDescent="0.2">
      <c r="A854" s="13"/>
      <c r="B854" s="7">
        <v>43130</v>
      </c>
      <c r="C854" s="6">
        <v>72</v>
      </c>
      <c r="D854" s="6" t="s">
        <v>47</v>
      </c>
      <c r="E854" s="6" t="s">
        <v>38</v>
      </c>
      <c r="F854" s="6" t="s">
        <v>1699</v>
      </c>
      <c r="G854" s="4">
        <v>0</v>
      </c>
      <c r="H854" s="4">
        <v>150000</v>
      </c>
      <c r="I854" s="4">
        <v>-11244833.75</v>
      </c>
      <c r="J854" s="8"/>
    </row>
    <row r="855" spans="1:10" hidden="1" outlineLevel="1" x14ac:dyDescent="0.2">
      <c r="A855" s="13"/>
      <c r="B855" s="7">
        <v>43131</v>
      </c>
      <c r="C855" s="6">
        <v>73</v>
      </c>
      <c r="D855" s="6" t="s">
        <v>47</v>
      </c>
      <c r="E855" s="6" t="s">
        <v>38</v>
      </c>
      <c r="F855" s="6" t="s">
        <v>1700</v>
      </c>
      <c r="G855" s="4">
        <v>0</v>
      </c>
      <c r="H855" s="4">
        <v>-194620.69</v>
      </c>
      <c r="I855" s="4">
        <v>-11130178.58</v>
      </c>
      <c r="J855" s="8"/>
    </row>
    <row r="856" spans="1:10" hidden="1" outlineLevel="1" x14ac:dyDescent="0.2">
      <c r="A856" s="13"/>
      <c r="B856" s="7">
        <v>43131</v>
      </c>
      <c r="C856" s="6">
        <v>74</v>
      </c>
      <c r="D856" s="6" t="s">
        <v>47</v>
      </c>
      <c r="E856" s="6" t="s">
        <v>38</v>
      </c>
      <c r="F856" s="6" t="s">
        <v>1701</v>
      </c>
      <c r="G856" s="4">
        <v>0</v>
      </c>
      <c r="H856" s="4">
        <v>194620.69</v>
      </c>
      <c r="I856" s="4">
        <v>-11244833.75</v>
      </c>
      <c r="J856" s="8"/>
    </row>
    <row r="857" spans="1:10" hidden="1" outlineLevel="1" x14ac:dyDescent="0.2">
      <c r="A857" s="13"/>
      <c r="B857" s="7">
        <v>43131</v>
      </c>
      <c r="C857" s="6">
        <v>75</v>
      </c>
      <c r="D857" s="6" t="s">
        <v>47</v>
      </c>
      <c r="E857" s="6" t="s">
        <v>38</v>
      </c>
      <c r="F857" s="6" t="s">
        <v>1702</v>
      </c>
      <c r="G857" s="4">
        <v>0</v>
      </c>
      <c r="H857" s="4">
        <v>124172.41</v>
      </c>
      <c r="I857" s="4">
        <v>-11403971.68</v>
      </c>
      <c r="J857" s="8"/>
    </row>
    <row r="858" spans="1:10" collapsed="1" x14ac:dyDescent="0.3"/>
    <row r="859" spans="1:10" ht="28.5" customHeight="1" x14ac:dyDescent="0.3">
      <c r="B859" s="30" t="s">
        <v>65</v>
      </c>
      <c r="C859" s="31"/>
      <c r="D859" s="31"/>
      <c r="E859" s="31"/>
      <c r="F859" s="31"/>
      <c r="G859" s="32"/>
      <c r="H859" s="23">
        <f>SUM(H783:H858)</f>
        <v>5216600.01</v>
      </c>
      <c r="I859" s="24"/>
      <c r="J859" s="25">
        <f>COUNTIF(H784:H857,"&gt;1")-COUNTIF(H784:H857,"&lt;1")</f>
        <v>32</v>
      </c>
    </row>
  </sheetData>
  <mergeCells count="5">
    <mergeCell ref="B418:G418"/>
    <mergeCell ref="B541:G541"/>
    <mergeCell ref="B755:G755"/>
    <mergeCell ref="B778:G778"/>
    <mergeCell ref="B859:G859"/>
  </mergeCells>
  <pageMargins left="0.70866141732283472" right="0.70866141732283472" top="0.19685039370078741" bottom="0.19685039370078741" header="0.31496062992125984" footer="0.31496062992125984"/>
  <pageSetup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DIC 2017</vt:lpstr>
      <vt:lpstr>ENERO</vt:lpstr>
      <vt:lpstr>'DIC 2017'!Área_de_impresión</vt:lpstr>
      <vt:lpstr>ENERO!Área_de_impresión</vt:lpstr>
      <vt:lpstr>'DIC 2017'!Títulos_a_imprimir</vt:lpstr>
      <vt:lpstr>ENERO!Títulos_a_imprimir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contabilidad qm</cp:lastModifiedBy>
  <cp:lastPrinted>2018-01-12T18:35:17Z</cp:lastPrinted>
  <dcterms:created xsi:type="dcterms:W3CDTF">2017-02-09T16:03:45Z</dcterms:created>
  <dcterms:modified xsi:type="dcterms:W3CDTF">2018-02-12T16:04:12Z</dcterms:modified>
</cp:coreProperties>
</file>