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7"/>
  </bookViews>
  <sheets>
    <sheet name="DIC 14" sheetId="1" r:id="rId1"/>
    <sheet name="ENERO" sheetId="2" r:id="rId2"/>
    <sheet name="FEB" sheetId="3" r:id="rId3"/>
    <sheet name="MAR" sheetId="4" r:id="rId4"/>
    <sheet name="ABR" sheetId="5" r:id="rId5"/>
    <sheet name="MAY" sheetId="6" r:id="rId6"/>
    <sheet name="JUN" sheetId="8" r:id="rId7"/>
    <sheet name="JUL" sheetId="9" r:id="rId8"/>
    <sheet name="Hoja1" sheetId="10" r:id="rId9"/>
  </sheets>
  <definedNames>
    <definedName name="_xlnm._FilterDatabase" localSheetId="4" hidden="1">ABR!$A$3:$L$47</definedName>
    <definedName name="_xlnm._FilterDatabase" localSheetId="1" hidden="1">ENERO!$A$2:$K$117</definedName>
    <definedName name="_xlnm._FilterDatabase" localSheetId="7" hidden="1">JUL!$A$4:$J$94</definedName>
    <definedName name="_xlnm._FilterDatabase" localSheetId="6" hidden="1">JUN!$A$4:$J$64</definedName>
    <definedName name="_xlnm._FilterDatabase" localSheetId="3" hidden="1">MAR!$A$2:$K$66</definedName>
    <definedName name="_xlnm._FilterDatabase" localSheetId="5" hidden="1">MAY!$A$4:$K$53</definedName>
  </definedNames>
  <calcPr calcId="125725"/>
</workbook>
</file>

<file path=xl/calcChain.xml><?xml version="1.0" encoding="utf-8"?>
<calcChain xmlns="http://schemas.openxmlformats.org/spreadsheetml/2006/main">
  <c r="J65" i="8"/>
  <c r="J5" i="9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M4" i="6"/>
  <c r="J6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5"/>
  <c r="M5" s="1"/>
  <c r="J26" i="5"/>
  <c r="J27"/>
  <c r="J28" s="1"/>
  <c r="J4"/>
  <c r="N2" i="2"/>
  <c r="J5" i="8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6" i="6" l="1"/>
  <c r="M25"/>
  <c r="J20" i="8"/>
  <c r="J29" i="5"/>
  <c r="J30" s="1"/>
  <c r="J31" s="1"/>
  <c r="J32" s="1"/>
  <c r="J5"/>
  <c r="M26" i="6" l="1"/>
  <c r="J27"/>
  <c r="M6"/>
  <c r="J21" i="8"/>
  <c r="J33" i="5"/>
  <c r="J6"/>
  <c r="J7"/>
  <c r="J3" i="4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3" i="3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3" i="2"/>
  <c r="M11" i="1"/>
  <c r="O11" s="1"/>
  <c r="J28" i="6" l="1"/>
  <c r="J29" s="1"/>
  <c r="M27"/>
  <c r="M7"/>
  <c r="J22" i="8"/>
  <c r="J34" i="5"/>
  <c r="J35" s="1"/>
  <c r="J36" s="1"/>
  <c r="J37" s="1"/>
  <c r="J38" s="1"/>
  <c r="J39" s="1"/>
  <c r="J40" s="1"/>
  <c r="J41" s="1"/>
  <c r="J42" s="1"/>
  <c r="J43" s="1"/>
  <c r="J44" s="1"/>
  <c r="J45" s="1"/>
  <c r="J8"/>
  <c r="J4" i="2"/>
  <c r="N4" s="1"/>
  <c r="N3"/>
  <c r="M12" i="1"/>
  <c r="M13" s="1"/>
  <c r="M14"/>
  <c r="O13"/>
  <c r="O12"/>
  <c r="J30" i="6" l="1"/>
  <c r="M29"/>
  <c r="M28"/>
  <c r="M8"/>
  <c r="J23" i="8"/>
  <c r="J9" i="5"/>
  <c r="J5" i="2"/>
  <c r="N5" s="1"/>
  <c r="M15" i="1"/>
  <c r="O14"/>
  <c r="J31" i="6" l="1"/>
  <c r="M30"/>
  <c r="M9"/>
  <c r="J24" i="8"/>
  <c r="J10" i="5"/>
  <c r="J6" i="2"/>
  <c r="J7"/>
  <c r="N6"/>
  <c r="O15" i="1"/>
  <c r="M16"/>
  <c r="J32" i="6" l="1"/>
  <c r="M31"/>
  <c r="M10"/>
  <c r="J25" i="8"/>
  <c r="J11" i="5"/>
  <c r="J8" i="2"/>
  <c r="N7"/>
  <c r="M17" i="1"/>
  <c r="O16"/>
  <c r="J33" i="6" l="1"/>
  <c r="J34" s="1"/>
  <c r="M32"/>
  <c r="M11"/>
  <c r="J26" i="8"/>
  <c r="J12" i="5"/>
  <c r="J9" i="2"/>
  <c r="N8"/>
  <c r="O17" i="1"/>
  <c r="M18"/>
  <c r="M34" i="6" l="1"/>
  <c r="J35"/>
  <c r="M33"/>
  <c r="M12"/>
  <c r="J27" i="8"/>
  <c r="J13" i="5"/>
  <c r="J10" i="2"/>
  <c r="N9"/>
  <c r="M19" i="1"/>
  <c r="O18"/>
  <c r="J36" i="6" l="1"/>
  <c r="M35"/>
  <c r="M13"/>
  <c r="J28" i="8"/>
  <c r="J14" i="5"/>
  <c r="J11" i="2"/>
  <c r="N10"/>
  <c r="M20" i="1"/>
  <c r="O19"/>
  <c r="J37" i="6" l="1"/>
  <c r="M36"/>
  <c r="M14"/>
  <c r="J29" i="8"/>
  <c r="J15" i="5"/>
  <c r="J12" i="2"/>
  <c r="N11"/>
  <c r="M21" i="1"/>
  <c r="O20"/>
  <c r="J38" i="6" l="1"/>
  <c r="M37"/>
  <c r="M15"/>
  <c r="J30" i="8"/>
  <c r="J16" i="5"/>
  <c r="J13" i="2"/>
  <c r="N12"/>
  <c r="O21" i="1"/>
  <c r="M22"/>
  <c r="J39" i="6" l="1"/>
  <c r="M38"/>
  <c r="M16"/>
  <c r="J31" i="8"/>
  <c r="J17" i="5"/>
  <c r="J14" i="2"/>
  <c r="N13"/>
  <c r="M23" i="1"/>
  <c r="O22"/>
  <c r="J40" i="6" l="1"/>
  <c r="M39"/>
  <c r="M17"/>
  <c r="J32" i="8"/>
  <c r="J18" i="5"/>
  <c r="J15" i="2"/>
  <c r="N14"/>
  <c r="M24" i="1"/>
  <c r="O23"/>
  <c r="J41" i="6" l="1"/>
  <c r="M40"/>
  <c r="M18"/>
  <c r="J33" i="8"/>
  <c r="J19" i="5"/>
  <c r="J16" i="2"/>
  <c r="N15"/>
  <c r="M25" i="1"/>
  <c r="O24"/>
  <c r="J42" i="6" l="1"/>
  <c r="M41"/>
  <c r="M19"/>
  <c r="J34" i="8"/>
  <c r="J20" i="5"/>
  <c r="J17" i="2"/>
  <c r="N16"/>
  <c r="O25" i="1"/>
  <c r="M26"/>
  <c r="J43" i="6" l="1"/>
  <c r="M42"/>
  <c r="M20"/>
  <c r="J35" i="8"/>
  <c r="J21" i="5"/>
  <c r="J18" i="2"/>
  <c r="N17"/>
  <c r="M27" i="1"/>
  <c r="O26"/>
  <c r="J44" i="6" l="1"/>
  <c r="M43"/>
  <c r="M21"/>
  <c r="J36" i="8"/>
  <c r="J22" i="5"/>
  <c r="J19" i="2"/>
  <c r="N18"/>
  <c r="M28" i="1"/>
  <c r="O27"/>
  <c r="J45" i="6" l="1"/>
  <c r="M44"/>
  <c r="M22"/>
  <c r="J37" i="8"/>
  <c r="J23" i="5"/>
  <c r="J20" i="2"/>
  <c r="N19"/>
  <c r="M29" i="1"/>
  <c r="O28"/>
  <c r="J46" i="6" l="1"/>
  <c r="M45"/>
  <c r="M23"/>
  <c r="J38" i="8"/>
  <c r="J24" i="5"/>
  <c r="J25" s="1"/>
  <c r="J21" i="2"/>
  <c r="N20"/>
  <c r="O29" i="1"/>
  <c r="M30"/>
  <c r="J47" i="6" l="1"/>
  <c r="M46"/>
  <c r="M24"/>
  <c r="J39" i="8"/>
  <c r="J22" i="2"/>
  <c r="N21"/>
  <c r="M31" i="1"/>
  <c r="O30"/>
  <c r="J48" i="6" l="1"/>
  <c r="M47"/>
  <c r="J40" i="8"/>
  <c r="J23" i="2"/>
  <c r="N22"/>
  <c r="O31" i="1"/>
  <c r="M32"/>
  <c r="J49" i="6" l="1"/>
  <c r="M48"/>
  <c r="J41" i="8"/>
  <c r="J24" i="2"/>
  <c r="N23"/>
  <c r="M33" i="1"/>
  <c r="O32"/>
  <c r="J50" i="6" l="1"/>
  <c r="M49"/>
  <c r="J42" i="8"/>
  <c r="J25" i="2"/>
  <c r="N24"/>
  <c r="M34" i="1"/>
  <c r="O33"/>
  <c r="J51" i="6" l="1"/>
  <c r="M50"/>
  <c r="J43" i="8"/>
  <c r="J26" i="2"/>
  <c r="N25"/>
  <c r="M35" i="1"/>
  <c r="O34"/>
  <c r="J52" i="6" l="1"/>
  <c r="J53" s="1"/>
  <c r="M51"/>
  <c r="J44" i="8"/>
  <c r="J27" i="2"/>
  <c r="N26"/>
  <c r="O35" i="1"/>
  <c r="M36"/>
  <c r="J54" i="6" l="1"/>
  <c r="M53"/>
  <c r="M52"/>
  <c r="J45" i="8"/>
  <c r="J28" i="2"/>
  <c r="N27"/>
  <c r="M37" i="1"/>
  <c r="O36"/>
  <c r="J55" i="6" l="1"/>
  <c r="M54"/>
  <c r="J46" i="8"/>
  <c r="J29" i="2"/>
  <c r="N28"/>
  <c r="O37" i="1"/>
  <c r="M38"/>
  <c r="J56" i="6" l="1"/>
  <c r="M55"/>
  <c r="J47" i="8"/>
  <c r="J30" i="2"/>
  <c r="N29"/>
  <c r="M39" i="1"/>
  <c r="O38"/>
  <c r="J48" i="8" l="1"/>
  <c r="J49" s="1"/>
  <c r="J57" i="6"/>
  <c r="M56"/>
  <c r="J31" i="2"/>
  <c r="N30"/>
  <c r="M40" i="1"/>
  <c r="O39"/>
  <c r="J58" i="6" l="1"/>
  <c r="M57"/>
  <c r="J50" i="8"/>
  <c r="J32" i="2"/>
  <c r="N31"/>
  <c r="M41" i="1"/>
  <c r="O40"/>
  <c r="J59" i="6" l="1"/>
  <c r="M58"/>
  <c r="J51" i="8"/>
  <c r="J33" i="2"/>
  <c r="N32"/>
  <c r="M42" i="1"/>
  <c r="O41"/>
  <c r="J60" i="6" l="1"/>
  <c r="M59"/>
  <c r="J52" i="8"/>
  <c r="J34" i="2"/>
  <c r="N33"/>
  <c r="M43" i="1"/>
  <c r="O42"/>
  <c r="J53" i="8" l="1"/>
  <c r="J54" s="1"/>
  <c r="J61" i="6"/>
  <c r="M60"/>
  <c r="J35" i="2"/>
  <c r="J36" s="1"/>
  <c r="N34"/>
  <c r="O43" i="1"/>
  <c r="M44"/>
  <c r="J62" i="6" l="1"/>
  <c r="M62" s="1"/>
  <c r="M61"/>
  <c r="J55" i="8"/>
  <c r="J37" i="2"/>
  <c r="N36"/>
  <c r="N35"/>
  <c r="M45" i="1"/>
  <c r="O44"/>
  <c r="J56" i="8" l="1"/>
  <c r="J38" i="2"/>
  <c r="N37"/>
  <c r="O45" i="1"/>
  <c r="M46"/>
  <c r="J57" i="8" l="1"/>
  <c r="J39" i="2"/>
  <c r="N38"/>
  <c r="M47" i="1"/>
  <c r="O46"/>
  <c r="J58" i="8" l="1"/>
  <c r="J40" i="2"/>
  <c r="N39"/>
  <c r="O47" i="1"/>
  <c r="M48"/>
  <c r="J59" i="8" l="1"/>
  <c r="J41" i="2"/>
  <c r="N40"/>
  <c r="M49" i="1"/>
  <c r="O48"/>
  <c r="J60" i="8" l="1"/>
  <c r="J42" i="2"/>
  <c r="N41"/>
  <c r="M50" i="1"/>
  <c r="O49"/>
  <c r="J61" i="8" l="1"/>
  <c r="J43" i="2"/>
  <c r="N42"/>
  <c r="M51" i="1"/>
  <c r="O50"/>
  <c r="J62" i="8" l="1"/>
  <c r="N43" i="2"/>
  <c r="J44"/>
  <c r="O51" i="1"/>
  <c r="M52"/>
  <c r="J63" i="8" l="1"/>
  <c r="N44" i="2"/>
  <c r="J45"/>
  <c r="M53" i="1"/>
  <c r="O52"/>
  <c r="J64" i="8" l="1"/>
  <c r="N45" i="2"/>
  <c r="J46"/>
  <c r="O53" i="1"/>
  <c r="M54"/>
  <c r="N46" i="2" l="1"/>
  <c r="J47"/>
  <c r="M55" i="1"/>
  <c r="O54"/>
  <c r="N47" i="2" l="1"/>
  <c r="J48"/>
  <c r="O55" i="1"/>
  <c r="M56"/>
  <c r="N48" i="2" l="1"/>
  <c r="J49"/>
  <c r="M57" i="1"/>
  <c r="O56"/>
  <c r="N49" i="2" l="1"/>
  <c r="J50"/>
  <c r="O57" i="1"/>
  <c r="M58"/>
  <c r="N50" i="2" l="1"/>
  <c r="J51"/>
  <c r="M59" i="1"/>
  <c r="O58"/>
  <c r="N51" i="2" l="1"/>
  <c r="J52"/>
  <c r="O59" i="1"/>
  <c r="M60"/>
  <c r="N52" i="2" l="1"/>
  <c r="J53"/>
  <c r="M61" i="1"/>
  <c r="O60"/>
  <c r="N53" i="2" l="1"/>
  <c r="J54"/>
  <c r="O61" i="1"/>
  <c r="M62"/>
  <c r="J55" i="2" l="1"/>
  <c r="N54"/>
  <c r="M63" i="1"/>
  <c r="O62"/>
  <c r="J56" i="2" l="1"/>
  <c r="N55"/>
  <c r="O63" i="1"/>
  <c r="M64"/>
  <c r="N56" i="2" l="1"/>
  <c r="J57"/>
  <c r="M65" i="1"/>
  <c r="O64"/>
  <c r="N57" i="2" l="1"/>
  <c r="J58"/>
  <c r="O65" i="1"/>
  <c r="M66"/>
  <c r="N58" i="2" l="1"/>
  <c r="J59"/>
  <c r="M67" i="1"/>
  <c r="O66"/>
  <c r="N59" i="2" l="1"/>
  <c r="J60"/>
  <c r="O67" i="1"/>
  <c r="M68"/>
  <c r="N60" i="2" l="1"/>
  <c r="J61"/>
  <c r="M69" i="1"/>
  <c r="O68"/>
  <c r="N61" i="2" l="1"/>
  <c r="J62"/>
  <c r="O69" i="1"/>
  <c r="M70"/>
  <c r="N62" i="2" l="1"/>
  <c r="J63"/>
  <c r="M71" i="1"/>
  <c r="O70"/>
  <c r="N63" i="2" l="1"/>
  <c r="J64"/>
  <c r="O71" i="1"/>
  <c r="M72"/>
  <c r="N64" i="2" l="1"/>
  <c r="J65"/>
  <c r="J66" s="1"/>
  <c r="M73" i="1"/>
  <c r="O72"/>
  <c r="N66" i="2" l="1"/>
  <c r="J67"/>
  <c r="N65"/>
  <c r="O73" i="1"/>
  <c r="M74"/>
  <c r="J68" i="2" l="1"/>
  <c r="N67"/>
  <c r="M75" i="1"/>
  <c r="O74"/>
  <c r="N68" i="2" l="1"/>
  <c r="J69"/>
  <c r="O75" i="1"/>
  <c r="M76"/>
  <c r="O76" s="1"/>
  <c r="N69" i="2" l="1"/>
  <c r="J70"/>
  <c r="N70" l="1"/>
  <c r="J71"/>
  <c r="J72" l="1"/>
  <c r="N71"/>
  <c r="N72" l="1"/>
  <c r="J73"/>
  <c r="N73" l="1"/>
  <c r="J74"/>
  <c r="J75" s="1"/>
  <c r="J76" l="1"/>
  <c r="N75"/>
  <c r="N74"/>
  <c r="J77" l="1"/>
  <c r="N76"/>
  <c r="J78" l="1"/>
  <c r="N77"/>
  <c r="J79" l="1"/>
  <c r="N78"/>
  <c r="J80" l="1"/>
  <c r="N79"/>
  <c r="J81" l="1"/>
  <c r="N80"/>
  <c r="J82" l="1"/>
  <c r="N81"/>
  <c r="J83" l="1"/>
  <c r="N82"/>
  <c r="N83" l="1"/>
  <c r="J84"/>
  <c r="J85" l="1"/>
  <c r="N84"/>
  <c r="J86" l="1"/>
  <c r="N85"/>
  <c r="J87" l="1"/>
  <c r="N86"/>
  <c r="J88" l="1"/>
  <c r="N87"/>
  <c r="J89" l="1"/>
  <c r="N88"/>
  <c r="J90" l="1"/>
  <c r="N89"/>
  <c r="N90" l="1"/>
  <c r="J91"/>
  <c r="N91" l="1"/>
  <c r="J92"/>
  <c r="N92" l="1"/>
  <c r="J93"/>
  <c r="N93" l="1"/>
  <c r="J94"/>
  <c r="N94" l="1"/>
  <c r="J95"/>
  <c r="N95" l="1"/>
  <c r="J96"/>
  <c r="N96" l="1"/>
  <c r="J97"/>
  <c r="N97" l="1"/>
  <c r="J98"/>
  <c r="N98" l="1"/>
  <c r="J99"/>
  <c r="N99" l="1"/>
  <c r="J100"/>
  <c r="N100" l="1"/>
  <c r="J101"/>
  <c r="N101" l="1"/>
  <c r="J102"/>
  <c r="N102" l="1"/>
  <c r="J103"/>
  <c r="N103" l="1"/>
  <c r="J104"/>
  <c r="N104" l="1"/>
  <c r="J105"/>
  <c r="N105" l="1"/>
  <c r="J106"/>
  <c r="N106" l="1"/>
  <c r="J107"/>
  <c r="N107" l="1"/>
  <c r="J108"/>
  <c r="N108" l="1"/>
  <c r="J109"/>
  <c r="N109" l="1"/>
  <c r="J110"/>
  <c r="N110" l="1"/>
  <c r="J111"/>
  <c r="N111" l="1"/>
  <c r="J112"/>
  <c r="N112" l="1"/>
  <c r="J113"/>
  <c r="N113" l="1"/>
  <c r="J114"/>
  <c r="N114" l="1"/>
  <c r="J115"/>
  <c r="N115" l="1"/>
  <c r="J116"/>
  <c r="N116" l="1"/>
  <c r="J117"/>
  <c r="N117" s="1"/>
</calcChain>
</file>

<file path=xl/sharedStrings.xml><?xml version="1.0" encoding="utf-8"?>
<sst xmlns="http://schemas.openxmlformats.org/spreadsheetml/2006/main" count="2209" uniqueCount="934">
  <si>
    <t>QUERETARO MOTORS S.A.                                                                                                                    16/01/15 Pag. 1</t>
  </si>
  <si>
    <t xml:space="preserve">                                                                                                                                         14:38</t>
  </si>
  <si>
    <t>Auxiliar del 01/12/14 al 31/12/14</t>
  </si>
  <si>
    <t>Cuenta  202-004              BANCA CONFIA</t>
  </si>
  <si>
    <t>Saldo Inicial</t>
  </si>
  <si>
    <t>D     65</t>
  </si>
  <si>
    <t>N-0889N/15</t>
  </si>
  <si>
    <t>Traspaso GMAC</t>
  </si>
  <si>
    <t>LCARRENO</t>
  </si>
  <si>
    <t>DGARCIA:3G1J85CC0FS563978 / ALLY CR</t>
  </si>
  <si>
    <t>D    138</t>
  </si>
  <si>
    <t>TRASPASO</t>
  </si>
  <si>
    <t>Poliza Contable de D</t>
  </si>
  <si>
    <t>DGARCIA</t>
  </si>
  <si>
    <t>TRAS QM38189-BNMX408:72572</t>
  </si>
  <si>
    <t>D    162</t>
  </si>
  <si>
    <t>N-0912N/15</t>
  </si>
  <si>
    <t>DGARCIA:3</t>
  </si>
  <si>
    <t>D    167</t>
  </si>
  <si>
    <t>N-0831N/15</t>
  </si>
  <si>
    <t>DGARCIA:3G1TA5AF9FL130678 / ALLY CR</t>
  </si>
  <si>
    <t>D  1,289</t>
  </si>
  <si>
    <t>FONDEO</t>
  </si>
  <si>
    <t>FONDEO SEMINUEVO</t>
  </si>
  <si>
    <t>D    258</t>
  </si>
  <si>
    <t>N-0849N/15</t>
  </si>
  <si>
    <t>DGARCIA:3GNCJ7CE6FL158422 / ALLY CR</t>
  </si>
  <si>
    <t>D    289</t>
  </si>
  <si>
    <t>LCAMPOS</t>
  </si>
  <si>
    <t>TRAS QM38189-BNMX408:20116</t>
  </si>
  <si>
    <t>D    290</t>
  </si>
  <si>
    <t>TRAS QM38189-BNMX408:86339</t>
  </si>
  <si>
    <t>D    355</t>
  </si>
  <si>
    <t>N-0511N/15</t>
  </si>
  <si>
    <t>DGARCIA:3G1TA5AF3FL144768 / ALLY CR</t>
  </si>
  <si>
    <t>D    577</t>
  </si>
  <si>
    <t>N-0829N/15</t>
  </si>
  <si>
    <t>DGARCIA:3G1J85CC1FS544730 / ALLY CR</t>
  </si>
  <si>
    <t>D    803</t>
  </si>
  <si>
    <t>TRAS QM38189-BNMX408:106724</t>
  </si>
  <si>
    <t>D  1,664</t>
  </si>
  <si>
    <t>0259-CIU14</t>
  </si>
  <si>
    <t>MFLORES</t>
  </si>
  <si>
    <t>CONTRATO GMF 0259-CIU14</t>
  </si>
  <si>
    <t>D    871</t>
  </si>
  <si>
    <t>N-0932N/15</t>
  </si>
  <si>
    <t>DGARCIA:KL8CJ6AD5FC725012 / ALLY CR</t>
  </si>
  <si>
    <t>D  1,174</t>
  </si>
  <si>
    <t>N-0162U/14</t>
  </si>
  <si>
    <t>DGARCIA:3G1TA5AF7EL149051 / ALLY CR</t>
  </si>
  <si>
    <t>D  1,184</t>
  </si>
  <si>
    <t>TRAS QM8189-BNMX408:00315</t>
  </si>
  <si>
    <t>D  1,211</t>
  </si>
  <si>
    <t>N-1001N/15</t>
  </si>
  <si>
    <t>DGARCIA:3G1J85CC0FS570090 / ALLY CR</t>
  </si>
  <si>
    <t>D  5,053</t>
  </si>
  <si>
    <t>COMISIONES</t>
  </si>
  <si>
    <t>DEPOSITO COMISIONES GM</t>
  </si>
  <si>
    <t>D  1,290</t>
  </si>
  <si>
    <t>D  1,420</t>
  </si>
  <si>
    <t>N-0872N/15</t>
  </si>
  <si>
    <t>DGARCIA:KL8CJ6AD1FC711138 / ALLY CR</t>
  </si>
  <si>
    <t>D  1,447</t>
  </si>
  <si>
    <t>DGARCIA:81663</t>
  </si>
  <si>
    <t>D  1,665</t>
  </si>
  <si>
    <t>0248-CIU14</t>
  </si>
  <si>
    <t>CONTRATO GMF 0248-CIU14</t>
  </si>
  <si>
    <t>D  1,612</t>
  </si>
  <si>
    <t>TRAS QM8189/BNMX408:88756</t>
  </si>
  <si>
    <t>D  1,708</t>
  </si>
  <si>
    <t>N-0827N/15</t>
  </si>
  <si>
    <t>DGARCIA:3G1J85CC6FS514834 / ALLY CR</t>
  </si>
  <si>
    <t>D  1,838</t>
  </si>
  <si>
    <t>TRAS QM38189/NMX408:132248</t>
  </si>
  <si>
    <t>D  1,848</t>
  </si>
  <si>
    <t>N-0193U/14</t>
  </si>
  <si>
    <t>DGARCIA:KL1CD6AD6BC528561 / ALLY CR</t>
  </si>
  <si>
    <t>D  2,269</t>
  </si>
  <si>
    <t>0254-CIU14</t>
  </si>
  <si>
    <t>CONTRATO GMF 0254-CIU14</t>
  </si>
  <si>
    <t>D  2,270</t>
  </si>
  <si>
    <t>0250-CIU14</t>
  </si>
  <si>
    <t>CONTRATO GMF 0250-CIU14</t>
  </si>
  <si>
    <t>E    238</t>
  </si>
  <si>
    <t>Poliza Contable de E</t>
  </si>
  <si>
    <t>TRAS QM8189/CIND7637:129969</t>
  </si>
  <si>
    <t>E    239</t>
  </si>
  <si>
    <t>TRAS QM8189/CIND7637:130981</t>
  </si>
  <si>
    <t>I    435</t>
  </si>
  <si>
    <t>Poliza Contable de I</t>
  </si>
  <si>
    <t>DONDEO UNID SEMINUEVAS</t>
  </si>
  <si>
    <t>D  2,120</t>
  </si>
  <si>
    <t>N-0750N/15</t>
  </si>
  <si>
    <t>DGARCIA:1GNSK6KC6FR301025 / ALLY CR</t>
  </si>
  <si>
    <t>D  2,225</t>
  </si>
  <si>
    <t>N-0886N/15</t>
  </si>
  <si>
    <t>DGARCIA:3GNCJ7CE8FL163637 / ALLY CR</t>
  </si>
  <si>
    <t>D  2,321</t>
  </si>
  <si>
    <t>N-3080N/14</t>
  </si>
  <si>
    <t>DGARCIA:KL8PM5E57EK610406 / ALLY CR</t>
  </si>
  <si>
    <t>D  2,323</t>
  </si>
  <si>
    <t>N-3028N/14</t>
  </si>
  <si>
    <t>DGARCIA:KL8PD5C50EK594438 / ALLY CR</t>
  </si>
  <si>
    <t>D  2,593</t>
  </si>
  <si>
    <t>TRASP QM8189/BNMEX408: 59783</t>
  </si>
  <si>
    <t>D  3,088</t>
  </si>
  <si>
    <t>AM-1559</t>
  </si>
  <si>
    <t>PAGO BONO NOVIEMBRE</t>
  </si>
  <si>
    <t>D  2,715</t>
  </si>
  <si>
    <t>N-0921N/15</t>
  </si>
  <si>
    <t>DGARCIA:3GNCJ7EE8FL165272 / ALLY CR</t>
  </si>
  <si>
    <t>D  2,808</t>
  </si>
  <si>
    <t>TRAS QM38189/BNMX408:104794</t>
  </si>
  <si>
    <t>D  3,067</t>
  </si>
  <si>
    <t>0267-CIU14</t>
  </si>
  <si>
    <t>CONTRATO GMF 0267U/14</t>
  </si>
  <si>
    <t>D  3,031</t>
  </si>
  <si>
    <t>N-0582N/15</t>
  </si>
  <si>
    <t>DGARCIA:3G1TA5AF5FL150328 / ALLY CR</t>
  </si>
  <si>
    <t>D  6,023</t>
  </si>
  <si>
    <t>DEPOSITO</t>
  </si>
  <si>
    <t>AM 1560 SEGURO NO FINANCIADO</t>
  </si>
  <si>
    <t>D  3,244</t>
  </si>
  <si>
    <t>N-0291N/15</t>
  </si>
  <si>
    <t>DGARCIA:3G1TA5AF7FL133093 / ALLY CR</t>
  </si>
  <si>
    <t>D  3,265</t>
  </si>
  <si>
    <t>N-0156N/15</t>
  </si>
  <si>
    <t>DGARCIA:3GNCJ7CE7FL110623 / ALLY CR</t>
  </si>
  <si>
    <t>D  3,280</t>
  </si>
  <si>
    <t>TRAS QM38189/BX408:93625</t>
  </si>
  <si>
    <t>D  4,476</t>
  </si>
  <si>
    <t>CONTRATO</t>
  </si>
  <si>
    <t>CONTRATO GMF 0268-CIU14</t>
  </si>
  <si>
    <t>D  3,594</t>
  </si>
  <si>
    <t>N-1065N/15</t>
  </si>
  <si>
    <t>DGARCIA:3GNCJ7CE3FL166073 / ALLY CR</t>
  </si>
  <si>
    <t>D  3,761</t>
  </si>
  <si>
    <t>TRAS QM38189/QM408:21966</t>
  </si>
  <si>
    <t>D  3,904</t>
  </si>
  <si>
    <t>FONDEO DE UND SEMINUEVAS</t>
  </si>
  <si>
    <t>D  4,039</t>
  </si>
  <si>
    <t>TRAS QM38189/BNX408:108412</t>
  </si>
  <si>
    <t>D  4,110</t>
  </si>
  <si>
    <t>N-1061N/15</t>
  </si>
  <si>
    <t>DGARCIA:KL8CJ6AD3FC725266 / ALLY CR</t>
  </si>
  <si>
    <t>D  4,114</t>
  </si>
  <si>
    <t>N-0865N/15</t>
  </si>
  <si>
    <t>DGARCIA:3GNCJ7CE6FL130426 / ALLY CR</t>
  </si>
  <si>
    <t>D  4,177</t>
  </si>
  <si>
    <t>N-0933N/15</t>
  </si>
  <si>
    <t>DGARCIA:KL8CM6CD7FC723539 / ALLY CR</t>
  </si>
  <si>
    <t>D  4,412</t>
  </si>
  <si>
    <t>N-0676N/15</t>
  </si>
  <si>
    <t>DGARCIA:KL8PD5C51FK005477 / ALLY CR</t>
  </si>
  <si>
    <t>D  4,420</t>
  </si>
  <si>
    <t>N-0940N/15</t>
  </si>
  <si>
    <t>DGARCIA:KL8CJ6AD7FC722046 / ALLY CR</t>
  </si>
  <si>
    <t>D  4,823</t>
  </si>
  <si>
    <t>N-2604N/14</t>
  </si>
  <si>
    <t>DGARCIA:KL8CM6CD9EC500109 / ALLY CR</t>
  </si>
  <si>
    <t>D  4,863</t>
  </si>
  <si>
    <t>N-1135N/15</t>
  </si>
  <si>
    <t>DGARCIA:3G1J85AC4FS578051 / ALLY CR</t>
  </si>
  <si>
    <t>D  4,867</t>
  </si>
  <si>
    <t>N-0884N/15</t>
  </si>
  <si>
    <t>DGARCIA:3GNCJ7CE1FL163978 / ALLY CR</t>
  </si>
  <si>
    <t>D  4,872</t>
  </si>
  <si>
    <t>TRAS QM8189/BNX408:93069</t>
  </si>
  <si>
    <t>D  5,029</t>
  </si>
  <si>
    <t>COMISIONES BANAMEX 38189</t>
  </si>
  <si>
    <t>E    530</t>
  </si>
  <si>
    <t>TRAS QM38189/CIND7637:209425</t>
  </si>
  <si>
    <t>D  5,432</t>
  </si>
  <si>
    <t>N-1141N/15</t>
  </si>
  <si>
    <t>DGARCIA:3G1J85CC8FS578745 / ALLY CR</t>
  </si>
  <si>
    <t>D  5,951</t>
  </si>
  <si>
    <t>0258-CIU14</t>
  </si>
  <si>
    <t>LJIMENEZ</t>
  </si>
  <si>
    <t>CONTRATO GMF 0258-CIU14</t>
  </si>
  <si>
    <t>D  5,952</t>
  </si>
  <si>
    <t>0269-CIU14</t>
  </si>
  <si>
    <t>CONTRATOS GMF 0269-CIU14</t>
  </si>
  <si>
    <t>D  6,008</t>
  </si>
  <si>
    <t>1136-QMN15</t>
  </si>
  <si>
    <t>DIF CONTRATO</t>
  </si>
  <si>
    <t>D  6,010</t>
  </si>
  <si>
    <t>DEPOSITOS</t>
  </si>
  <si>
    <t>DEPOSITO DIF CONTRATO 1027N/15</t>
  </si>
  <si>
    <t>DEPOSITO DIF CONTRATO 1116N/15</t>
  </si>
  <si>
    <t>PD</t>
  </si>
  <si>
    <t>TRANSFERENCIA</t>
  </si>
  <si>
    <t>15251</t>
  </si>
  <si>
    <t>TRANFERENCIAS</t>
  </si>
  <si>
    <t>82147</t>
  </si>
  <si>
    <t>TRANSFERNCIA</t>
  </si>
  <si>
    <t>87317</t>
  </si>
  <si>
    <t>TRANSFERENCIAS</t>
  </si>
  <si>
    <t>81219</t>
  </si>
  <si>
    <t>78864</t>
  </si>
  <si>
    <t>BF311992</t>
  </si>
  <si>
    <t>MALIBU 2011 INV 36</t>
  </si>
  <si>
    <t>1611</t>
  </si>
  <si>
    <t>DEPOSITO COMISIONES GM FINANCIAL</t>
  </si>
  <si>
    <t>102549</t>
  </si>
  <si>
    <t>107395</t>
  </si>
  <si>
    <t>CORTE DE CAJA</t>
  </si>
  <si>
    <t>FOLIO 111</t>
  </si>
  <si>
    <t>DEPOSITO EN BANCO</t>
  </si>
  <si>
    <t>FOLIO 116</t>
  </si>
  <si>
    <t>CONT 1053-QMN15</t>
  </si>
  <si>
    <t>FOLIO 117</t>
  </si>
  <si>
    <t>CONT 0742-QMN15</t>
  </si>
  <si>
    <t>FOLIO 121</t>
  </si>
  <si>
    <t>CONT 0929-QMN15</t>
  </si>
  <si>
    <t>FOLIO 124</t>
  </si>
  <si>
    <t>CONT 1237-QMN15</t>
  </si>
  <si>
    <t>FOLIO 125</t>
  </si>
  <si>
    <t>CONT 1162-QMN15</t>
  </si>
  <si>
    <t>FOLIO 123</t>
  </si>
  <si>
    <t>CONT 1085-QMN15</t>
  </si>
  <si>
    <t>FOLIO 127</t>
  </si>
  <si>
    <t>CONT 1206-QMN15</t>
  </si>
  <si>
    <t>DEP BONIFICACACIONES</t>
  </si>
  <si>
    <t>REC 342</t>
  </si>
  <si>
    <t>CONT 9</t>
  </si>
  <si>
    <t>FOLIO 55</t>
  </si>
  <si>
    <t>CONT 1091-QMN15</t>
  </si>
  <si>
    <t>FOLIO 128</t>
  </si>
  <si>
    <t>CONT 128</t>
  </si>
  <si>
    <t>FOLIO 206</t>
  </si>
  <si>
    <t>CONT 1223-QMN15</t>
  </si>
  <si>
    <t>FOLIO 64</t>
  </si>
  <si>
    <t>CONT 130</t>
  </si>
  <si>
    <t>FOLIO 134</t>
  </si>
  <si>
    <t>CONT 1165-QMN15</t>
  </si>
  <si>
    <t>FOLIO 133</t>
  </si>
  <si>
    <t>CONT 0983-QMN15</t>
  </si>
  <si>
    <t>FOLIO 132</t>
  </si>
  <si>
    <t>CONT 0943-QMN15</t>
  </si>
  <si>
    <t>FOLIO 137</t>
  </si>
  <si>
    <t>CONT 1244-QMN15</t>
  </si>
  <si>
    <t>FOLIO 136</t>
  </si>
  <si>
    <t>CONT 0760-QMN15</t>
  </si>
  <si>
    <t>FOLIO 147</t>
  </si>
  <si>
    <t>CONT 1207-QMN15</t>
  </si>
  <si>
    <t>FOLIO 139</t>
  </si>
  <si>
    <t>CONT 1304-QMN15</t>
  </si>
  <si>
    <t>FOLIO 135</t>
  </si>
  <si>
    <t>CONT 0822-QMN15</t>
  </si>
  <si>
    <t>FOLIO 141</t>
  </si>
  <si>
    <t>CONT 1157-QMN15</t>
  </si>
  <si>
    <t>FOLIO 143</t>
  </si>
  <si>
    <t>CONT 0953-QMN15</t>
  </si>
  <si>
    <t>89493</t>
  </si>
  <si>
    <t>61449</t>
  </si>
  <si>
    <t>15069</t>
  </si>
  <si>
    <t>71794</t>
  </si>
  <si>
    <t>16758</t>
  </si>
  <si>
    <t>FOLIO 144</t>
  </si>
  <si>
    <t>FOLIO 131</t>
  </si>
  <si>
    <t>FOLIO 151</t>
  </si>
  <si>
    <t>CONT 1171-QMN15</t>
  </si>
  <si>
    <t>FOLIO 140</t>
  </si>
  <si>
    <t>CONT 1253-QMN15</t>
  </si>
  <si>
    <t>FOLIO 142</t>
  </si>
  <si>
    <t>CONT 138</t>
  </si>
  <si>
    <t>FOLIO 129</t>
  </si>
  <si>
    <t>CONT 1138-QMN15</t>
  </si>
  <si>
    <t>CONT 1200-QMN15</t>
  </si>
  <si>
    <t>FOLIO 154</t>
  </si>
  <si>
    <t>CONT 215</t>
  </si>
  <si>
    <t>FOLIO 158</t>
  </si>
  <si>
    <t>CONT 136</t>
  </si>
  <si>
    <t>FOLIO 160</t>
  </si>
  <si>
    <t>CONT 40</t>
  </si>
  <si>
    <t>FOLIO 163</t>
  </si>
  <si>
    <t>CONT 14</t>
  </si>
  <si>
    <t>FOLIO 166</t>
  </si>
  <si>
    <t>CONT 110</t>
  </si>
  <si>
    <t>FOLIO 167</t>
  </si>
  <si>
    <t>CONT 256</t>
  </si>
  <si>
    <t>95128</t>
  </si>
  <si>
    <t>SPARK 2012 INV 8, MALIBU 2011 INV 32, CRUZE INV 5</t>
  </si>
  <si>
    <t>FOLIO 172</t>
  </si>
  <si>
    <t>CONT 38</t>
  </si>
  <si>
    <t>RECIBO 186</t>
  </si>
  <si>
    <t>DEP DE CONTRATOS</t>
  </si>
  <si>
    <t>14378</t>
  </si>
  <si>
    <t>FOLIO 186</t>
  </si>
  <si>
    <t>REC 194</t>
  </si>
  <si>
    <t>REC 194 DE CONTRATO</t>
  </si>
  <si>
    <t>REC 196</t>
  </si>
  <si>
    <t>REC 196 DE CONTRATO</t>
  </si>
  <si>
    <t>REC 199</t>
  </si>
  <si>
    <t>REC 199 DE CONTRATO</t>
  </si>
  <si>
    <t>ANT 200</t>
  </si>
  <si>
    <t>ANT 200 DE CONTRATO</t>
  </si>
  <si>
    <t>FOLIO 196</t>
  </si>
  <si>
    <t>FOLIO 194</t>
  </si>
  <si>
    <t>CONT 252</t>
  </si>
  <si>
    <t>FOLIO 199</t>
  </si>
  <si>
    <t>CONT 227</t>
  </si>
  <si>
    <t>FOLIO 156</t>
  </si>
  <si>
    <t>CONT 228</t>
  </si>
  <si>
    <t>111767</t>
  </si>
  <si>
    <t>125186</t>
  </si>
  <si>
    <t>TRAX 2013 INV 36, TRAVERSE INV 39, ODISSEY INV 41</t>
  </si>
  <si>
    <t>349186</t>
  </si>
  <si>
    <t>EFECTIVO</t>
  </si>
  <si>
    <t>323819</t>
  </si>
  <si>
    <t>357494</t>
  </si>
  <si>
    <t>335995</t>
  </si>
  <si>
    <t>313588</t>
  </si>
  <si>
    <t>302102</t>
  </si>
  <si>
    <t>324700</t>
  </si>
  <si>
    <t>328552</t>
  </si>
  <si>
    <t>FOLIO 223</t>
  </si>
  <si>
    <t>DEPOSIT EN BANCO</t>
  </si>
  <si>
    <t>FOLIO 240</t>
  </si>
  <si>
    <t>CONT 234</t>
  </si>
  <si>
    <t>FOLIO 239</t>
  </si>
  <si>
    <t>FOLIO 235</t>
  </si>
  <si>
    <t>CONT 15</t>
  </si>
  <si>
    <t>FOLIO 232</t>
  </si>
  <si>
    <t>CONT 12</t>
  </si>
  <si>
    <t>FOLIO 221</t>
  </si>
  <si>
    <t>CONT 131</t>
  </si>
  <si>
    <t>FOLIO 219</t>
  </si>
  <si>
    <t>CONT 285</t>
  </si>
  <si>
    <t>DEP CONTRATOS</t>
  </si>
  <si>
    <t>Q 41303</t>
  </si>
  <si>
    <t>DEP DIF CONTRATO GM</t>
  </si>
  <si>
    <t>Q41307</t>
  </si>
  <si>
    <t>Q 41306</t>
  </si>
  <si>
    <t>Q 41302</t>
  </si>
  <si>
    <t>Q 41308</t>
  </si>
  <si>
    <t>Q 41309</t>
  </si>
  <si>
    <t>Q 41310</t>
  </si>
  <si>
    <t>FOLIO 255</t>
  </si>
  <si>
    <t>CONT 313</t>
  </si>
  <si>
    <t>CONT 306</t>
  </si>
  <si>
    <t>FOLIO 242</t>
  </si>
  <si>
    <t>CONT 324</t>
  </si>
  <si>
    <t>DEP SEMINUEVOS GM</t>
  </si>
  <si>
    <t>SEMINUEVOS CI</t>
  </si>
  <si>
    <t>84000538032881</t>
  </si>
  <si>
    <t>84000538035136</t>
  </si>
  <si>
    <t>84000538035542</t>
  </si>
  <si>
    <t>84000538035760</t>
  </si>
  <si>
    <t>84000538035650</t>
  </si>
  <si>
    <t>DEP DIF CONTRATOS GM</t>
  </si>
  <si>
    <t>2375-QMN14</t>
  </si>
  <si>
    <t>KL8CM6CD7EC525378</t>
  </si>
  <si>
    <t>54/FL134708</t>
  </si>
  <si>
    <t>3G1TA5AF1FL134708</t>
  </si>
  <si>
    <t>227/FC732320</t>
  </si>
  <si>
    <t>KL8CD6AD8FC732320</t>
  </si>
  <si>
    <t>255/FC733832</t>
  </si>
  <si>
    <t>KL8CJ6AD6FC733832</t>
  </si>
  <si>
    <t>220/FC732866</t>
  </si>
  <si>
    <t>KL8CD6AD8FC732866</t>
  </si>
  <si>
    <t>266/FC733724</t>
  </si>
  <si>
    <t>KL8CD6AD4FC733724</t>
  </si>
  <si>
    <t>ok</t>
  </si>
  <si>
    <t>125390</t>
  </si>
  <si>
    <t>37506</t>
  </si>
  <si>
    <t>317118</t>
  </si>
  <si>
    <t>373830</t>
  </si>
  <si>
    <t>332596</t>
  </si>
  <si>
    <t>316474</t>
  </si>
  <si>
    <t>344963</t>
  </si>
  <si>
    <t>361561</t>
  </si>
  <si>
    <t>362734</t>
  </si>
  <si>
    <t>RECL DEP CONTRATOS</t>
  </si>
  <si>
    <t>RECL REG EN ENERO</t>
  </si>
  <si>
    <t>Q 41307</t>
  </si>
  <si>
    <t>PI</t>
  </si>
  <si>
    <t>78088</t>
  </si>
  <si>
    <t>FOLIO 272</t>
  </si>
  <si>
    <t>DEPOSITO BANCO</t>
  </si>
  <si>
    <t>20845</t>
  </si>
  <si>
    <t>82854</t>
  </si>
  <si>
    <t>FOLIO 285</t>
  </si>
  <si>
    <t>FOLIO 288</t>
  </si>
  <si>
    <t>FOLIO 290</t>
  </si>
  <si>
    <t>FOLIO 297</t>
  </si>
  <si>
    <t>CB116549 CM0055</t>
  </si>
  <si>
    <t>TORNANDO INV 46 2012, JETTA 2012 INV 47</t>
  </si>
  <si>
    <t>41525</t>
  </si>
  <si>
    <t>41532</t>
  </si>
  <si>
    <t>70791</t>
  </si>
  <si>
    <t>41548</t>
  </si>
  <si>
    <t>41572</t>
  </si>
  <si>
    <t>79381</t>
  </si>
  <si>
    <t>FOLIO 96</t>
  </si>
  <si>
    <t>206332</t>
  </si>
  <si>
    <t>FOLIO 326</t>
  </si>
  <si>
    <t>DEPOSITO GM</t>
  </si>
  <si>
    <t>NWD 48</t>
  </si>
  <si>
    <t>REC 43002 MAR-SE CANC</t>
  </si>
  <si>
    <t>NWD 44</t>
  </si>
  <si>
    <t>REC 43000 MAR-SE CANC</t>
  </si>
  <si>
    <t>41784</t>
  </si>
  <si>
    <t>41783</t>
  </si>
  <si>
    <t>41951</t>
  </si>
  <si>
    <t>CORTE DE AJA</t>
  </si>
  <si>
    <t>FOLIO 360</t>
  </si>
  <si>
    <t>CONT 355</t>
  </si>
  <si>
    <t>FOLIO 361</t>
  </si>
  <si>
    <t>CONT 147</t>
  </si>
  <si>
    <t>FOLIO 362</t>
  </si>
  <si>
    <t>CONT 304</t>
  </si>
  <si>
    <t>41926</t>
  </si>
  <si>
    <t>FOLIO 342</t>
  </si>
  <si>
    <t>COMPL DEPOSITO CONTRATO DE ENE 840.88</t>
  </si>
  <si>
    <t>FOLIO 370</t>
  </si>
  <si>
    <t>CONTRATO 238</t>
  </si>
  <si>
    <t>FOLIO 369</t>
  </si>
  <si>
    <t>CONTRATO 346</t>
  </si>
  <si>
    <t>CORTE DE CAJA (MALE)</t>
  </si>
  <si>
    <t>101059</t>
  </si>
  <si>
    <t>FOLIO 392</t>
  </si>
  <si>
    <t>CONTRATO 404</t>
  </si>
  <si>
    <t>NWD 57</t>
  </si>
  <si>
    <t>REC 43003 MAR -SE CANCELA</t>
  </si>
  <si>
    <t>104290</t>
  </si>
  <si>
    <t>FOLIO 437</t>
  </si>
  <si>
    <t>CONTRATO 401</t>
  </si>
  <si>
    <t>FOLIO 436</t>
  </si>
  <si>
    <t>CONTRATO 193</t>
  </si>
  <si>
    <t>FOLIO 439</t>
  </si>
  <si>
    <t>CONT 423</t>
  </si>
  <si>
    <t>42409</t>
  </si>
  <si>
    <t>154544</t>
  </si>
  <si>
    <t>TRASPASO BMEX 38189 A BMEX 408</t>
  </si>
  <si>
    <t>FOLIO 467</t>
  </si>
  <si>
    <t>CONTRATO 430</t>
  </si>
  <si>
    <t>COMISIONES BMEX</t>
  </si>
  <si>
    <t>BMEX 38189</t>
  </si>
  <si>
    <t>DEP. SEMINUEVOS CI</t>
  </si>
  <si>
    <t>SEMINUEVO CI</t>
  </si>
  <si>
    <t>84000538037654</t>
  </si>
  <si>
    <t>84000538038610</t>
  </si>
  <si>
    <t>84000538039170</t>
  </si>
  <si>
    <t>84000538041564</t>
  </si>
  <si>
    <t>84000538041582</t>
  </si>
  <si>
    <t>84000538041743</t>
  </si>
  <si>
    <t>84000538043178</t>
  </si>
  <si>
    <t>DEP DIF PAGO GM</t>
  </si>
  <si>
    <t>270/FC733559</t>
  </si>
  <si>
    <t>DIF PAGO CONTRATO GM -CI</t>
  </si>
  <si>
    <t>279/FC737187</t>
  </si>
  <si>
    <t>350/FL185104</t>
  </si>
  <si>
    <t>X</t>
  </si>
  <si>
    <t>102839</t>
  </si>
  <si>
    <t>DU141901</t>
  </si>
  <si>
    <t>MALIBU BCO 2013 PAQ C INV 58</t>
  </si>
  <si>
    <t>CORTE DE CAJA (TERE)</t>
  </si>
  <si>
    <t>42570</t>
  </si>
  <si>
    <t>TRANS</t>
  </si>
  <si>
    <t>FOLIO 490</t>
  </si>
  <si>
    <t>CONTRATO 102</t>
  </si>
  <si>
    <t>FOLIO 507</t>
  </si>
  <si>
    <t>CONTRATO 502</t>
  </si>
  <si>
    <t>FOLIO 506</t>
  </si>
  <si>
    <t>CONTRATO 437</t>
  </si>
  <si>
    <t>FOLIO 505</t>
  </si>
  <si>
    <t>CONTRATO 274</t>
  </si>
  <si>
    <t>FOLIO 503</t>
  </si>
  <si>
    <t>CONTRATO 429</t>
  </si>
  <si>
    <t>FOLI 502</t>
  </si>
  <si>
    <t>CONTRATO 241</t>
  </si>
  <si>
    <t>079945</t>
  </si>
  <si>
    <t>016553</t>
  </si>
  <si>
    <t>087220</t>
  </si>
  <si>
    <t>FOLIO 509</t>
  </si>
  <si>
    <t>CONTRATO 449</t>
  </si>
  <si>
    <t>FONDEOS</t>
  </si>
  <si>
    <t>INV 65 Y 67</t>
  </si>
  <si>
    <t>F-138</t>
  </si>
  <si>
    <t>CONTRATO 499</t>
  </si>
  <si>
    <t>FOLIO-524</t>
  </si>
  <si>
    <t>CONTRATOS 149</t>
  </si>
  <si>
    <t>FOLIO 516</t>
  </si>
  <si>
    <t>FOLIO 517</t>
  </si>
  <si>
    <t>FOLIO 547</t>
  </si>
  <si>
    <t>CONTRATO 288</t>
  </si>
  <si>
    <t>42807</t>
  </si>
  <si>
    <t>TRNS</t>
  </si>
  <si>
    <t>101816</t>
  </si>
  <si>
    <t>020273</t>
  </si>
  <si>
    <t>FOLIO 556</t>
  </si>
  <si>
    <t>CONTRATO 433</t>
  </si>
  <si>
    <t>FOLIO 562</t>
  </si>
  <si>
    <t>CONTRATO 562</t>
  </si>
  <si>
    <t>FOLIO 574</t>
  </si>
  <si>
    <t>CONTRATOS 406</t>
  </si>
  <si>
    <t>FOLIO 581</t>
  </si>
  <si>
    <t>CONTRATO 46</t>
  </si>
  <si>
    <t>029449</t>
  </si>
  <si>
    <t>43067</t>
  </si>
  <si>
    <t>FOLIO 595</t>
  </si>
  <si>
    <t>CONTRATO 280</t>
  </si>
  <si>
    <t>FOLIO 597</t>
  </si>
  <si>
    <t>CONTRATO 554</t>
  </si>
  <si>
    <t>120042</t>
  </si>
  <si>
    <t>83323</t>
  </si>
  <si>
    <t>129093</t>
  </si>
  <si>
    <t>NOTA 107</t>
  </si>
  <si>
    <t>43406</t>
  </si>
  <si>
    <t>43422</t>
  </si>
  <si>
    <t>43469</t>
  </si>
  <si>
    <t>43477</t>
  </si>
  <si>
    <t>23279</t>
  </si>
  <si>
    <t>015728</t>
  </si>
  <si>
    <t>FOLIO 680</t>
  </si>
  <si>
    <t>CONTRATO 249</t>
  </si>
  <si>
    <t>FOLIO 684</t>
  </si>
  <si>
    <t>CONTRATO 436</t>
  </si>
  <si>
    <t>FOLIO 699</t>
  </si>
  <si>
    <t>CONTRATO 94</t>
  </si>
  <si>
    <t>43654</t>
  </si>
  <si>
    <t>43656</t>
  </si>
  <si>
    <t>43768</t>
  </si>
  <si>
    <t>INV 80</t>
  </si>
  <si>
    <t>AVEO PAQ C 2012 BLANCO INV 80</t>
  </si>
  <si>
    <t>027196</t>
  </si>
  <si>
    <t>FOLIO 801</t>
  </si>
  <si>
    <t>CONTRATO 259</t>
  </si>
  <si>
    <t>FOLIO 802</t>
  </si>
  <si>
    <t>CONTRATO 569</t>
  </si>
  <si>
    <t>FOLIO 807</t>
  </si>
  <si>
    <t>CONTRATO 25</t>
  </si>
  <si>
    <t>FOLIO 826</t>
  </si>
  <si>
    <t>CONTRATO 374</t>
  </si>
  <si>
    <t>FOLIO 851</t>
  </si>
  <si>
    <t>CONTRATO 587</t>
  </si>
  <si>
    <t>FOLIO 859</t>
  </si>
  <si>
    <t>CONTRATO 378</t>
  </si>
  <si>
    <t>43983</t>
  </si>
  <si>
    <t>127379</t>
  </si>
  <si>
    <t>CONTRATOS USADOS CI</t>
  </si>
  <si>
    <t>84000538043620</t>
  </si>
  <si>
    <t>84000538043653</t>
  </si>
  <si>
    <t>84000538046640</t>
  </si>
  <si>
    <t>84000538047071</t>
  </si>
  <si>
    <t>84000538047174</t>
  </si>
  <si>
    <t>84000538048362</t>
  </si>
  <si>
    <t>021163</t>
  </si>
  <si>
    <t>DEPOSITOS DIF PAGO</t>
  </si>
  <si>
    <t>284/FC733521</t>
  </si>
  <si>
    <t>KL8CD6AD1FC733521 CI DIF PAGO A GM</t>
  </si>
  <si>
    <t>346/FL191048</t>
  </si>
  <si>
    <t>3GNCJ7CE8FL191048 QM DIF PAGO A GM</t>
  </si>
  <si>
    <t>18266</t>
  </si>
  <si>
    <t>NWD 156</t>
  </si>
  <si>
    <t>SE ELABORA REC EN MAY, SE DA DE BAJA PI DE MAY</t>
  </si>
  <si>
    <t>FOLIO 902</t>
  </si>
  <si>
    <t>CONTRATO 533</t>
  </si>
  <si>
    <t>FOLIO 910</t>
  </si>
  <si>
    <t>CONTRATO 460</t>
  </si>
  <si>
    <t>111481</t>
  </si>
  <si>
    <t>44400</t>
  </si>
  <si>
    <t>FOLIO 941</t>
  </si>
  <si>
    <t>CONTRATO 646</t>
  </si>
  <si>
    <t>FOLIO 940</t>
  </si>
  <si>
    <t>CONTRATO 277</t>
  </si>
  <si>
    <t>FOLIO 947</t>
  </si>
  <si>
    <t>CONTRATO 176</t>
  </si>
  <si>
    <t>092439</t>
  </si>
  <si>
    <t>CORTE DE CAJA (ALMA)</t>
  </si>
  <si>
    <t>44496</t>
  </si>
  <si>
    <t>FOLIO 974</t>
  </si>
  <si>
    <t>CONTRATO 396</t>
  </si>
  <si>
    <t>44711</t>
  </si>
  <si>
    <t xml:space="preserve"> NWD 172</t>
  </si>
  <si>
    <t>PAGO INCORRECTO GM</t>
  </si>
  <si>
    <t>DEP X DEV PAGO INCORRECTO GM</t>
  </si>
  <si>
    <t>CORTE CAJA (ALMA)</t>
  </si>
  <si>
    <t>44819</t>
  </si>
  <si>
    <t>TRANSFERNCIAS</t>
  </si>
  <si>
    <t>20970</t>
  </si>
  <si>
    <t>76193</t>
  </si>
  <si>
    <t>FOLIO 1031</t>
  </si>
  <si>
    <t>DEP BCO</t>
  </si>
  <si>
    <t>FOLIO 1064</t>
  </si>
  <si>
    <t>CONTRATO 665</t>
  </si>
  <si>
    <t>FOLIO 1065</t>
  </si>
  <si>
    <t>CONTRATO 666</t>
  </si>
  <si>
    <t>CORTE CAJA (TERE)</t>
  </si>
  <si>
    <t>44964</t>
  </si>
  <si>
    <t>44965</t>
  </si>
  <si>
    <t>36025</t>
  </si>
  <si>
    <t>FOLIO 1104</t>
  </si>
  <si>
    <t>CONTRATO 681</t>
  </si>
  <si>
    <t>17840</t>
  </si>
  <si>
    <t>21718</t>
  </si>
  <si>
    <t>45206</t>
  </si>
  <si>
    <t>FOLIO 1191</t>
  </si>
  <si>
    <t>CONTRATO 535</t>
  </si>
  <si>
    <t>30792</t>
  </si>
  <si>
    <t>DEPOSITOS CONTRATOS</t>
  </si>
  <si>
    <t>84000538049931</t>
  </si>
  <si>
    <t>84000538050214</t>
  </si>
  <si>
    <t>84000538053114</t>
  </si>
  <si>
    <t>84000538054238</t>
  </si>
  <si>
    <t>84000538054252</t>
  </si>
  <si>
    <t>84000538054669</t>
  </si>
  <si>
    <t>Fecha</t>
  </si>
  <si>
    <t>Nº asiento</t>
  </si>
  <si>
    <t>TIPO</t>
  </si>
  <si>
    <t>CONCEPTO</t>
  </si>
  <si>
    <t>Documento</t>
  </si>
  <si>
    <t>Debe</t>
  </si>
  <si>
    <t>Haber</t>
  </si>
  <si>
    <t>Saldo</t>
  </si>
  <si>
    <t>Observaciones</t>
  </si>
  <si>
    <t>Cuenta : 202004</t>
  </si>
  <si>
    <t>Descripción : BANCA CONFIA</t>
  </si>
  <si>
    <t>SALDO DE APERTURA</t>
  </si>
  <si>
    <t>CORTE DE C AJA</t>
  </si>
  <si>
    <t>FOLIO 1233</t>
  </si>
  <si>
    <t>FOLIO 1236</t>
  </si>
  <si>
    <t>EMBARQUE</t>
  </si>
  <si>
    <t>INV 99 Y 101</t>
  </si>
  <si>
    <t>FOLIO 1465</t>
  </si>
  <si>
    <t>CONTRATO 632</t>
  </si>
  <si>
    <t>45570</t>
  </si>
  <si>
    <t>89594</t>
  </si>
  <si>
    <t>15353</t>
  </si>
  <si>
    <t>CONTRATO 311</t>
  </si>
  <si>
    <t>FOLIO 1282</t>
  </si>
  <si>
    <t>CONTRATO 613</t>
  </si>
  <si>
    <t>FOLIO 1283</t>
  </si>
  <si>
    <t>CONTRATO 692</t>
  </si>
  <si>
    <t>FOLIO 1288</t>
  </si>
  <si>
    <t>CONTRATO 0189-QMN15</t>
  </si>
  <si>
    <t>FOLIO 1301</t>
  </si>
  <si>
    <t>CONTRATO 709</t>
  </si>
  <si>
    <t>81200</t>
  </si>
  <si>
    <t>20626</t>
  </si>
  <si>
    <t>FOLIO 1324</t>
  </si>
  <si>
    <t>CONTRATO 121</t>
  </si>
  <si>
    <t>FOLIO 1325</t>
  </si>
  <si>
    <t>CONTRATO 696</t>
  </si>
  <si>
    <t>96264</t>
  </si>
  <si>
    <t>18972</t>
  </si>
  <si>
    <t>45795</t>
  </si>
  <si>
    <t>FONDEO UNIDADES</t>
  </si>
  <si>
    <t>DG326129</t>
  </si>
  <si>
    <t>INV 112 SILVERADO 1500 PAQ G 2013 PLATA BRILLANTE</t>
  </si>
  <si>
    <t>INV 111 Y 109</t>
  </si>
  <si>
    <t>45865</t>
  </si>
  <si>
    <t>80726</t>
  </si>
  <si>
    <t>45927</t>
  </si>
  <si>
    <t>87004</t>
  </si>
  <si>
    <t>45947</t>
  </si>
  <si>
    <t>45951</t>
  </si>
  <si>
    <t>46002</t>
  </si>
  <si>
    <t>46008</t>
  </si>
  <si>
    <t>AL100167</t>
  </si>
  <si>
    <t>25613</t>
  </si>
  <si>
    <t>113828</t>
  </si>
  <si>
    <t>FOLIO 1404</t>
  </si>
  <si>
    <t>CONTRATO 261</t>
  </si>
  <si>
    <t>INV 115 Y 117</t>
  </si>
  <si>
    <t>16385</t>
  </si>
  <si>
    <t>13045</t>
  </si>
  <si>
    <t>74206</t>
  </si>
  <si>
    <t>46237-Q</t>
  </si>
  <si>
    <t>AK706262</t>
  </si>
  <si>
    <t>INV 120,121</t>
  </si>
  <si>
    <t>46448</t>
  </si>
  <si>
    <t>083961</t>
  </si>
  <si>
    <t>46692</t>
  </si>
  <si>
    <t>PE</t>
  </si>
  <si>
    <t>COMISIONES BCO</t>
  </si>
  <si>
    <t>FOLIO 1579</t>
  </si>
  <si>
    <t>CONTRATO 822</t>
  </si>
  <si>
    <t>089070</t>
  </si>
  <si>
    <t>070897</t>
  </si>
  <si>
    <t>INV 131, 132 13</t>
  </si>
  <si>
    <t>46905</t>
  </si>
  <si>
    <t>14744</t>
  </si>
  <si>
    <t>REPORTE CAJA (TERE)</t>
  </si>
  <si>
    <t>47023</t>
  </si>
  <si>
    <t>93307</t>
  </si>
  <si>
    <t>114198</t>
  </si>
  <si>
    <t>074156</t>
  </si>
  <si>
    <t>47228</t>
  </si>
  <si>
    <t>Q 47249</t>
  </si>
  <si>
    <t>47401</t>
  </si>
  <si>
    <t>CORTE CAJA (MALE)</t>
  </si>
  <si>
    <t>47430</t>
  </si>
  <si>
    <t>Q 47513</t>
  </si>
  <si>
    <t>152640</t>
  </si>
  <si>
    <t>091647</t>
  </si>
  <si>
    <t>INV 144 Y 138</t>
  </si>
  <si>
    <t>DS047039</t>
  </si>
  <si>
    <t>Q 47645</t>
  </si>
  <si>
    <t>CORTE DE CAJA(TERE)</t>
  </si>
  <si>
    <t>FOLIO 1717</t>
  </si>
  <si>
    <t>47658</t>
  </si>
  <si>
    <t>CORTE DE CAJA SUCRS</t>
  </si>
  <si>
    <t>FOLIO 1745</t>
  </si>
  <si>
    <t>CORTE DE CAJA SUCURS</t>
  </si>
  <si>
    <t>FOLIO 1769</t>
  </si>
  <si>
    <t>CONTRATO 476</t>
  </si>
  <si>
    <t>FOLIO 1767</t>
  </si>
  <si>
    <t>CONTRATO 682</t>
  </si>
  <si>
    <t>063199</t>
  </si>
  <si>
    <t>019399</t>
  </si>
  <si>
    <t>FOLIO  1786</t>
  </si>
  <si>
    <t>FOLIO 1783</t>
  </si>
  <si>
    <t>CONTRATO 849</t>
  </si>
  <si>
    <t>CORTE DE CAJA SURCS</t>
  </si>
  <si>
    <t>FOLIO 1800</t>
  </si>
  <si>
    <t>CONTRATO 748</t>
  </si>
  <si>
    <t>FOLIO 1804</t>
  </si>
  <si>
    <t>CONTRATO 873</t>
  </si>
  <si>
    <t>FOLIO 1806</t>
  </si>
  <si>
    <t>CONTRATO 816</t>
  </si>
  <si>
    <t>FOLIO 1808</t>
  </si>
  <si>
    <t>CONTRATO 832</t>
  </si>
  <si>
    <t>FOLIO 1819</t>
  </si>
  <si>
    <t>CONTRATO 829</t>
  </si>
  <si>
    <t>FOLIO 1823</t>
  </si>
  <si>
    <t>CONTRATO 22</t>
  </si>
  <si>
    <t>FOLIO 1842</t>
  </si>
  <si>
    <t>CONTRATO 880</t>
  </si>
  <si>
    <t>FOLIO 1844</t>
  </si>
  <si>
    <t>CONTRATO 895</t>
  </si>
  <si>
    <t>FOLIO 1848</t>
  </si>
  <si>
    <t>CONTRATO 762</t>
  </si>
  <si>
    <t>FOLIO  1863</t>
  </si>
  <si>
    <t>CONTRATO 889</t>
  </si>
  <si>
    <t>FOLIO 1868</t>
  </si>
  <si>
    <t>CONTRATO 853</t>
  </si>
  <si>
    <t>019232</t>
  </si>
  <si>
    <t>Q 48164</t>
  </si>
  <si>
    <t>GM FINANCIAL DE MEX</t>
  </si>
  <si>
    <t>48267</t>
  </si>
  <si>
    <t>FOLIO 1957</t>
  </si>
  <si>
    <t>FOLIO 1959</t>
  </si>
  <si>
    <t>CONTRATO 723</t>
  </si>
  <si>
    <t>FOLIO 1926</t>
  </si>
  <si>
    <t>CONTRATO 325</t>
  </si>
  <si>
    <t>COMISIONES BANCARIAS</t>
  </si>
  <si>
    <t>CONTRATOS GMF</t>
  </si>
  <si>
    <t>CONTRATOS</t>
  </si>
  <si>
    <t>BAJA FOLIO CI</t>
  </si>
  <si>
    <t>F 206</t>
  </si>
  <si>
    <t>F 128</t>
  </si>
  <si>
    <t>F 126</t>
  </si>
  <si>
    <t>F 124</t>
  </si>
  <si>
    <t>F 125</t>
  </si>
  <si>
    <t>CANCELACION PD 529</t>
  </si>
  <si>
    <t>F 151</t>
  </si>
  <si>
    <t>CANCELACION PD 528</t>
  </si>
  <si>
    <t>CANCELACION PD 527</t>
  </si>
  <si>
    <t>F 194</t>
  </si>
  <si>
    <t>F 1191</t>
  </si>
  <si>
    <t>DEP DIF. CONTRATO</t>
  </si>
  <si>
    <t>CONTRATO IND</t>
  </si>
  <si>
    <t xml:space="preserve">FL183922 
</t>
  </si>
  <si>
    <t xml:space="preserve">FB167000 
</t>
  </si>
  <si>
    <t xml:space="preserve">84000538055261
</t>
  </si>
  <si>
    <t xml:space="preserve">84000538055604
</t>
  </si>
  <si>
    <t xml:space="preserve">84000538056769
</t>
  </si>
  <si>
    <t xml:space="preserve">84000538057074
</t>
  </si>
  <si>
    <t xml:space="preserve">84000538057485
</t>
  </si>
  <si>
    <t xml:space="preserve">84000538058371
</t>
  </si>
  <si>
    <t xml:space="preserve">84000538059554
</t>
  </si>
  <si>
    <t>0568447</t>
  </si>
  <si>
    <t>568173</t>
  </si>
  <si>
    <t>FOLIO 2008</t>
  </si>
  <si>
    <t>CONTRATO 890</t>
  </si>
  <si>
    <t>INV 160,157 Y 1</t>
  </si>
  <si>
    <t>CORTE DE CAJA SUCIRS</t>
  </si>
  <si>
    <t>FOLIO 2015</t>
  </si>
  <si>
    <t>CONTRATO 803</t>
  </si>
  <si>
    <t>FOLIO 2013</t>
  </si>
  <si>
    <t>CONTRATO 887</t>
  </si>
  <si>
    <t>016240</t>
  </si>
  <si>
    <t>FOLIO 2038</t>
  </si>
  <si>
    <t>CONTRATO 869</t>
  </si>
  <si>
    <t>FOLIO 2045</t>
  </si>
  <si>
    <t>CONTRATO 902</t>
  </si>
  <si>
    <t>FOLIO 2048</t>
  </si>
  <si>
    <t>CONTRATO 908</t>
  </si>
  <si>
    <t>FOLIO 2050</t>
  </si>
  <si>
    <t>CONTRATO 922</t>
  </si>
  <si>
    <t>FOLIO 2052</t>
  </si>
  <si>
    <t>CONTRATO 842</t>
  </si>
  <si>
    <t>Q 48509</t>
  </si>
  <si>
    <t>101132</t>
  </si>
  <si>
    <t>017519</t>
  </si>
  <si>
    <t>INV 146 162 161</t>
  </si>
  <si>
    <t>FOLIO 2070</t>
  </si>
  <si>
    <t>CONTRATO 786</t>
  </si>
  <si>
    <t>FOLIO 2068</t>
  </si>
  <si>
    <t>075008</t>
  </si>
  <si>
    <t>015705</t>
  </si>
  <si>
    <t>FOLIO 2092</t>
  </si>
  <si>
    <t>CONTRATO 97</t>
  </si>
  <si>
    <t>FOLIO 2095</t>
  </si>
  <si>
    <t>CONTRATO 783</t>
  </si>
  <si>
    <t>Q 48797</t>
  </si>
  <si>
    <t>FOLIO 2110</t>
  </si>
  <si>
    <t>CONTRATO 875</t>
  </si>
  <si>
    <t>CORTE DE CAJA SUCUR</t>
  </si>
  <si>
    <t>FOLIO 2112</t>
  </si>
  <si>
    <t>CONTRATO 904</t>
  </si>
  <si>
    <t>CORTE DE CAJAJ SUCUR</t>
  </si>
  <si>
    <t>FOLIO 2117</t>
  </si>
  <si>
    <t>CONTRATO 833</t>
  </si>
  <si>
    <t>Q 48819</t>
  </si>
  <si>
    <t>015217</t>
  </si>
  <si>
    <t>FOLIO 2135</t>
  </si>
  <si>
    <t>CONTRATO 907</t>
  </si>
  <si>
    <t>FOLIO 2140</t>
  </si>
  <si>
    <t>CONTRTATO 894</t>
  </si>
  <si>
    <t>018040</t>
  </si>
  <si>
    <t>FOLIO 2138</t>
  </si>
  <si>
    <t>CONTRATO 911</t>
  </si>
  <si>
    <t>Q 48937</t>
  </si>
  <si>
    <t>FOLIO 2154</t>
  </si>
  <si>
    <t>CONTRATO 327</t>
  </si>
  <si>
    <t>FOLIO 2155</t>
  </si>
  <si>
    <t>088350</t>
  </si>
  <si>
    <t>018081</t>
  </si>
  <si>
    <t>108250</t>
  </si>
  <si>
    <t>CORTE DE CJAJA SUCUR</t>
  </si>
  <si>
    <t>FOLIO 2172</t>
  </si>
  <si>
    <t>CONTRATO 807</t>
  </si>
  <si>
    <t>FOLIO 2174</t>
  </si>
  <si>
    <t>CONTRATO 716</t>
  </si>
  <si>
    <t>119073</t>
  </si>
  <si>
    <t>CT262589</t>
  </si>
  <si>
    <t>Q 49186</t>
  </si>
  <si>
    <t>INV 168,169 Y 170</t>
  </si>
  <si>
    <t>INV 165 167</t>
  </si>
  <si>
    <t>FOLIO 2208</t>
  </si>
  <si>
    <t>CONTRATO 342</t>
  </si>
  <si>
    <t>FOLIO 2216</t>
  </si>
  <si>
    <t>CONTRATO 368</t>
  </si>
  <si>
    <t>FOLIO 2230</t>
  </si>
  <si>
    <t>CONTRATO 915</t>
  </si>
  <si>
    <t>Q 49366</t>
  </si>
  <si>
    <t>070447</t>
  </si>
  <si>
    <t>FOLIO 2259</t>
  </si>
  <si>
    <t>CONTRATO 559</t>
  </si>
  <si>
    <t>FOLIO 2261</t>
  </si>
  <si>
    <t>CONTRATO 830</t>
  </si>
  <si>
    <t>069876</t>
  </si>
  <si>
    <t>FOLIO 2280</t>
  </si>
  <si>
    <t>CONTRATO 886</t>
  </si>
  <si>
    <t>Q 49524</t>
  </si>
  <si>
    <t>074254</t>
  </si>
  <si>
    <t>FOLIO 2313</t>
  </si>
  <si>
    <t>CONTRATO 934</t>
  </si>
  <si>
    <t>FOLIO 2311</t>
  </si>
  <si>
    <t>CONTRATO 963</t>
  </si>
  <si>
    <t>FOLIO 2315</t>
  </si>
  <si>
    <t>CONTRATO 952</t>
  </si>
  <si>
    <t>109171</t>
  </si>
  <si>
    <t>DL128287</t>
  </si>
  <si>
    <t>FOLIO 2331</t>
  </si>
  <si>
    <t>CONTRATO 912</t>
  </si>
  <si>
    <t>FOLIO 2346</t>
  </si>
  <si>
    <t>CONTRATO 864</t>
  </si>
  <si>
    <t>Q 49804</t>
  </si>
  <si>
    <t>073019</t>
  </si>
  <si>
    <t>FOLIO 2358</t>
  </si>
  <si>
    <t>CONTRATO 967</t>
  </si>
  <si>
    <t>FOLIO 2360</t>
  </si>
  <si>
    <t>CONTRATO 623</t>
  </si>
  <si>
    <t>FOLIO  2367</t>
  </si>
  <si>
    <t>CONTRATO 605</t>
  </si>
  <si>
    <t>GE</t>
  </si>
  <si>
    <t>FOLIO 2371</t>
  </si>
  <si>
    <t>CONTRATO 953</t>
  </si>
  <si>
    <t>Q 49843</t>
  </si>
  <si>
    <t>Q 49847</t>
  </si>
  <si>
    <t>078820</t>
  </si>
  <si>
    <t>094044</t>
  </si>
  <si>
    <t>INV 179 Y 180</t>
  </si>
  <si>
    <t>094276</t>
  </si>
  <si>
    <t>COMISIONES CONFIA</t>
  </si>
  <si>
    <t>FOLIO  2494</t>
  </si>
  <si>
    <t>CONTRATO 988</t>
  </si>
  <si>
    <t>FOLIO 2482</t>
  </si>
  <si>
    <t>CONTRATO 941</t>
  </si>
  <si>
    <t>Q 49063</t>
  </si>
  <si>
    <t>071331</t>
  </si>
  <si>
    <t>123411</t>
  </si>
  <si>
    <t>DEP CONTRATO CI</t>
  </si>
  <si>
    <t>8061197</t>
  </si>
  <si>
    <t>8066551</t>
  </si>
  <si>
    <t>8066131</t>
  </si>
  <si>
    <t>8066064</t>
  </si>
  <si>
    <t>8064058</t>
  </si>
  <si>
    <t>8065753</t>
  </si>
  <si>
    <t>0568652</t>
  </si>
  <si>
    <t>CONTRATOS SEMIS</t>
  </si>
  <si>
    <t>67317</t>
  </si>
  <si>
    <t>DEPOSITO CONTRATOS</t>
  </si>
  <si>
    <t>2025</t>
  </si>
  <si>
    <t>2027</t>
  </si>
  <si>
    <t>2029</t>
  </si>
  <si>
    <t>DEPOSITO RECIBO</t>
  </si>
  <si>
    <t>2061</t>
  </si>
  <si>
    <t>70484</t>
  </si>
  <si>
    <t>71312</t>
  </si>
  <si>
    <t>71515</t>
  </si>
  <si>
    <t>017238</t>
  </si>
  <si>
    <t>TRASPASO FACTURACION</t>
  </si>
  <si>
    <t>50607-Q</t>
  </si>
  <si>
    <t>X1</t>
  </si>
  <si>
    <t xml:space="preserve">FL220075 </t>
  </si>
  <si>
    <t xml:space="preserve">FL167653 </t>
  </si>
  <si>
    <t xml:space="preserve">FS634580 </t>
  </si>
  <si>
    <t xml:space="preserve">FS630497 </t>
  </si>
  <si>
    <t xml:space="preserve">FS632454 </t>
  </si>
  <si>
    <t xml:space="preserve">FL152367 </t>
  </si>
  <si>
    <t xml:space="preserve">FL206828 </t>
  </si>
  <si>
    <t xml:space="preserve">FC726062 </t>
  </si>
  <si>
    <t xml:space="preserve">FS630216 </t>
  </si>
  <si>
    <t xml:space="preserve">FS628847 </t>
  </si>
  <si>
    <t xml:space="preserve">FL249556 </t>
  </si>
  <si>
    <t xml:space="preserve">FK040481 </t>
  </si>
  <si>
    <t xml:space="preserve">FS637011 </t>
  </si>
  <si>
    <t xml:space="preserve">FS609950 </t>
  </si>
  <si>
    <t xml:space="preserve">FL249346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</si>
</sst>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* #,##0.00_-;_-* \-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b/>
      <sz val="10"/>
      <color indexed="12"/>
      <name val="Book Antiqua"/>
      <family val="1"/>
    </font>
    <font>
      <b/>
      <sz val="10"/>
      <color indexed="10"/>
      <name val="Book Antiqua"/>
      <family val="1"/>
    </font>
    <font>
      <b/>
      <sz val="10"/>
      <name val="Arial"/>
    </font>
    <font>
      <sz val="10"/>
      <name val="Arial"/>
      <family val="2"/>
    </font>
    <font>
      <sz val="8"/>
      <name val="MS Sans Serif"/>
      <family val="2"/>
    </font>
    <font>
      <b/>
      <sz val="11"/>
      <color rgb="FF002060"/>
      <name val="Calibri"/>
      <family val="2"/>
      <scheme val="minor"/>
    </font>
    <font>
      <b/>
      <sz val="8"/>
      <color rgb="FF002060"/>
      <name val="MS Sans Serif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MS Sans Serif"/>
      <family val="2"/>
    </font>
    <font>
      <b/>
      <sz val="11"/>
      <color rgb="FFC00000"/>
      <name val="Calibri"/>
      <family val="2"/>
      <scheme val="minor"/>
    </font>
    <font>
      <b/>
      <sz val="8"/>
      <color rgb="FFC0000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/>
    <xf numFmtId="43" fontId="5" fillId="0" borderId="0" xfId="1" applyFont="1"/>
    <xf numFmtId="43" fontId="0" fillId="0" borderId="0" xfId="1" applyFont="1"/>
    <xf numFmtId="14" fontId="0" fillId="0" borderId="0" xfId="0" applyNumberForma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43" fontId="0" fillId="0" borderId="0" xfId="0" applyNumberFormat="1"/>
    <xf numFmtId="0" fontId="0" fillId="2" borderId="0" xfId="0" applyFill="1"/>
    <xf numFmtId="14" fontId="0" fillId="2" borderId="0" xfId="0" applyNumberFormat="1" applyFill="1"/>
    <xf numFmtId="43" fontId="0" fillId="2" borderId="0" xfId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center"/>
    </xf>
    <xf numFmtId="0" fontId="9" fillId="0" borderId="1" xfId="3" applyNumberFormat="1" applyFont="1" applyFill="1" applyBorder="1" applyAlignment="1" applyProtection="1">
      <alignment horizontal="center" vertical="top"/>
    </xf>
    <xf numFmtId="0" fontId="10" fillId="0" borderId="0" xfId="0" applyNumberFormat="1" applyFont="1" applyAlignment="1">
      <alignment horizontal="center"/>
    </xf>
    <xf numFmtId="0" fontId="11" fillId="0" borderId="1" xfId="3" applyNumberFormat="1" applyFont="1" applyFill="1" applyBorder="1" applyAlignment="1" applyProtection="1">
      <alignment horizontal="center" vertical="top"/>
    </xf>
    <xf numFmtId="14" fontId="7" fillId="0" borderId="1" xfId="0" applyNumberFormat="1" applyFont="1" applyFill="1" applyBorder="1" applyAlignment="1" applyProtection="1">
      <alignment horizontal="left" vertical="top"/>
    </xf>
    <xf numFmtId="43" fontId="7" fillId="0" borderId="1" xfId="3" applyFont="1" applyFill="1" applyBorder="1" applyAlignment="1" applyProtection="1">
      <alignment horizontal="right" vertical="top"/>
    </xf>
    <xf numFmtId="0" fontId="7" fillId="0" borderId="1" xfId="0" applyNumberFormat="1" applyFont="1" applyFill="1" applyBorder="1" applyAlignment="1" applyProtection="1">
      <alignment horizontal="right" vertical="top"/>
    </xf>
    <xf numFmtId="0" fontId="7" fillId="0" borderId="1" xfId="0" applyNumberFormat="1" applyFont="1" applyFill="1" applyBorder="1" applyAlignment="1" applyProtection="1">
      <alignment horizontal="left" vertical="top"/>
    </xf>
    <xf numFmtId="43" fontId="7" fillId="3" borderId="1" xfId="3" applyFont="1" applyFill="1" applyBorder="1" applyAlignment="1" applyProtection="1">
      <alignment horizontal="right" vertical="top"/>
    </xf>
    <xf numFmtId="0" fontId="7" fillId="3" borderId="1" xfId="0" applyNumberFormat="1" applyFont="1" applyFill="1" applyBorder="1" applyAlignment="1" applyProtection="1">
      <alignment horizontal="left" vertical="top"/>
    </xf>
    <xf numFmtId="0" fontId="0" fillId="0" borderId="0" xfId="0" applyBorder="1"/>
    <xf numFmtId="0" fontId="8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14" fontId="7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43" fontId="7" fillId="0" borderId="0" xfId="3" applyFont="1" applyFill="1" applyBorder="1" applyAlignment="1" applyProtection="1">
      <alignment horizontal="right" vertical="top"/>
    </xf>
    <xf numFmtId="0" fontId="9" fillId="0" borderId="0" xfId="3" applyNumberFormat="1" applyFont="1" applyFill="1" applyBorder="1" applyAlignment="1" applyProtection="1">
      <alignment horizontal="center" vertical="top"/>
    </xf>
    <xf numFmtId="0" fontId="13" fillId="0" borderId="0" xfId="3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left" vertical="top"/>
    </xf>
    <xf numFmtId="43" fontId="7" fillId="4" borderId="0" xfId="3" applyFont="1" applyFill="1" applyBorder="1" applyAlignment="1" applyProtection="1">
      <alignment horizontal="right" vertical="top"/>
    </xf>
    <xf numFmtId="4" fontId="15" fillId="0" borderId="0" xfId="0" applyNumberFormat="1" applyFont="1" applyFill="1" applyBorder="1" applyAlignment="1">
      <alignment vertical="top"/>
    </xf>
    <xf numFmtId="0" fontId="14" fillId="5" borderId="0" xfId="0" applyNumberFormat="1" applyFont="1" applyFill="1" applyBorder="1" applyAlignment="1" applyProtection="1">
      <alignment horizontal="center" vertical="top"/>
    </xf>
    <xf numFmtId="0" fontId="16" fillId="5" borderId="0" xfId="0" applyNumberFormat="1" applyFont="1" applyFill="1" applyBorder="1" applyAlignment="1" applyProtection="1">
      <alignment horizontal="center" vertical="top"/>
    </xf>
    <xf numFmtId="0" fontId="17" fillId="5" borderId="0" xfId="0" applyNumberFormat="1" applyFont="1" applyFill="1" applyBorder="1" applyAlignment="1" applyProtection="1">
      <alignment horizontal="center" vertical="top"/>
    </xf>
    <xf numFmtId="0" fontId="15" fillId="0" borderId="0" xfId="0" applyFont="1" applyBorder="1" applyAlignment="1"/>
    <xf numFmtId="0" fontId="14" fillId="5" borderId="0" xfId="0" applyNumberFormat="1" applyFont="1" applyFill="1" applyBorder="1" applyAlignment="1" applyProtection="1">
      <alignment vertical="top"/>
    </xf>
    <xf numFmtId="0" fontId="15" fillId="5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43" fontId="15" fillId="0" borderId="0" xfId="1" applyFont="1" applyFill="1" applyBorder="1" applyAlignment="1" applyProtection="1">
      <alignment horizontal="right" vertical="top"/>
    </xf>
    <xf numFmtId="0" fontId="16" fillId="0" borderId="0" xfId="1" applyNumberFormat="1" applyFont="1" applyFill="1" applyBorder="1" applyAlignment="1" applyProtection="1">
      <alignment horizontal="center" vertical="top"/>
    </xf>
    <xf numFmtId="0" fontId="17" fillId="0" borderId="0" xfId="1" applyNumberFormat="1" applyFont="1" applyFill="1" applyBorder="1" applyAlignment="1" applyProtection="1">
      <alignment horizontal="center" vertical="top"/>
    </xf>
    <xf numFmtId="14" fontId="15" fillId="0" borderId="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Border="1" applyAlignment="1">
      <alignment horizontal="center"/>
    </xf>
    <xf numFmtId="43" fontId="15" fillId="0" borderId="0" xfId="1" applyFont="1" applyBorder="1" applyAlignment="1"/>
    <xf numFmtId="0" fontId="17" fillId="0" borderId="0" xfId="0" applyNumberFormat="1" applyFont="1" applyBorder="1" applyAlignment="1">
      <alignment horizontal="center"/>
    </xf>
    <xf numFmtId="43" fontId="18" fillId="0" borderId="0" xfId="1" applyFont="1" applyFill="1" applyBorder="1"/>
    <xf numFmtId="164" fontId="19" fillId="0" borderId="0" xfId="1" applyNumberFormat="1" applyFont="1" applyFill="1" applyBorder="1" applyAlignment="1">
      <alignment vertical="top"/>
    </xf>
    <xf numFmtId="0" fontId="23" fillId="0" borderId="0" xfId="0" applyFont="1" applyBorder="1"/>
    <xf numFmtId="43" fontId="14" fillId="0" borderId="0" xfId="1" applyFont="1" applyBorder="1"/>
    <xf numFmtId="43" fontId="23" fillId="0" borderId="0" xfId="1" applyFont="1" applyBorder="1"/>
    <xf numFmtId="43" fontId="23" fillId="0" borderId="0" xfId="0" applyNumberFormat="1" applyFont="1" applyBorder="1"/>
    <xf numFmtId="14" fontId="15" fillId="0" borderId="0" xfId="2" applyNumberFormat="1" applyFont="1" applyFill="1" applyBorder="1" applyAlignment="1" applyProtection="1">
      <alignment horizontal="left" vertical="top"/>
    </xf>
    <xf numFmtId="0" fontId="15" fillId="0" borderId="0" xfId="2" applyNumberFormat="1" applyFont="1" applyFill="1" applyBorder="1" applyAlignment="1" applyProtection="1">
      <alignment horizontal="right" vertical="top"/>
    </xf>
    <xf numFmtId="0" fontId="15" fillId="0" borderId="0" xfId="2" applyNumberFormat="1" applyFont="1" applyFill="1" applyBorder="1" applyAlignment="1" applyProtection="1">
      <alignment horizontal="left" vertical="top"/>
    </xf>
    <xf numFmtId="43" fontId="15" fillId="0" borderId="0" xfId="3" applyFont="1" applyFill="1" applyBorder="1" applyAlignment="1" applyProtection="1">
      <alignment horizontal="right" vertical="top"/>
    </xf>
    <xf numFmtId="0" fontId="16" fillId="0" borderId="0" xfId="3" applyNumberFormat="1" applyFont="1" applyFill="1" applyBorder="1" applyAlignment="1" applyProtection="1">
      <alignment horizontal="center" vertical="top"/>
    </xf>
    <xf numFmtId="0" fontId="17" fillId="0" borderId="0" xfId="3" applyNumberFormat="1" applyFont="1" applyFill="1" applyBorder="1" applyAlignment="1" applyProtection="1">
      <alignment horizontal="center" vertical="top"/>
    </xf>
    <xf numFmtId="43" fontId="15" fillId="4" borderId="0" xfId="3" applyFont="1" applyFill="1" applyBorder="1" applyAlignment="1" applyProtection="1">
      <alignment horizontal="right" vertical="top"/>
    </xf>
    <xf numFmtId="16" fontId="23" fillId="0" borderId="0" xfId="0" applyNumberFormat="1" applyFont="1" applyBorder="1"/>
    <xf numFmtId="43" fontId="0" fillId="0" borderId="0" xfId="0" applyNumberFormat="1" applyBorder="1"/>
    <xf numFmtId="164" fontId="18" fillId="0" borderId="0" xfId="1" applyNumberFormat="1" applyFont="1" applyFill="1" applyBorder="1" applyAlignment="1">
      <alignment vertical="top"/>
    </xf>
    <xf numFmtId="0" fontId="24" fillId="0" borderId="0" xfId="0" applyFont="1" applyBorder="1"/>
    <xf numFmtId="0" fontId="21" fillId="0" borderId="0" xfId="0" applyNumberFormat="1" applyFont="1" applyBorder="1" applyAlignment="1">
      <alignment horizontal="center"/>
    </xf>
    <xf numFmtId="0" fontId="22" fillId="0" borderId="0" xfId="0" applyNumberFormat="1" applyFont="1" applyBorder="1" applyAlignment="1">
      <alignment horizontal="center"/>
    </xf>
    <xf numFmtId="0" fontId="20" fillId="0" borderId="0" xfId="0" applyFont="1" applyBorder="1"/>
    <xf numFmtId="43" fontId="20" fillId="0" borderId="0" xfId="1" applyFont="1" applyBorder="1"/>
    <xf numFmtId="14" fontId="20" fillId="0" borderId="0" xfId="0" applyNumberFormat="1" applyFont="1" applyBorder="1"/>
    <xf numFmtId="14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NumberFormat="1" applyFont="1" applyFill="1" applyBorder="1" applyAlignment="1" applyProtection="1">
      <alignment horizontal="right" vertical="top"/>
    </xf>
    <xf numFmtId="0" fontId="19" fillId="0" borderId="0" xfId="0" applyNumberFormat="1" applyFont="1" applyFill="1" applyBorder="1" applyAlignment="1" applyProtection="1">
      <alignment horizontal="left" vertical="top"/>
    </xf>
    <xf numFmtId="0" fontId="15" fillId="5" borderId="2" xfId="0" applyNumberFormat="1" applyFont="1" applyFill="1" applyBorder="1" applyAlignment="1" applyProtection="1">
      <alignment vertical="top"/>
    </xf>
    <xf numFmtId="0" fontId="15" fillId="5" borderId="2" xfId="0" applyNumberFormat="1" applyFont="1" applyFill="1" applyBorder="1" applyAlignment="1" applyProtection="1">
      <alignment horizontal="left" vertical="top"/>
    </xf>
    <xf numFmtId="0" fontId="16" fillId="5" borderId="2" xfId="0" applyNumberFormat="1" applyFont="1" applyFill="1" applyBorder="1" applyAlignment="1" applyProtection="1">
      <alignment horizontal="center" vertical="top"/>
    </xf>
    <xf numFmtId="0" fontId="17" fillId="5" borderId="2" xfId="0" applyNumberFormat="1" applyFont="1" applyFill="1" applyBorder="1" applyAlignment="1" applyProtection="1">
      <alignment horizontal="center" vertical="top"/>
    </xf>
    <xf numFmtId="0" fontId="15" fillId="0" borderId="2" xfId="0" applyNumberFormat="1" applyFont="1" applyFill="1" applyBorder="1" applyAlignment="1" applyProtection="1">
      <alignment horizontal="left" vertical="top"/>
    </xf>
    <xf numFmtId="0" fontId="15" fillId="0" borderId="2" xfId="0" applyNumberFormat="1" applyFont="1" applyFill="1" applyBorder="1" applyAlignment="1" applyProtection="1">
      <alignment horizontal="right" vertical="top"/>
    </xf>
    <xf numFmtId="43" fontId="15" fillId="0" borderId="2" xfId="3" applyFont="1" applyFill="1" applyBorder="1" applyAlignment="1" applyProtection="1">
      <alignment horizontal="right" vertical="top"/>
    </xf>
    <xf numFmtId="0" fontId="16" fillId="0" borderId="2" xfId="3" applyNumberFormat="1" applyFont="1" applyFill="1" applyBorder="1" applyAlignment="1" applyProtection="1">
      <alignment horizontal="center" vertical="top"/>
    </xf>
    <xf numFmtId="0" fontId="17" fillId="0" borderId="2" xfId="3" applyNumberFormat="1" applyFont="1" applyFill="1" applyBorder="1" applyAlignment="1" applyProtection="1">
      <alignment horizontal="center" vertical="top"/>
    </xf>
    <xf numFmtId="14" fontId="15" fillId="0" borderId="2" xfId="0" applyNumberFormat="1" applyFont="1" applyFill="1" applyBorder="1" applyAlignment="1" applyProtection="1">
      <alignment horizontal="left" vertical="top"/>
    </xf>
    <xf numFmtId="14" fontId="15" fillId="6" borderId="2" xfId="0" applyNumberFormat="1" applyFont="1" applyFill="1" applyBorder="1" applyAlignment="1" applyProtection="1">
      <alignment horizontal="left" vertical="top"/>
    </xf>
    <xf numFmtId="0" fontId="15" fillId="6" borderId="2" xfId="0" applyNumberFormat="1" applyFont="1" applyFill="1" applyBorder="1" applyAlignment="1" applyProtection="1">
      <alignment horizontal="right" vertical="top"/>
    </xf>
    <xf numFmtId="0" fontId="15" fillId="6" borderId="2" xfId="0" applyNumberFormat="1" applyFont="1" applyFill="1" applyBorder="1" applyAlignment="1" applyProtection="1">
      <alignment horizontal="left" vertical="top"/>
    </xf>
    <xf numFmtId="43" fontId="15" fillId="6" borderId="2" xfId="3" applyFont="1" applyFill="1" applyBorder="1" applyAlignment="1" applyProtection="1">
      <alignment horizontal="right" vertical="top"/>
    </xf>
    <xf numFmtId="0" fontId="16" fillId="6" borderId="2" xfId="3" applyNumberFormat="1" applyFont="1" applyFill="1" applyBorder="1" applyAlignment="1" applyProtection="1">
      <alignment horizontal="center" vertical="top"/>
    </xf>
    <xf numFmtId="0" fontId="17" fillId="6" borderId="2" xfId="3" applyNumberFormat="1" applyFont="1" applyFill="1" applyBorder="1" applyAlignment="1" applyProtection="1">
      <alignment horizontal="center" vertical="top"/>
    </xf>
    <xf numFmtId="43" fontId="25" fillId="0" borderId="0" xfId="1" applyFont="1" applyBorder="1"/>
    <xf numFmtId="43" fontId="20" fillId="0" borderId="0" xfId="0" applyNumberFormat="1" applyFont="1" applyBorder="1"/>
    <xf numFmtId="43" fontId="26" fillId="0" borderId="0" xfId="1" applyFont="1" applyFill="1" applyBorder="1" applyAlignment="1" applyProtection="1">
      <alignment horizontal="right" vertical="top"/>
    </xf>
    <xf numFmtId="164" fontId="15" fillId="0" borderId="0" xfId="1" applyNumberFormat="1" applyFont="1" applyFill="1" applyBorder="1" applyAlignment="1">
      <alignment vertical="top"/>
    </xf>
    <xf numFmtId="0" fontId="16" fillId="0" borderId="0" xfId="1" applyNumberFormat="1" applyFont="1" applyFill="1" applyBorder="1" applyAlignment="1">
      <alignment horizontal="center" vertical="top"/>
    </xf>
    <xf numFmtId="0" fontId="16" fillId="0" borderId="0" xfId="0" applyNumberFormat="1" applyFont="1" applyFill="1" applyBorder="1" applyAlignment="1">
      <alignment horizontal="center" vertical="top"/>
    </xf>
    <xf numFmtId="0" fontId="17" fillId="0" borderId="0" xfId="1" applyNumberFormat="1" applyFont="1" applyFill="1" applyBorder="1" applyAlignment="1">
      <alignment horizontal="center" vertical="top"/>
    </xf>
    <xf numFmtId="0" fontId="17" fillId="0" borderId="0" xfId="0" applyNumberFormat="1" applyFont="1" applyFill="1" applyBorder="1" applyAlignment="1">
      <alignment horizontal="center" vertical="top"/>
    </xf>
    <xf numFmtId="43" fontId="15" fillId="0" borderId="0" xfId="0" applyNumberFormat="1" applyFont="1" applyBorder="1" applyAlignment="1"/>
    <xf numFmtId="14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3" fontId="15" fillId="0" borderId="0" xfId="1" applyFont="1" applyFill="1" applyBorder="1" applyAlignment="1">
      <alignment vertical="top"/>
    </xf>
    <xf numFmtId="43" fontId="15" fillId="0" borderId="0" xfId="1" applyFont="1" applyFill="1" applyAlignment="1">
      <alignment horizontal="right" vertical="top" wrapText="1"/>
    </xf>
    <xf numFmtId="43" fontId="15" fillId="0" borderId="0" xfId="1" applyFont="1" applyFill="1" applyAlignment="1">
      <alignment vertical="top" wrapText="1"/>
    </xf>
    <xf numFmtId="1" fontId="14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</cellXfs>
  <cellStyles count="7">
    <cellStyle name="Millares" xfId="1" builtinId="3"/>
    <cellStyle name="Millares 2" xfId="3"/>
    <cellStyle name="Moneda [0] 2" xfId="3"/>
    <cellStyle name="Moneda 2" xfId="3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opLeftCell="A57" workbookViewId="0">
      <selection activeCell="M75" sqref="M75"/>
    </sheetView>
  </sheetViews>
  <sheetFormatPr baseColWidth="10" defaultRowHeight="15.75"/>
  <cols>
    <col min="2" max="2" width="11.5703125" bestFit="1" customWidth="1"/>
    <col min="4" max="4" width="2.140625" style="16" bestFit="1" customWidth="1"/>
    <col min="5" max="5" width="6.140625" style="17" bestFit="1" customWidth="1"/>
    <col min="8" max="8" width="39.28515625" bestFit="1" customWidth="1"/>
    <col min="9" max="9" width="11.5703125" bestFit="1" customWidth="1"/>
    <col min="10" max="10" width="5.140625" style="4" customWidth="1"/>
    <col min="11" max="11" width="11.5703125" bestFit="1" customWidth="1"/>
    <col min="12" max="12" width="5.140625" style="5" customWidth="1"/>
    <col min="13" max="13" width="11.5703125" bestFit="1" customWidth="1"/>
    <col min="258" max="258" width="11.5703125" bestFit="1" customWidth="1"/>
    <col min="260" max="260" width="2.140625" bestFit="1" customWidth="1"/>
    <col min="261" max="261" width="6.140625" bestFit="1" customWidth="1"/>
    <col min="264" max="264" width="39.28515625" bestFit="1" customWidth="1"/>
    <col min="265" max="265" width="11.5703125" bestFit="1" customWidth="1"/>
    <col min="266" max="266" width="5.140625" customWidth="1"/>
    <col min="267" max="267" width="11.5703125" bestFit="1" customWidth="1"/>
    <col min="268" max="268" width="5.140625" customWidth="1"/>
    <col min="269" max="269" width="11.5703125" bestFit="1" customWidth="1"/>
    <col min="514" max="514" width="11.5703125" bestFit="1" customWidth="1"/>
    <col min="516" max="516" width="2.140625" bestFit="1" customWidth="1"/>
    <col min="517" max="517" width="6.140625" bestFit="1" customWidth="1"/>
    <col min="520" max="520" width="39.28515625" bestFit="1" customWidth="1"/>
    <col min="521" max="521" width="11.5703125" bestFit="1" customWidth="1"/>
    <col min="522" max="522" width="5.140625" customWidth="1"/>
    <col min="523" max="523" width="11.5703125" bestFit="1" customWidth="1"/>
    <col min="524" max="524" width="5.140625" customWidth="1"/>
    <col min="525" max="525" width="11.5703125" bestFit="1" customWidth="1"/>
    <col min="770" max="770" width="11.5703125" bestFit="1" customWidth="1"/>
    <col min="772" max="772" width="2.140625" bestFit="1" customWidth="1"/>
    <col min="773" max="773" width="6.140625" bestFit="1" customWidth="1"/>
    <col min="776" max="776" width="39.28515625" bestFit="1" customWidth="1"/>
    <col min="777" max="777" width="11.5703125" bestFit="1" customWidth="1"/>
    <col min="778" max="778" width="5.140625" customWidth="1"/>
    <col min="779" max="779" width="11.5703125" bestFit="1" customWidth="1"/>
    <col min="780" max="780" width="5.140625" customWidth="1"/>
    <col min="781" max="781" width="11.5703125" bestFit="1" customWidth="1"/>
    <col min="1026" max="1026" width="11.5703125" bestFit="1" customWidth="1"/>
    <col min="1028" max="1028" width="2.140625" bestFit="1" customWidth="1"/>
    <col min="1029" max="1029" width="6.140625" bestFit="1" customWidth="1"/>
    <col min="1032" max="1032" width="39.28515625" bestFit="1" customWidth="1"/>
    <col min="1033" max="1033" width="11.5703125" bestFit="1" customWidth="1"/>
    <col min="1034" max="1034" width="5.140625" customWidth="1"/>
    <col min="1035" max="1035" width="11.5703125" bestFit="1" customWidth="1"/>
    <col min="1036" max="1036" width="5.140625" customWidth="1"/>
    <col min="1037" max="1037" width="11.5703125" bestFit="1" customWidth="1"/>
    <col min="1282" max="1282" width="11.5703125" bestFit="1" customWidth="1"/>
    <col min="1284" max="1284" width="2.140625" bestFit="1" customWidth="1"/>
    <col min="1285" max="1285" width="6.140625" bestFit="1" customWidth="1"/>
    <col min="1288" max="1288" width="39.28515625" bestFit="1" customWidth="1"/>
    <col min="1289" max="1289" width="11.5703125" bestFit="1" customWidth="1"/>
    <col min="1290" max="1290" width="5.140625" customWidth="1"/>
    <col min="1291" max="1291" width="11.5703125" bestFit="1" customWidth="1"/>
    <col min="1292" max="1292" width="5.140625" customWidth="1"/>
    <col min="1293" max="1293" width="11.5703125" bestFit="1" customWidth="1"/>
    <col min="1538" max="1538" width="11.5703125" bestFit="1" customWidth="1"/>
    <col min="1540" max="1540" width="2.140625" bestFit="1" customWidth="1"/>
    <col min="1541" max="1541" width="6.140625" bestFit="1" customWidth="1"/>
    <col min="1544" max="1544" width="39.28515625" bestFit="1" customWidth="1"/>
    <col min="1545" max="1545" width="11.5703125" bestFit="1" customWidth="1"/>
    <col min="1546" max="1546" width="5.140625" customWidth="1"/>
    <col min="1547" max="1547" width="11.5703125" bestFit="1" customWidth="1"/>
    <col min="1548" max="1548" width="5.140625" customWidth="1"/>
    <col min="1549" max="1549" width="11.5703125" bestFit="1" customWidth="1"/>
    <col min="1794" max="1794" width="11.5703125" bestFit="1" customWidth="1"/>
    <col min="1796" max="1796" width="2.140625" bestFit="1" customWidth="1"/>
    <col min="1797" max="1797" width="6.140625" bestFit="1" customWidth="1"/>
    <col min="1800" max="1800" width="39.28515625" bestFit="1" customWidth="1"/>
    <col min="1801" max="1801" width="11.5703125" bestFit="1" customWidth="1"/>
    <col min="1802" max="1802" width="5.140625" customWidth="1"/>
    <col min="1803" max="1803" width="11.5703125" bestFit="1" customWidth="1"/>
    <col min="1804" max="1804" width="5.140625" customWidth="1"/>
    <col min="1805" max="1805" width="11.5703125" bestFit="1" customWidth="1"/>
    <col min="2050" max="2050" width="11.5703125" bestFit="1" customWidth="1"/>
    <col min="2052" max="2052" width="2.140625" bestFit="1" customWidth="1"/>
    <col min="2053" max="2053" width="6.140625" bestFit="1" customWidth="1"/>
    <col min="2056" max="2056" width="39.28515625" bestFit="1" customWidth="1"/>
    <col min="2057" max="2057" width="11.5703125" bestFit="1" customWidth="1"/>
    <col min="2058" max="2058" width="5.140625" customWidth="1"/>
    <col min="2059" max="2059" width="11.5703125" bestFit="1" customWidth="1"/>
    <col min="2060" max="2060" width="5.140625" customWidth="1"/>
    <col min="2061" max="2061" width="11.5703125" bestFit="1" customWidth="1"/>
    <col min="2306" max="2306" width="11.5703125" bestFit="1" customWidth="1"/>
    <col min="2308" max="2308" width="2.140625" bestFit="1" customWidth="1"/>
    <col min="2309" max="2309" width="6.140625" bestFit="1" customWidth="1"/>
    <col min="2312" max="2312" width="39.28515625" bestFit="1" customWidth="1"/>
    <col min="2313" max="2313" width="11.5703125" bestFit="1" customWidth="1"/>
    <col min="2314" max="2314" width="5.140625" customWidth="1"/>
    <col min="2315" max="2315" width="11.5703125" bestFit="1" customWidth="1"/>
    <col min="2316" max="2316" width="5.140625" customWidth="1"/>
    <col min="2317" max="2317" width="11.5703125" bestFit="1" customWidth="1"/>
    <col min="2562" max="2562" width="11.5703125" bestFit="1" customWidth="1"/>
    <col min="2564" max="2564" width="2.140625" bestFit="1" customWidth="1"/>
    <col min="2565" max="2565" width="6.140625" bestFit="1" customWidth="1"/>
    <col min="2568" max="2568" width="39.28515625" bestFit="1" customWidth="1"/>
    <col min="2569" max="2569" width="11.5703125" bestFit="1" customWidth="1"/>
    <col min="2570" max="2570" width="5.140625" customWidth="1"/>
    <col min="2571" max="2571" width="11.5703125" bestFit="1" customWidth="1"/>
    <col min="2572" max="2572" width="5.140625" customWidth="1"/>
    <col min="2573" max="2573" width="11.5703125" bestFit="1" customWidth="1"/>
    <col min="2818" max="2818" width="11.5703125" bestFit="1" customWidth="1"/>
    <col min="2820" max="2820" width="2.140625" bestFit="1" customWidth="1"/>
    <col min="2821" max="2821" width="6.140625" bestFit="1" customWidth="1"/>
    <col min="2824" max="2824" width="39.28515625" bestFit="1" customWidth="1"/>
    <col min="2825" max="2825" width="11.5703125" bestFit="1" customWidth="1"/>
    <col min="2826" max="2826" width="5.140625" customWidth="1"/>
    <col min="2827" max="2827" width="11.5703125" bestFit="1" customWidth="1"/>
    <col min="2828" max="2828" width="5.140625" customWidth="1"/>
    <col min="2829" max="2829" width="11.5703125" bestFit="1" customWidth="1"/>
    <col min="3074" max="3074" width="11.5703125" bestFit="1" customWidth="1"/>
    <col min="3076" max="3076" width="2.140625" bestFit="1" customWidth="1"/>
    <col min="3077" max="3077" width="6.140625" bestFit="1" customWidth="1"/>
    <col min="3080" max="3080" width="39.28515625" bestFit="1" customWidth="1"/>
    <col min="3081" max="3081" width="11.5703125" bestFit="1" customWidth="1"/>
    <col min="3082" max="3082" width="5.140625" customWidth="1"/>
    <col min="3083" max="3083" width="11.5703125" bestFit="1" customWidth="1"/>
    <col min="3084" max="3084" width="5.140625" customWidth="1"/>
    <col min="3085" max="3085" width="11.5703125" bestFit="1" customWidth="1"/>
    <col min="3330" max="3330" width="11.5703125" bestFit="1" customWidth="1"/>
    <col min="3332" max="3332" width="2.140625" bestFit="1" customWidth="1"/>
    <col min="3333" max="3333" width="6.140625" bestFit="1" customWidth="1"/>
    <col min="3336" max="3336" width="39.28515625" bestFit="1" customWidth="1"/>
    <col min="3337" max="3337" width="11.5703125" bestFit="1" customWidth="1"/>
    <col min="3338" max="3338" width="5.140625" customWidth="1"/>
    <col min="3339" max="3339" width="11.5703125" bestFit="1" customWidth="1"/>
    <col min="3340" max="3340" width="5.140625" customWidth="1"/>
    <col min="3341" max="3341" width="11.5703125" bestFit="1" customWidth="1"/>
    <col min="3586" max="3586" width="11.5703125" bestFit="1" customWidth="1"/>
    <col min="3588" max="3588" width="2.140625" bestFit="1" customWidth="1"/>
    <col min="3589" max="3589" width="6.140625" bestFit="1" customWidth="1"/>
    <col min="3592" max="3592" width="39.28515625" bestFit="1" customWidth="1"/>
    <col min="3593" max="3593" width="11.5703125" bestFit="1" customWidth="1"/>
    <col min="3594" max="3594" width="5.140625" customWidth="1"/>
    <col min="3595" max="3595" width="11.5703125" bestFit="1" customWidth="1"/>
    <col min="3596" max="3596" width="5.140625" customWidth="1"/>
    <col min="3597" max="3597" width="11.5703125" bestFit="1" customWidth="1"/>
    <col min="3842" max="3842" width="11.5703125" bestFit="1" customWidth="1"/>
    <col min="3844" max="3844" width="2.140625" bestFit="1" customWidth="1"/>
    <col min="3845" max="3845" width="6.140625" bestFit="1" customWidth="1"/>
    <col min="3848" max="3848" width="39.28515625" bestFit="1" customWidth="1"/>
    <col min="3849" max="3849" width="11.5703125" bestFit="1" customWidth="1"/>
    <col min="3850" max="3850" width="5.140625" customWidth="1"/>
    <col min="3851" max="3851" width="11.5703125" bestFit="1" customWidth="1"/>
    <col min="3852" max="3852" width="5.140625" customWidth="1"/>
    <col min="3853" max="3853" width="11.5703125" bestFit="1" customWidth="1"/>
    <col min="4098" max="4098" width="11.5703125" bestFit="1" customWidth="1"/>
    <col min="4100" max="4100" width="2.140625" bestFit="1" customWidth="1"/>
    <col min="4101" max="4101" width="6.140625" bestFit="1" customWidth="1"/>
    <col min="4104" max="4104" width="39.28515625" bestFit="1" customWidth="1"/>
    <col min="4105" max="4105" width="11.5703125" bestFit="1" customWidth="1"/>
    <col min="4106" max="4106" width="5.140625" customWidth="1"/>
    <col min="4107" max="4107" width="11.5703125" bestFit="1" customWidth="1"/>
    <col min="4108" max="4108" width="5.140625" customWidth="1"/>
    <col min="4109" max="4109" width="11.5703125" bestFit="1" customWidth="1"/>
    <col min="4354" max="4354" width="11.5703125" bestFit="1" customWidth="1"/>
    <col min="4356" max="4356" width="2.140625" bestFit="1" customWidth="1"/>
    <col min="4357" max="4357" width="6.140625" bestFit="1" customWidth="1"/>
    <col min="4360" max="4360" width="39.28515625" bestFit="1" customWidth="1"/>
    <col min="4361" max="4361" width="11.5703125" bestFit="1" customWidth="1"/>
    <col min="4362" max="4362" width="5.140625" customWidth="1"/>
    <col min="4363" max="4363" width="11.5703125" bestFit="1" customWidth="1"/>
    <col min="4364" max="4364" width="5.140625" customWidth="1"/>
    <col min="4365" max="4365" width="11.5703125" bestFit="1" customWidth="1"/>
    <col min="4610" max="4610" width="11.5703125" bestFit="1" customWidth="1"/>
    <col min="4612" max="4612" width="2.140625" bestFit="1" customWidth="1"/>
    <col min="4613" max="4613" width="6.140625" bestFit="1" customWidth="1"/>
    <col min="4616" max="4616" width="39.28515625" bestFit="1" customWidth="1"/>
    <col min="4617" max="4617" width="11.5703125" bestFit="1" customWidth="1"/>
    <col min="4618" max="4618" width="5.140625" customWidth="1"/>
    <col min="4619" max="4619" width="11.5703125" bestFit="1" customWidth="1"/>
    <col min="4620" max="4620" width="5.140625" customWidth="1"/>
    <col min="4621" max="4621" width="11.5703125" bestFit="1" customWidth="1"/>
    <col min="4866" max="4866" width="11.5703125" bestFit="1" customWidth="1"/>
    <col min="4868" max="4868" width="2.140625" bestFit="1" customWidth="1"/>
    <col min="4869" max="4869" width="6.140625" bestFit="1" customWidth="1"/>
    <col min="4872" max="4872" width="39.28515625" bestFit="1" customWidth="1"/>
    <col min="4873" max="4873" width="11.5703125" bestFit="1" customWidth="1"/>
    <col min="4874" max="4874" width="5.140625" customWidth="1"/>
    <col min="4875" max="4875" width="11.5703125" bestFit="1" customWidth="1"/>
    <col min="4876" max="4876" width="5.140625" customWidth="1"/>
    <col min="4877" max="4877" width="11.5703125" bestFit="1" customWidth="1"/>
    <col min="5122" max="5122" width="11.5703125" bestFit="1" customWidth="1"/>
    <col min="5124" max="5124" width="2.140625" bestFit="1" customWidth="1"/>
    <col min="5125" max="5125" width="6.140625" bestFit="1" customWidth="1"/>
    <col min="5128" max="5128" width="39.28515625" bestFit="1" customWidth="1"/>
    <col min="5129" max="5129" width="11.5703125" bestFit="1" customWidth="1"/>
    <col min="5130" max="5130" width="5.140625" customWidth="1"/>
    <col min="5131" max="5131" width="11.5703125" bestFit="1" customWidth="1"/>
    <col min="5132" max="5132" width="5.140625" customWidth="1"/>
    <col min="5133" max="5133" width="11.5703125" bestFit="1" customWidth="1"/>
    <col min="5378" max="5378" width="11.5703125" bestFit="1" customWidth="1"/>
    <col min="5380" max="5380" width="2.140625" bestFit="1" customWidth="1"/>
    <col min="5381" max="5381" width="6.140625" bestFit="1" customWidth="1"/>
    <col min="5384" max="5384" width="39.28515625" bestFit="1" customWidth="1"/>
    <col min="5385" max="5385" width="11.5703125" bestFit="1" customWidth="1"/>
    <col min="5386" max="5386" width="5.140625" customWidth="1"/>
    <col min="5387" max="5387" width="11.5703125" bestFit="1" customWidth="1"/>
    <col min="5388" max="5388" width="5.140625" customWidth="1"/>
    <col min="5389" max="5389" width="11.5703125" bestFit="1" customWidth="1"/>
    <col min="5634" max="5634" width="11.5703125" bestFit="1" customWidth="1"/>
    <col min="5636" max="5636" width="2.140625" bestFit="1" customWidth="1"/>
    <col min="5637" max="5637" width="6.140625" bestFit="1" customWidth="1"/>
    <col min="5640" max="5640" width="39.28515625" bestFit="1" customWidth="1"/>
    <col min="5641" max="5641" width="11.5703125" bestFit="1" customWidth="1"/>
    <col min="5642" max="5642" width="5.140625" customWidth="1"/>
    <col min="5643" max="5643" width="11.5703125" bestFit="1" customWidth="1"/>
    <col min="5644" max="5644" width="5.140625" customWidth="1"/>
    <col min="5645" max="5645" width="11.5703125" bestFit="1" customWidth="1"/>
    <col min="5890" max="5890" width="11.5703125" bestFit="1" customWidth="1"/>
    <col min="5892" max="5892" width="2.140625" bestFit="1" customWidth="1"/>
    <col min="5893" max="5893" width="6.140625" bestFit="1" customWidth="1"/>
    <col min="5896" max="5896" width="39.28515625" bestFit="1" customWidth="1"/>
    <col min="5897" max="5897" width="11.5703125" bestFit="1" customWidth="1"/>
    <col min="5898" max="5898" width="5.140625" customWidth="1"/>
    <col min="5899" max="5899" width="11.5703125" bestFit="1" customWidth="1"/>
    <col min="5900" max="5900" width="5.140625" customWidth="1"/>
    <col min="5901" max="5901" width="11.5703125" bestFit="1" customWidth="1"/>
    <col min="6146" max="6146" width="11.5703125" bestFit="1" customWidth="1"/>
    <col min="6148" max="6148" width="2.140625" bestFit="1" customWidth="1"/>
    <col min="6149" max="6149" width="6.140625" bestFit="1" customWidth="1"/>
    <col min="6152" max="6152" width="39.28515625" bestFit="1" customWidth="1"/>
    <col min="6153" max="6153" width="11.5703125" bestFit="1" customWidth="1"/>
    <col min="6154" max="6154" width="5.140625" customWidth="1"/>
    <col min="6155" max="6155" width="11.5703125" bestFit="1" customWidth="1"/>
    <col min="6156" max="6156" width="5.140625" customWidth="1"/>
    <col min="6157" max="6157" width="11.5703125" bestFit="1" customWidth="1"/>
    <col min="6402" max="6402" width="11.5703125" bestFit="1" customWidth="1"/>
    <col min="6404" max="6404" width="2.140625" bestFit="1" customWidth="1"/>
    <col min="6405" max="6405" width="6.140625" bestFit="1" customWidth="1"/>
    <col min="6408" max="6408" width="39.28515625" bestFit="1" customWidth="1"/>
    <col min="6409" max="6409" width="11.5703125" bestFit="1" customWidth="1"/>
    <col min="6410" max="6410" width="5.140625" customWidth="1"/>
    <col min="6411" max="6411" width="11.5703125" bestFit="1" customWidth="1"/>
    <col min="6412" max="6412" width="5.140625" customWidth="1"/>
    <col min="6413" max="6413" width="11.5703125" bestFit="1" customWidth="1"/>
    <col min="6658" max="6658" width="11.5703125" bestFit="1" customWidth="1"/>
    <col min="6660" max="6660" width="2.140625" bestFit="1" customWidth="1"/>
    <col min="6661" max="6661" width="6.140625" bestFit="1" customWidth="1"/>
    <col min="6664" max="6664" width="39.28515625" bestFit="1" customWidth="1"/>
    <col min="6665" max="6665" width="11.5703125" bestFit="1" customWidth="1"/>
    <col min="6666" max="6666" width="5.140625" customWidth="1"/>
    <col min="6667" max="6667" width="11.5703125" bestFit="1" customWidth="1"/>
    <col min="6668" max="6668" width="5.140625" customWidth="1"/>
    <col min="6669" max="6669" width="11.5703125" bestFit="1" customWidth="1"/>
    <col min="6914" max="6914" width="11.5703125" bestFit="1" customWidth="1"/>
    <col min="6916" max="6916" width="2.140625" bestFit="1" customWidth="1"/>
    <col min="6917" max="6917" width="6.140625" bestFit="1" customWidth="1"/>
    <col min="6920" max="6920" width="39.28515625" bestFit="1" customWidth="1"/>
    <col min="6921" max="6921" width="11.5703125" bestFit="1" customWidth="1"/>
    <col min="6922" max="6922" width="5.140625" customWidth="1"/>
    <col min="6923" max="6923" width="11.5703125" bestFit="1" customWidth="1"/>
    <col min="6924" max="6924" width="5.140625" customWidth="1"/>
    <col min="6925" max="6925" width="11.5703125" bestFit="1" customWidth="1"/>
    <col min="7170" max="7170" width="11.5703125" bestFit="1" customWidth="1"/>
    <col min="7172" max="7172" width="2.140625" bestFit="1" customWidth="1"/>
    <col min="7173" max="7173" width="6.140625" bestFit="1" customWidth="1"/>
    <col min="7176" max="7176" width="39.28515625" bestFit="1" customWidth="1"/>
    <col min="7177" max="7177" width="11.5703125" bestFit="1" customWidth="1"/>
    <col min="7178" max="7178" width="5.140625" customWidth="1"/>
    <col min="7179" max="7179" width="11.5703125" bestFit="1" customWidth="1"/>
    <col min="7180" max="7180" width="5.140625" customWidth="1"/>
    <col min="7181" max="7181" width="11.5703125" bestFit="1" customWidth="1"/>
    <col min="7426" max="7426" width="11.5703125" bestFit="1" customWidth="1"/>
    <col min="7428" max="7428" width="2.140625" bestFit="1" customWidth="1"/>
    <col min="7429" max="7429" width="6.140625" bestFit="1" customWidth="1"/>
    <col min="7432" max="7432" width="39.28515625" bestFit="1" customWidth="1"/>
    <col min="7433" max="7433" width="11.5703125" bestFit="1" customWidth="1"/>
    <col min="7434" max="7434" width="5.140625" customWidth="1"/>
    <col min="7435" max="7435" width="11.5703125" bestFit="1" customWidth="1"/>
    <col min="7436" max="7436" width="5.140625" customWidth="1"/>
    <col min="7437" max="7437" width="11.5703125" bestFit="1" customWidth="1"/>
    <col min="7682" max="7682" width="11.5703125" bestFit="1" customWidth="1"/>
    <col min="7684" max="7684" width="2.140625" bestFit="1" customWidth="1"/>
    <col min="7685" max="7685" width="6.140625" bestFit="1" customWidth="1"/>
    <col min="7688" max="7688" width="39.28515625" bestFit="1" customWidth="1"/>
    <col min="7689" max="7689" width="11.5703125" bestFit="1" customWidth="1"/>
    <col min="7690" max="7690" width="5.140625" customWidth="1"/>
    <col min="7691" max="7691" width="11.5703125" bestFit="1" customWidth="1"/>
    <col min="7692" max="7692" width="5.140625" customWidth="1"/>
    <col min="7693" max="7693" width="11.5703125" bestFit="1" customWidth="1"/>
    <col min="7938" max="7938" width="11.5703125" bestFit="1" customWidth="1"/>
    <col min="7940" max="7940" width="2.140625" bestFit="1" customWidth="1"/>
    <col min="7941" max="7941" width="6.140625" bestFit="1" customWidth="1"/>
    <col min="7944" max="7944" width="39.28515625" bestFit="1" customWidth="1"/>
    <col min="7945" max="7945" width="11.5703125" bestFit="1" customWidth="1"/>
    <col min="7946" max="7946" width="5.140625" customWidth="1"/>
    <col min="7947" max="7947" width="11.5703125" bestFit="1" customWidth="1"/>
    <col min="7948" max="7948" width="5.140625" customWidth="1"/>
    <col min="7949" max="7949" width="11.5703125" bestFit="1" customWidth="1"/>
    <col min="8194" max="8194" width="11.5703125" bestFit="1" customWidth="1"/>
    <col min="8196" max="8196" width="2.140625" bestFit="1" customWidth="1"/>
    <col min="8197" max="8197" width="6.140625" bestFit="1" customWidth="1"/>
    <col min="8200" max="8200" width="39.28515625" bestFit="1" customWidth="1"/>
    <col min="8201" max="8201" width="11.5703125" bestFit="1" customWidth="1"/>
    <col min="8202" max="8202" width="5.140625" customWidth="1"/>
    <col min="8203" max="8203" width="11.5703125" bestFit="1" customWidth="1"/>
    <col min="8204" max="8204" width="5.140625" customWidth="1"/>
    <col min="8205" max="8205" width="11.5703125" bestFit="1" customWidth="1"/>
    <col min="8450" max="8450" width="11.5703125" bestFit="1" customWidth="1"/>
    <col min="8452" max="8452" width="2.140625" bestFit="1" customWidth="1"/>
    <col min="8453" max="8453" width="6.140625" bestFit="1" customWidth="1"/>
    <col min="8456" max="8456" width="39.28515625" bestFit="1" customWidth="1"/>
    <col min="8457" max="8457" width="11.5703125" bestFit="1" customWidth="1"/>
    <col min="8458" max="8458" width="5.140625" customWidth="1"/>
    <col min="8459" max="8459" width="11.5703125" bestFit="1" customWidth="1"/>
    <col min="8460" max="8460" width="5.140625" customWidth="1"/>
    <col min="8461" max="8461" width="11.5703125" bestFit="1" customWidth="1"/>
    <col min="8706" max="8706" width="11.5703125" bestFit="1" customWidth="1"/>
    <col min="8708" max="8708" width="2.140625" bestFit="1" customWidth="1"/>
    <col min="8709" max="8709" width="6.140625" bestFit="1" customWidth="1"/>
    <col min="8712" max="8712" width="39.28515625" bestFit="1" customWidth="1"/>
    <col min="8713" max="8713" width="11.5703125" bestFit="1" customWidth="1"/>
    <col min="8714" max="8714" width="5.140625" customWidth="1"/>
    <col min="8715" max="8715" width="11.5703125" bestFit="1" customWidth="1"/>
    <col min="8716" max="8716" width="5.140625" customWidth="1"/>
    <col min="8717" max="8717" width="11.5703125" bestFit="1" customWidth="1"/>
    <col min="8962" max="8962" width="11.5703125" bestFit="1" customWidth="1"/>
    <col min="8964" max="8964" width="2.140625" bestFit="1" customWidth="1"/>
    <col min="8965" max="8965" width="6.140625" bestFit="1" customWidth="1"/>
    <col min="8968" max="8968" width="39.28515625" bestFit="1" customWidth="1"/>
    <col min="8969" max="8969" width="11.5703125" bestFit="1" customWidth="1"/>
    <col min="8970" max="8970" width="5.140625" customWidth="1"/>
    <col min="8971" max="8971" width="11.5703125" bestFit="1" customWidth="1"/>
    <col min="8972" max="8972" width="5.140625" customWidth="1"/>
    <col min="8973" max="8973" width="11.5703125" bestFit="1" customWidth="1"/>
    <col min="9218" max="9218" width="11.5703125" bestFit="1" customWidth="1"/>
    <col min="9220" max="9220" width="2.140625" bestFit="1" customWidth="1"/>
    <col min="9221" max="9221" width="6.140625" bestFit="1" customWidth="1"/>
    <col min="9224" max="9224" width="39.28515625" bestFit="1" customWidth="1"/>
    <col min="9225" max="9225" width="11.5703125" bestFit="1" customWidth="1"/>
    <col min="9226" max="9226" width="5.140625" customWidth="1"/>
    <col min="9227" max="9227" width="11.5703125" bestFit="1" customWidth="1"/>
    <col min="9228" max="9228" width="5.140625" customWidth="1"/>
    <col min="9229" max="9229" width="11.5703125" bestFit="1" customWidth="1"/>
    <col min="9474" max="9474" width="11.5703125" bestFit="1" customWidth="1"/>
    <col min="9476" max="9476" width="2.140625" bestFit="1" customWidth="1"/>
    <col min="9477" max="9477" width="6.140625" bestFit="1" customWidth="1"/>
    <col min="9480" max="9480" width="39.28515625" bestFit="1" customWidth="1"/>
    <col min="9481" max="9481" width="11.5703125" bestFit="1" customWidth="1"/>
    <col min="9482" max="9482" width="5.140625" customWidth="1"/>
    <col min="9483" max="9483" width="11.5703125" bestFit="1" customWidth="1"/>
    <col min="9484" max="9484" width="5.140625" customWidth="1"/>
    <col min="9485" max="9485" width="11.5703125" bestFit="1" customWidth="1"/>
    <col min="9730" max="9730" width="11.5703125" bestFit="1" customWidth="1"/>
    <col min="9732" max="9732" width="2.140625" bestFit="1" customWidth="1"/>
    <col min="9733" max="9733" width="6.140625" bestFit="1" customWidth="1"/>
    <col min="9736" max="9736" width="39.28515625" bestFit="1" customWidth="1"/>
    <col min="9737" max="9737" width="11.5703125" bestFit="1" customWidth="1"/>
    <col min="9738" max="9738" width="5.140625" customWidth="1"/>
    <col min="9739" max="9739" width="11.5703125" bestFit="1" customWidth="1"/>
    <col min="9740" max="9740" width="5.140625" customWidth="1"/>
    <col min="9741" max="9741" width="11.5703125" bestFit="1" customWidth="1"/>
    <col min="9986" max="9986" width="11.5703125" bestFit="1" customWidth="1"/>
    <col min="9988" max="9988" width="2.140625" bestFit="1" customWidth="1"/>
    <col min="9989" max="9989" width="6.140625" bestFit="1" customWidth="1"/>
    <col min="9992" max="9992" width="39.28515625" bestFit="1" customWidth="1"/>
    <col min="9993" max="9993" width="11.5703125" bestFit="1" customWidth="1"/>
    <col min="9994" max="9994" width="5.140625" customWidth="1"/>
    <col min="9995" max="9995" width="11.5703125" bestFit="1" customWidth="1"/>
    <col min="9996" max="9996" width="5.140625" customWidth="1"/>
    <col min="9997" max="9997" width="11.5703125" bestFit="1" customWidth="1"/>
    <col min="10242" max="10242" width="11.5703125" bestFit="1" customWidth="1"/>
    <col min="10244" max="10244" width="2.140625" bestFit="1" customWidth="1"/>
    <col min="10245" max="10245" width="6.140625" bestFit="1" customWidth="1"/>
    <col min="10248" max="10248" width="39.28515625" bestFit="1" customWidth="1"/>
    <col min="10249" max="10249" width="11.5703125" bestFit="1" customWidth="1"/>
    <col min="10250" max="10250" width="5.140625" customWidth="1"/>
    <col min="10251" max="10251" width="11.5703125" bestFit="1" customWidth="1"/>
    <col min="10252" max="10252" width="5.140625" customWidth="1"/>
    <col min="10253" max="10253" width="11.5703125" bestFit="1" customWidth="1"/>
    <col min="10498" max="10498" width="11.5703125" bestFit="1" customWidth="1"/>
    <col min="10500" max="10500" width="2.140625" bestFit="1" customWidth="1"/>
    <col min="10501" max="10501" width="6.140625" bestFit="1" customWidth="1"/>
    <col min="10504" max="10504" width="39.28515625" bestFit="1" customWidth="1"/>
    <col min="10505" max="10505" width="11.5703125" bestFit="1" customWidth="1"/>
    <col min="10506" max="10506" width="5.140625" customWidth="1"/>
    <col min="10507" max="10507" width="11.5703125" bestFit="1" customWidth="1"/>
    <col min="10508" max="10508" width="5.140625" customWidth="1"/>
    <col min="10509" max="10509" width="11.5703125" bestFit="1" customWidth="1"/>
    <col min="10754" max="10754" width="11.5703125" bestFit="1" customWidth="1"/>
    <col min="10756" max="10756" width="2.140625" bestFit="1" customWidth="1"/>
    <col min="10757" max="10757" width="6.140625" bestFit="1" customWidth="1"/>
    <col min="10760" max="10760" width="39.28515625" bestFit="1" customWidth="1"/>
    <col min="10761" max="10761" width="11.5703125" bestFit="1" customWidth="1"/>
    <col min="10762" max="10762" width="5.140625" customWidth="1"/>
    <col min="10763" max="10763" width="11.5703125" bestFit="1" customWidth="1"/>
    <col min="10764" max="10764" width="5.140625" customWidth="1"/>
    <col min="10765" max="10765" width="11.5703125" bestFit="1" customWidth="1"/>
    <col min="11010" max="11010" width="11.5703125" bestFit="1" customWidth="1"/>
    <col min="11012" max="11012" width="2.140625" bestFit="1" customWidth="1"/>
    <col min="11013" max="11013" width="6.140625" bestFit="1" customWidth="1"/>
    <col min="11016" max="11016" width="39.28515625" bestFit="1" customWidth="1"/>
    <col min="11017" max="11017" width="11.5703125" bestFit="1" customWidth="1"/>
    <col min="11018" max="11018" width="5.140625" customWidth="1"/>
    <col min="11019" max="11019" width="11.5703125" bestFit="1" customWidth="1"/>
    <col min="11020" max="11020" width="5.140625" customWidth="1"/>
    <col min="11021" max="11021" width="11.5703125" bestFit="1" customWidth="1"/>
    <col min="11266" max="11266" width="11.5703125" bestFit="1" customWidth="1"/>
    <col min="11268" max="11268" width="2.140625" bestFit="1" customWidth="1"/>
    <col min="11269" max="11269" width="6.140625" bestFit="1" customWidth="1"/>
    <col min="11272" max="11272" width="39.28515625" bestFit="1" customWidth="1"/>
    <col min="11273" max="11273" width="11.5703125" bestFit="1" customWidth="1"/>
    <col min="11274" max="11274" width="5.140625" customWidth="1"/>
    <col min="11275" max="11275" width="11.5703125" bestFit="1" customWidth="1"/>
    <col min="11276" max="11276" width="5.140625" customWidth="1"/>
    <col min="11277" max="11277" width="11.5703125" bestFit="1" customWidth="1"/>
    <col min="11522" max="11522" width="11.5703125" bestFit="1" customWidth="1"/>
    <col min="11524" max="11524" width="2.140625" bestFit="1" customWidth="1"/>
    <col min="11525" max="11525" width="6.140625" bestFit="1" customWidth="1"/>
    <col min="11528" max="11528" width="39.28515625" bestFit="1" customWidth="1"/>
    <col min="11529" max="11529" width="11.5703125" bestFit="1" customWidth="1"/>
    <col min="11530" max="11530" width="5.140625" customWidth="1"/>
    <col min="11531" max="11531" width="11.5703125" bestFit="1" customWidth="1"/>
    <col min="11532" max="11532" width="5.140625" customWidth="1"/>
    <col min="11533" max="11533" width="11.5703125" bestFit="1" customWidth="1"/>
    <col min="11778" max="11778" width="11.5703125" bestFit="1" customWidth="1"/>
    <col min="11780" max="11780" width="2.140625" bestFit="1" customWidth="1"/>
    <col min="11781" max="11781" width="6.140625" bestFit="1" customWidth="1"/>
    <col min="11784" max="11784" width="39.28515625" bestFit="1" customWidth="1"/>
    <col min="11785" max="11785" width="11.5703125" bestFit="1" customWidth="1"/>
    <col min="11786" max="11786" width="5.140625" customWidth="1"/>
    <col min="11787" max="11787" width="11.5703125" bestFit="1" customWidth="1"/>
    <col min="11788" max="11788" width="5.140625" customWidth="1"/>
    <col min="11789" max="11789" width="11.5703125" bestFit="1" customWidth="1"/>
    <col min="12034" max="12034" width="11.5703125" bestFit="1" customWidth="1"/>
    <col min="12036" max="12036" width="2.140625" bestFit="1" customWidth="1"/>
    <col min="12037" max="12037" width="6.140625" bestFit="1" customWidth="1"/>
    <col min="12040" max="12040" width="39.28515625" bestFit="1" customWidth="1"/>
    <col min="12041" max="12041" width="11.5703125" bestFit="1" customWidth="1"/>
    <col min="12042" max="12042" width="5.140625" customWidth="1"/>
    <col min="12043" max="12043" width="11.5703125" bestFit="1" customWidth="1"/>
    <col min="12044" max="12044" width="5.140625" customWidth="1"/>
    <col min="12045" max="12045" width="11.5703125" bestFit="1" customWidth="1"/>
    <col min="12290" max="12290" width="11.5703125" bestFit="1" customWidth="1"/>
    <col min="12292" max="12292" width="2.140625" bestFit="1" customWidth="1"/>
    <col min="12293" max="12293" width="6.140625" bestFit="1" customWidth="1"/>
    <col min="12296" max="12296" width="39.28515625" bestFit="1" customWidth="1"/>
    <col min="12297" max="12297" width="11.5703125" bestFit="1" customWidth="1"/>
    <col min="12298" max="12298" width="5.140625" customWidth="1"/>
    <col min="12299" max="12299" width="11.5703125" bestFit="1" customWidth="1"/>
    <col min="12300" max="12300" width="5.140625" customWidth="1"/>
    <col min="12301" max="12301" width="11.5703125" bestFit="1" customWidth="1"/>
    <col min="12546" max="12546" width="11.5703125" bestFit="1" customWidth="1"/>
    <col min="12548" max="12548" width="2.140625" bestFit="1" customWidth="1"/>
    <col min="12549" max="12549" width="6.140625" bestFit="1" customWidth="1"/>
    <col min="12552" max="12552" width="39.28515625" bestFit="1" customWidth="1"/>
    <col min="12553" max="12553" width="11.5703125" bestFit="1" customWidth="1"/>
    <col min="12554" max="12554" width="5.140625" customWidth="1"/>
    <col min="12555" max="12555" width="11.5703125" bestFit="1" customWidth="1"/>
    <col min="12556" max="12556" width="5.140625" customWidth="1"/>
    <col min="12557" max="12557" width="11.5703125" bestFit="1" customWidth="1"/>
    <col min="12802" max="12802" width="11.5703125" bestFit="1" customWidth="1"/>
    <col min="12804" max="12804" width="2.140625" bestFit="1" customWidth="1"/>
    <col min="12805" max="12805" width="6.140625" bestFit="1" customWidth="1"/>
    <col min="12808" max="12808" width="39.28515625" bestFit="1" customWidth="1"/>
    <col min="12809" max="12809" width="11.5703125" bestFit="1" customWidth="1"/>
    <col min="12810" max="12810" width="5.140625" customWidth="1"/>
    <col min="12811" max="12811" width="11.5703125" bestFit="1" customWidth="1"/>
    <col min="12812" max="12812" width="5.140625" customWidth="1"/>
    <col min="12813" max="12813" width="11.5703125" bestFit="1" customWidth="1"/>
    <col min="13058" max="13058" width="11.5703125" bestFit="1" customWidth="1"/>
    <col min="13060" max="13060" width="2.140625" bestFit="1" customWidth="1"/>
    <col min="13061" max="13061" width="6.140625" bestFit="1" customWidth="1"/>
    <col min="13064" max="13064" width="39.28515625" bestFit="1" customWidth="1"/>
    <col min="13065" max="13065" width="11.5703125" bestFit="1" customWidth="1"/>
    <col min="13066" max="13066" width="5.140625" customWidth="1"/>
    <col min="13067" max="13067" width="11.5703125" bestFit="1" customWidth="1"/>
    <col min="13068" max="13068" width="5.140625" customWidth="1"/>
    <col min="13069" max="13069" width="11.5703125" bestFit="1" customWidth="1"/>
    <col min="13314" max="13314" width="11.5703125" bestFit="1" customWidth="1"/>
    <col min="13316" max="13316" width="2.140625" bestFit="1" customWidth="1"/>
    <col min="13317" max="13317" width="6.140625" bestFit="1" customWidth="1"/>
    <col min="13320" max="13320" width="39.28515625" bestFit="1" customWidth="1"/>
    <col min="13321" max="13321" width="11.5703125" bestFit="1" customWidth="1"/>
    <col min="13322" max="13322" width="5.140625" customWidth="1"/>
    <col min="13323" max="13323" width="11.5703125" bestFit="1" customWidth="1"/>
    <col min="13324" max="13324" width="5.140625" customWidth="1"/>
    <col min="13325" max="13325" width="11.5703125" bestFit="1" customWidth="1"/>
    <col min="13570" max="13570" width="11.5703125" bestFit="1" customWidth="1"/>
    <col min="13572" max="13572" width="2.140625" bestFit="1" customWidth="1"/>
    <col min="13573" max="13573" width="6.140625" bestFit="1" customWidth="1"/>
    <col min="13576" max="13576" width="39.28515625" bestFit="1" customWidth="1"/>
    <col min="13577" max="13577" width="11.5703125" bestFit="1" customWidth="1"/>
    <col min="13578" max="13578" width="5.140625" customWidth="1"/>
    <col min="13579" max="13579" width="11.5703125" bestFit="1" customWidth="1"/>
    <col min="13580" max="13580" width="5.140625" customWidth="1"/>
    <col min="13581" max="13581" width="11.5703125" bestFit="1" customWidth="1"/>
    <col min="13826" max="13826" width="11.5703125" bestFit="1" customWidth="1"/>
    <col min="13828" max="13828" width="2.140625" bestFit="1" customWidth="1"/>
    <col min="13829" max="13829" width="6.140625" bestFit="1" customWidth="1"/>
    <col min="13832" max="13832" width="39.28515625" bestFit="1" customWidth="1"/>
    <col min="13833" max="13833" width="11.5703125" bestFit="1" customWidth="1"/>
    <col min="13834" max="13834" width="5.140625" customWidth="1"/>
    <col min="13835" max="13835" width="11.5703125" bestFit="1" customWidth="1"/>
    <col min="13836" max="13836" width="5.140625" customWidth="1"/>
    <col min="13837" max="13837" width="11.5703125" bestFit="1" customWidth="1"/>
    <col min="14082" max="14082" width="11.5703125" bestFit="1" customWidth="1"/>
    <col min="14084" max="14084" width="2.140625" bestFit="1" customWidth="1"/>
    <col min="14085" max="14085" width="6.140625" bestFit="1" customWidth="1"/>
    <col min="14088" max="14088" width="39.28515625" bestFit="1" customWidth="1"/>
    <col min="14089" max="14089" width="11.5703125" bestFit="1" customWidth="1"/>
    <col min="14090" max="14090" width="5.140625" customWidth="1"/>
    <col min="14091" max="14091" width="11.5703125" bestFit="1" customWidth="1"/>
    <col min="14092" max="14092" width="5.140625" customWidth="1"/>
    <col min="14093" max="14093" width="11.5703125" bestFit="1" customWidth="1"/>
    <col min="14338" max="14338" width="11.5703125" bestFit="1" customWidth="1"/>
    <col min="14340" max="14340" width="2.140625" bestFit="1" customWidth="1"/>
    <col min="14341" max="14341" width="6.140625" bestFit="1" customWidth="1"/>
    <col min="14344" max="14344" width="39.28515625" bestFit="1" customWidth="1"/>
    <col min="14345" max="14345" width="11.5703125" bestFit="1" customWidth="1"/>
    <col min="14346" max="14346" width="5.140625" customWidth="1"/>
    <col min="14347" max="14347" width="11.5703125" bestFit="1" customWidth="1"/>
    <col min="14348" max="14348" width="5.140625" customWidth="1"/>
    <col min="14349" max="14349" width="11.5703125" bestFit="1" customWidth="1"/>
    <col min="14594" max="14594" width="11.5703125" bestFit="1" customWidth="1"/>
    <col min="14596" max="14596" width="2.140625" bestFit="1" customWidth="1"/>
    <col min="14597" max="14597" width="6.140625" bestFit="1" customWidth="1"/>
    <col min="14600" max="14600" width="39.28515625" bestFit="1" customWidth="1"/>
    <col min="14601" max="14601" width="11.5703125" bestFit="1" customWidth="1"/>
    <col min="14602" max="14602" width="5.140625" customWidth="1"/>
    <col min="14603" max="14603" width="11.5703125" bestFit="1" customWidth="1"/>
    <col min="14604" max="14604" width="5.140625" customWidth="1"/>
    <col min="14605" max="14605" width="11.5703125" bestFit="1" customWidth="1"/>
    <col min="14850" max="14850" width="11.5703125" bestFit="1" customWidth="1"/>
    <col min="14852" max="14852" width="2.140625" bestFit="1" customWidth="1"/>
    <col min="14853" max="14853" width="6.140625" bestFit="1" customWidth="1"/>
    <col min="14856" max="14856" width="39.28515625" bestFit="1" customWidth="1"/>
    <col min="14857" max="14857" width="11.5703125" bestFit="1" customWidth="1"/>
    <col min="14858" max="14858" width="5.140625" customWidth="1"/>
    <col min="14859" max="14859" width="11.5703125" bestFit="1" customWidth="1"/>
    <col min="14860" max="14860" width="5.140625" customWidth="1"/>
    <col min="14861" max="14861" width="11.5703125" bestFit="1" customWidth="1"/>
    <col min="15106" max="15106" width="11.5703125" bestFit="1" customWidth="1"/>
    <col min="15108" max="15108" width="2.140625" bestFit="1" customWidth="1"/>
    <col min="15109" max="15109" width="6.140625" bestFit="1" customWidth="1"/>
    <col min="15112" max="15112" width="39.28515625" bestFit="1" customWidth="1"/>
    <col min="15113" max="15113" width="11.5703125" bestFit="1" customWidth="1"/>
    <col min="15114" max="15114" width="5.140625" customWidth="1"/>
    <col min="15115" max="15115" width="11.5703125" bestFit="1" customWidth="1"/>
    <col min="15116" max="15116" width="5.140625" customWidth="1"/>
    <col min="15117" max="15117" width="11.5703125" bestFit="1" customWidth="1"/>
    <col min="15362" max="15362" width="11.5703125" bestFit="1" customWidth="1"/>
    <col min="15364" max="15364" width="2.140625" bestFit="1" customWidth="1"/>
    <col min="15365" max="15365" width="6.140625" bestFit="1" customWidth="1"/>
    <col min="15368" max="15368" width="39.28515625" bestFit="1" customWidth="1"/>
    <col min="15369" max="15369" width="11.5703125" bestFit="1" customWidth="1"/>
    <col min="15370" max="15370" width="5.140625" customWidth="1"/>
    <col min="15371" max="15371" width="11.5703125" bestFit="1" customWidth="1"/>
    <col min="15372" max="15372" width="5.140625" customWidth="1"/>
    <col min="15373" max="15373" width="11.5703125" bestFit="1" customWidth="1"/>
    <col min="15618" max="15618" width="11.5703125" bestFit="1" customWidth="1"/>
    <col min="15620" max="15620" width="2.140625" bestFit="1" customWidth="1"/>
    <col min="15621" max="15621" width="6.140625" bestFit="1" customWidth="1"/>
    <col min="15624" max="15624" width="39.28515625" bestFit="1" customWidth="1"/>
    <col min="15625" max="15625" width="11.5703125" bestFit="1" customWidth="1"/>
    <col min="15626" max="15626" width="5.140625" customWidth="1"/>
    <col min="15627" max="15627" width="11.5703125" bestFit="1" customWidth="1"/>
    <col min="15628" max="15628" width="5.140625" customWidth="1"/>
    <col min="15629" max="15629" width="11.5703125" bestFit="1" customWidth="1"/>
    <col min="15874" max="15874" width="11.5703125" bestFit="1" customWidth="1"/>
    <col min="15876" max="15876" width="2.140625" bestFit="1" customWidth="1"/>
    <col min="15877" max="15877" width="6.140625" bestFit="1" customWidth="1"/>
    <col min="15880" max="15880" width="39.28515625" bestFit="1" customWidth="1"/>
    <col min="15881" max="15881" width="11.5703125" bestFit="1" customWidth="1"/>
    <col min="15882" max="15882" width="5.140625" customWidth="1"/>
    <col min="15883" max="15883" width="11.5703125" bestFit="1" customWidth="1"/>
    <col min="15884" max="15884" width="5.140625" customWidth="1"/>
    <col min="15885" max="15885" width="11.5703125" bestFit="1" customWidth="1"/>
    <col min="16130" max="16130" width="11.5703125" bestFit="1" customWidth="1"/>
    <col min="16132" max="16132" width="2.140625" bestFit="1" customWidth="1"/>
    <col min="16133" max="16133" width="6.140625" bestFit="1" customWidth="1"/>
    <col min="16136" max="16136" width="39.28515625" bestFit="1" customWidth="1"/>
    <col min="16137" max="16137" width="11.5703125" bestFit="1" customWidth="1"/>
    <col min="16138" max="16138" width="5.140625" customWidth="1"/>
    <col min="16139" max="16139" width="11.5703125" bestFit="1" customWidth="1"/>
    <col min="16140" max="16140" width="5.140625" customWidth="1"/>
    <col min="16141" max="16141" width="11.5703125" bestFit="1" customWidth="1"/>
  </cols>
  <sheetData>
    <row r="1" spans="1:15">
      <c r="A1" s="1"/>
      <c r="B1" s="1"/>
      <c r="C1" s="1"/>
      <c r="D1" s="2"/>
      <c r="E1" s="3"/>
      <c r="F1" s="1"/>
      <c r="G1" s="1"/>
      <c r="H1" s="1"/>
      <c r="I1" s="1"/>
      <c r="K1" s="1"/>
      <c r="M1" s="1"/>
    </row>
    <row r="2" spans="1:15">
      <c r="A2" s="1" t="s">
        <v>0</v>
      </c>
      <c r="B2" s="1"/>
      <c r="C2" s="1"/>
      <c r="D2" s="2"/>
      <c r="E2" s="3"/>
      <c r="F2" s="1"/>
      <c r="G2" s="1"/>
      <c r="H2" s="1"/>
      <c r="I2" s="1"/>
      <c r="K2" s="1"/>
      <c r="M2" s="1"/>
    </row>
    <row r="3" spans="1:15">
      <c r="A3" s="1" t="s">
        <v>1</v>
      </c>
      <c r="B3" s="1"/>
      <c r="C3" s="1"/>
      <c r="D3" s="2"/>
      <c r="E3" s="3"/>
      <c r="F3" s="1"/>
      <c r="G3" s="1"/>
      <c r="H3" s="1"/>
      <c r="I3" s="1"/>
      <c r="K3" s="1"/>
      <c r="M3" s="1"/>
    </row>
    <row r="4" spans="1:15">
      <c r="A4" s="1" t="s">
        <v>2</v>
      </c>
      <c r="B4" s="1"/>
      <c r="C4" s="1"/>
      <c r="D4" s="2"/>
      <c r="E4" s="3"/>
      <c r="F4" s="1"/>
      <c r="G4" s="1"/>
      <c r="H4" s="1"/>
      <c r="I4" s="1"/>
      <c r="K4" s="1"/>
      <c r="M4" s="1"/>
    </row>
    <row r="5" spans="1:15">
      <c r="A5" s="1"/>
      <c r="B5" s="1"/>
      <c r="C5" s="1"/>
      <c r="D5" s="2"/>
      <c r="E5" s="3"/>
      <c r="F5" s="1"/>
      <c r="G5" s="1"/>
      <c r="H5" s="1"/>
      <c r="I5" s="1"/>
      <c r="K5" s="1"/>
      <c r="M5" s="1"/>
    </row>
    <row r="6" spans="1:15">
      <c r="A6" s="1"/>
      <c r="B6" s="1"/>
      <c r="C6" s="1"/>
      <c r="D6" s="2"/>
      <c r="E6" s="3"/>
      <c r="F6" s="1"/>
      <c r="G6" s="1"/>
      <c r="H6" s="1"/>
      <c r="I6" s="1"/>
      <c r="K6" s="1"/>
      <c r="M6" s="1"/>
    </row>
    <row r="7" spans="1:15">
      <c r="A7" s="1"/>
      <c r="B7" s="1"/>
      <c r="C7" s="1"/>
      <c r="D7" s="2"/>
      <c r="E7" s="3"/>
      <c r="F7" s="1"/>
      <c r="G7" s="1"/>
      <c r="H7" s="1"/>
      <c r="I7" s="1"/>
      <c r="K7" s="1"/>
      <c r="M7" s="1"/>
    </row>
    <row r="8" spans="1:15">
      <c r="A8" s="1"/>
      <c r="B8" s="1"/>
      <c r="C8" s="1"/>
      <c r="D8" s="2"/>
      <c r="E8" s="3"/>
      <c r="F8" s="1"/>
      <c r="G8" s="1"/>
      <c r="H8" s="1"/>
      <c r="I8" s="1"/>
      <c r="K8" s="1"/>
      <c r="M8" s="1"/>
    </row>
    <row r="9" spans="1:15">
      <c r="A9" s="1" t="s">
        <v>3</v>
      </c>
      <c r="B9" s="1"/>
      <c r="C9" s="1"/>
      <c r="D9" s="2"/>
      <c r="E9" s="3"/>
      <c r="F9" s="1"/>
      <c r="G9" s="1"/>
      <c r="H9" s="1"/>
      <c r="I9" s="1"/>
      <c r="K9" s="1"/>
      <c r="M9" s="1"/>
    </row>
    <row r="10" spans="1:15">
      <c r="D10"/>
      <c r="E10"/>
      <c r="H10" s="6" t="s">
        <v>4</v>
      </c>
      <c r="I10" s="7"/>
      <c r="K10" s="7"/>
      <c r="M10" s="8">
        <v>921361.88</v>
      </c>
    </row>
    <row r="11" spans="1:15">
      <c r="A11" t="s">
        <v>5</v>
      </c>
      <c r="B11" s="9">
        <v>41974</v>
      </c>
      <c r="C11" t="s">
        <v>6</v>
      </c>
      <c r="D11">
        <v>3</v>
      </c>
      <c r="E11">
        <v>2666</v>
      </c>
      <c r="F11" t="s">
        <v>7</v>
      </c>
      <c r="G11" t="s">
        <v>8</v>
      </c>
      <c r="H11" t="s">
        <v>9</v>
      </c>
      <c r="I11" s="8">
        <v>13516.68</v>
      </c>
      <c r="J11" s="10">
        <v>6</v>
      </c>
      <c r="K11" s="8"/>
      <c r="L11" s="11"/>
      <c r="M11" s="8">
        <f>+M10+I11-K11</f>
        <v>934878.56</v>
      </c>
      <c r="N11" s="8">
        <v>934878.56</v>
      </c>
      <c r="O11" s="12">
        <f>+M11-N11</f>
        <v>0</v>
      </c>
    </row>
    <row r="12" spans="1:15">
      <c r="A12" t="s">
        <v>10</v>
      </c>
      <c r="B12" s="9">
        <v>41974</v>
      </c>
      <c r="C12" t="s">
        <v>11</v>
      </c>
      <c r="D12">
        <v>1</v>
      </c>
      <c r="E12">
        <v>25496</v>
      </c>
      <c r="F12" t="s">
        <v>12</v>
      </c>
      <c r="G12" t="s">
        <v>13</v>
      </c>
      <c r="H12" t="s">
        <v>14</v>
      </c>
      <c r="I12" s="8"/>
      <c r="J12" s="10"/>
      <c r="K12" s="8">
        <v>461000</v>
      </c>
      <c r="L12" s="11">
        <v>1</v>
      </c>
      <c r="M12" s="8">
        <f t="shared" ref="M12:M75" si="0">+M11+I12-K12</f>
        <v>473878.56000000006</v>
      </c>
      <c r="N12" s="8">
        <v>473878.56</v>
      </c>
      <c r="O12" s="12">
        <f t="shared" ref="O12:O75" si="1">+M12-N12</f>
        <v>0</v>
      </c>
    </row>
    <row r="13" spans="1:15">
      <c r="A13" t="s">
        <v>15</v>
      </c>
      <c r="B13" s="9">
        <v>41974</v>
      </c>
      <c r="C13" t="s">
        <v>16</v>
      </c>
      <c r="D13">
        <v>3</v>
      </c>
      <c r="E13">
        <v>2669</v>
      </c>
      <c r="F13" t="s">
        <v>7</v>
      </c>
      <c r="G13" t="s">
        <v>8</v>
      </c>
      <c r="H13" t="s">
        <v>17</v>
      </c>
      <c r="I13" s="8">
        <v>1700</v>
      </c>
      <c r="J13" s="10">
        <v>4</v>
      </c>
      <c r="K13" s="8"/>
      <c r="L13" s="11"/>
      <c r="M13" s="8">
        <f t="shared" si="0"/>
        <v>475578.56000000006</v>
      </c>
      <c r="N13" s="8">
        <v>475578.56</v>
      </c>
      <c r="O13" s="12">
        <f t="shared" si="1"/>
        <v>0</v>
      </c>
    </row>
    <row r="14" spans="1:15">
      <c r="A14" t="s">
        <v>18</v>
      </c>
      <c r="B14" s="9">
        <v>41974</v>
      </c>
      <c r="C14" t="s">
        <v>19</v>
      </c>
      <c r="D14">
        <v>3</v>
      </c>
      <c r="E14">
        <v>2670</v>
      </c>
      <c r="F14" t="s">
        <v>7</v>
      </c>
      <c r="G14" t="s">
        <v>8</v>
      </c>
      <c r="H14" t="s">
        <v>20</v>
      </c>
      <c r="I14" s="8">
        <v>1000</v>
      </c>
      <c r="J14" s="10">
        <v>2</v>
      </c>
      <c r="K14" s="8"/>
      <c r="L14" s="11"/>
      <c r="M14" s="8">
        <f t="shared" si="0"/>
        <v>476578.56000000006</v>
      </c>
      <c r="N14" s="8">
        <v>476578.56</v>
      </c>
      <c r="O14" s="12">
        <f t="shared" si="1"/>
        <v>0</v>
      </c>
    </row>
    <row r="15" spans="1:15">
      <c r="A15" t="s">
        <v>21</v>
      </c>
      <c r="B15" s="9">
        <v>41974</v>
      </c>
      <c r="C15" t="s">
        <v>22</v>
      </c>
      <c r="D15">
        <v>1</v>
      </c>
      <c r="E15">
        <v>25570</v>
      </c>
      <c r="F15" t="s">
        <v>12</v>
      </c>
      <c r="G15" t="s">
        <v>13</v>
      </c>
      <c r="H15" t="s">
        <v>23</v>
      </c>
      <c r="I15" s="8">
        <v>130080</v>
      </c>
      <c r="J15" s="10">
        <v>1</v>
      </c>
      <c r="K15" s="8"/>
      <c r="L15" s="11"/>
      <c r="M15" s="8">
        <f t="shared" si="0"/>
        <v>606658.56000000006</v>
      </c>
      <c r="N15" s="8">
        <v>606658.56000000006</v>
      </c>
      <c r="O15" s="12">
        <f t="shared" si="1"/>
        <v>0</v>
      </c>
    </row>
    <row r="16" spans="1:15">
      <c r="A16" t="s">
        <v>24</v>
      </c>
      <c r="B16" s="9">
        <v>41975</v>
      </c>
      <c r="C16" t="s">
        <v>25</v>
      </c>
      <c r="D16">
        <v>3</v>
      </c>
      <c r="E16">
        <v>2672</v>
      </c>
      <c r="F16" t="s">
        <v>7</v>
      </c>
      <c r="G16" t="s">
        <v>8</v>
      </c>
      <c r="H16" t="s">
        <v>26</v>
      </c>
      <c r="I16" s="8">
        <v>3000.05</v>
      </c>
      <c r="J16" s="10">
        <v>7</v>
      </c>
      <c r="K16" s="8"/>
      <c r="L16" s="11"/>
      <c r="M16" s="8">
        <f t="shared" si="0"/>
        <v>609658.6100000001</v>
      </c>
      <c r="N16" s="8">
        <v>609658.61</v>
      </c>
      <c r="O16" s="12">
        <f t="shared" si="1"/>
        <v>0</v>
      </c>
    </row>
    <row r="17" spans="1:15">
      <c r="A17" t="s">
        <v>27</v>
      </c>
      <c r="B17" s="9">
        <v>41975</v>
      </c>
      <c r="C17" t="s">
        <v>11</v>
      </c>
      <c r="D17">
        <v>1</v>
      </c>
      <c r="E17">
        <v>25507</v>
      </c>
      <c r="F17" t="s">
        <v>12</v>
      </c>
      <c r="G17" t="s">
        <v>28</v>
      </c>
      <c r="H17" t="s">
        <v>29</v>
      </c>
      <c r="I17" s="8"/>
      <c r="J17" s="10"/>
      <c r="K17" s="8">
        <v>397000</v>
      </c>
      <c r="L17" s="11">
        <v>2</v>
      </c>
      <c r="M17" s="8">
        <f t="shared" si="0"/>
        <v>212658.6100000001</v>
      </c>
      <c r="N17" s="8">
        <v>212658.61</v>
      </c>
      <c r="O17" s="12">
        <f t="shared" si="1"/>
        <v>0</v>
      </c>
    </row>
    <row r="18" spans="1:15">
      <c r="A18" t="s">
        <v>30</v>
      </c>
      <c r="B18" s="9">
        <v>41975</v>
      </c>
      <c r="C18" t="s">
        <v>11</v>
      </c>
      <c r="D18">
        <v>1</v>
      </c>
      <c r="E18">
        <v>25508</v>
      </c>
      <c r="F18" t="s">
        <v>12</v>
      </c>
      <c r="G18" t="s">
        <v>28</v>
      </c>
      <c r="H18" t="s">
        <v>31</v>
      </c>
      <c r="I18" s="8"/>
      <c r="J18" s="10"/>
      <c r="K18" s="8">
        <v>188000</v>
      </c>
      <c r="L18" s="11">
        <v>3</v>
      </c>
      <c r="M18" s="8">
        <f t="shared" si="0"/>
        <v>24658.610000000102</v>
      </c>
      <c r="N18" s="8">
        <v>24658.61</v>
      </c>
      <c r="O18" s="12">
        <f t="shared" si="1"/>
        <v>1.0186340659856796E-10</v>
      </c>
    </row>
    <row r="19" spans="1:15">
      <c r="A19" t="s">
        <v>32</v>
      </c>
      <c r="B19" s="9">
        <v>41976</v>
      </c>
      <c r="C19" t="s">
        <v>33</v>
      </c>
      <c r="D19">
        <v>3</v>
      </c>
      <c r="E19">
        <v>2675</v>
      </c>
      <c r="F19" t="s">
        <v>7</v>
      </c>
      <c r="G19" t="s">
        <v>8</v>
      </c>
      <c r="H19" t="s">
        <v>34</v>
      </c>
      <c r="I19" s="8">
        <v>1000</v>
      </c>
      <c r="J19" s="10">
        <v>5</v>
      </c>
      <c r="K19" s="8"/>
      <c r="L19" s="11"/>
      <c r="M19" s="8">
        <f t="shared" si="0"/>
        <v>25658.610000000102</v>
      </c>
      <c r="N19" s="8">
        <v>25658.61</v>
      </c>
      <c r="O19" s="12">
        <f t="shared" si="1"/>
        <v>1.0186340659856796E-10</v>
      </c>
    </row>
    <row r="20" spans="1:15">
      <c r="A20" t="s">
        <v>35</v>
      </c>
      <c r="B20" s="9">
        <v>41977</v>
      </c>
      <c r="C20" t="s">
        <v>36</v>
      </c>
      <c r="D20">
        <v>3</v>
      </c>
      <c r="E20">
        <v>2683</v>
      </c>
      <c r="F20" t="s">
        <v>7</v>
      </c>
      <c r="G20" t="s">
        <v>8</v>
      </c>
      <c r="H20" t="s">
        <v>37</v>
      </c>
      <c r="I20" s="8">
        <v>9975.2900000000009</v>
      </c>
      <c r="J20" s="10">
        <v>8</v>
      </c>
      <c r="K20" s="8"/>
      <c r="L20" s="11"/>
      <c r="M20" s="8">
        <f t="shared" si="0"/>
        <v>35633.900000000103</v>
      </c>
      <c r="N20" s="8">
        <v>35633.9</v>
      </c>
      <c r="O20" s="12">
        <f t="shared" si="1"/>
        <v>1.0186340659856796E-10</v>
      </c>
    </row>
    <row r="21" spans="1:15">
      <c r="A21" t="s">
        <v>38</v>
      </c>
      <c r="B21" s="9">
        <v>41978</v>
      </c>
      <c r="C21" t="s">
        <v>11</v>
      </c>
      <c r="D21">
        <v>1</v>
      </c>
      <c r="E21">
        <v>25530</v>
      </c>
      <c r="F21" t="s">
        <v>12</v>
      </c>
      <c r="G21" t="s">
        <v>28</v>
      </c>
      <c r="H21" t="s">
        <v>39</v>
      </c>
      <c r="I21" s="8"/>
      <c r="J21" s="10"/>
      <c r="K21" s="8">
        <v>140000</v>
      </c>
      <c r="L21" s="11">
        <v>4</v>
      </c>
      <c r="M21" s="8">
        <f t="shared" si="0"/>
        <v>-104366.09999999989</v>
      </c>
      <c r="N21" s="8">
        <v>-104366.1</v>
      </c>
      <c r="O21" s="12">
        <f t="shared" si="1"/>
        <v>1.1641532182693481E-10</v>
      </c>
    </row>
    <row r="22" spans="1:15">
      <c r="A22" t="s">
        <v>40</v>
      </c>
      <c r="B22" s="9">
        <v>41978</v>
      </c>
      <c r="C22" t="s">
        <v>41</v>
      </c>
      <c r="D22">
        <v>1</v>
      </c>
      <c r="E22">
        <v>25611</v>
      </c>
      <c r="F22" t="s">
        <v>12</v>
      </c>
      <c r="G22" t="s">
        <v>42</v>
      </c>
      <c r="H22" t="s">
        <v>43</v>
      </c>
      <c r="I22" s="8">
        <v>77000</v>
      </c>
      <c r="J22" s="10">
        <v>9</v>
      </c>
      <c r="K22" s="8"/>
      <c r="L22" s="11"/>
      <c r="M22" s="8">
        <f t="shared" si="0"/>
        <v>-27366.099999999889</v>
      </c>
      <c r="N22" s="8">
        <v>-27366.1</v>
      </c>
      <c r="O22" s="12">
        <f t="shared" si="1"/>
        <v>1.0913936421275139E-10</v>
      </c>
    </row>
    <row r="23" spans="1:15">
      <c r="A23" t="s">
        <v>44</v>
      </c>
      <c r="B23" s="9">
        <v>41979</v>
      </c>
      <c r="C23" t="s">
        <v>45</v>
      </c>
      <c r="D23">
        <v>3</v>
      </c>
      <c r="E23">
        <v>2685</v>
      </c>
      <c r="F23" t="s">
        <v>7</v>
      </c>
      <c r="G23" t="s">
        <v>8</v>
      </c>
      <c r="H23" t="s">
        <v>46</v>
      </c>
      <c r="I23" s="8">
        <v>2000</v>
      </c>
      <c r="J23" s="10">
        <v>3</v>
      </c>
      <c r="K23" s="8"/>
      <c r="L23" s="11"/>
      <c r="M23" s="8">
        <f t="shared" si="0"/>
        <v>-25366.099999999889</v>
      </c>
      <c r="N23" s="8">
        <v>-25366.1</v>
      </c>
      <c r="O23" s="12">
        <f t="shared" si="1"/>
        <v>1.0913936421275139E-10</v>
      </c>
    </row>
    <row r="24" spans="1:15">
      <c r="A24" t="s">
        <v>47</v>
      </c>
      <c r="B24" s="9">
        <v>41981</v>
      </c>
      <c r="C24" t="s">
        <v>48</v>
      </c>
      <c r="D24">
        <v>1</v>
      </c>
      <c r="E24">
        <v>3561</v>
      </c>
      <c r="F24" t="s">
        <v>7</v>
      </c>
      <c r="G24" t="s">
        <v>42</v>
      </c>
      <c r="H24" t="s">
        <v>49</v>
      </c>
      <c r="I24" s="8">
        <v>12260</v>
      </c>
      <c r="J24" s="10">
        <v>14</v>
      </c>
      <c r="K24" s="8"/>
      <c r="L24" s="11"/>
      <c r="M24" s="8">
        <f t="shared" si="0"/>
        <v>-13106.099999999889</v>
      </c>
      <c r="N24" s="8">
        <v>-13106.1</v>
      </c>
      <c r="O24" s="12">
        <f t="shared" si="1"/>
        <v>1.1095835361629725E-10</v>
      </c>
    </row>
    <row r="25" spans="1:15">
      <c r="A25" t="s">
        <v>50</v>
      </c>
      <c r="B25" s="9">
        <v>41981</v>
      </c>
      <c r="C25" t="s">
        <v>11</v>
      </c>
      <c r="D25">
        <v>1</v>
      </c>
      <c r="E25">
        <v>25566</v>
      </c>
      <c r="F25" t="s">
        <v>12</v>
      </c>
      <c r="G25" t="s">
        <v>28</v>
      </c>
      <c r="H25" t="s">
        <v>51</v>
      </c>
      <c r="I25" s="8"/>
      <c r="J25" s="10"/>
      <c r="K25" s="8">
        <v>791000</v>
      </c>
      <c r="L25" s="11">
        <v>5</v>
      </c>
      <c r="M25" s="8">
        <f t="shared" si="0"/>
        <v>-804106.09999999986</v>
      </c>
      <c r="N25" s="8">
        <v>-804106.1</v>
      </c>
      <c r="O25" s="12">
        <f t="shared" si="1"/>
        <v>0</v>
      </c>
    </row>
    <row r="26" spans="1:15">
      <c r="A26" t="s">
        <v>52</v>
      </c>
      <c r="B26" s="9">
        <v>41981</v>
      </c>
      <c r="C26" t="s">
        <v>53</v>
      </c>
      <c r="D26">
        <v>3</v>
      </c>
      <c r="E26">
        <v>2687</v>
      </c>
      <c r="F26" t="s">
        <v>7</v>
      </c>
      <c r="G26" t="s">
        <v>8</v>
      </c>
      <c r="H26" t="s">
        <v>54</v>
      </c>
      <c r="I26" s="8">
        <v>1795.22</v>
      </c>
      <c r="J26" s="10">
        <v>13</v>
      </c>
      <c r="K26" s="8"/>
      <c r="L26" s="11"/>
      <c r="M26" s="8">
        <f t="shared" si="0"/>
        <v>-802310.87999999989</v>
      </c>
      <c r="N26" s="8">
        <v>-802310.88</v>
      </c>
      <c r="O26" s="12">
        <f t="shared" si="1"/>
        <v>0</v>
      </c>
    </row>
    <row r="27" spans="1:15">
      <c r="A27" t="s">
        <v>55</v>
      </c>
      <c r="B27" s="9">
        <v>41981</v>
      </c>
      <c r="C27" t="s">
        <v>56</v>
      </c>
      <c r="D27">
        <v>1</v>
      </c>
      <c r="E27">
        <v>25862</v>
      </c>
      <c r="F27" t="s">
        <v>12</v>
      </c>
      <c r="G27" t="s">
        <v>13</v>
      </c>
      <c r="H27" t="s">
        <v>57</v>
      </c>
      <c r="I27" s="8">
        <v>791231.62</v>
      </c>
      <c r="J27" s="10">
        <v>10</v>
      </c>
      <c r="K27" s="8"/>
      <c r="L27" s="11"/>
      <c r="M27" s="8">
        <f t="shared" si="0"/>
        <v>-11079.259999999893</v>
      </c>
      <c r="N27" s="8">
        <v>-11079.26</v>
      </c>
      <c r="O27" s="12">
        <f t="shared" si="1"/>
        <v>1.0732037480920553E-10</v>
      </c>
    </row>
    <row r="28" spans="1:15">
      <c r="A28" t="s">
        <v>58</v>
      </c>
      <c r="B28" s="9">
        <v>41982</v>
      </c>
      <c r="C28" t="s">
        <v>22</v>
      </c>
      <c r="D28">
        <v>1</v>
      </c>
      <c r="E28">
        <v>25571</v>
      </c>
      <c r="F28" t="s">
        <v>12</v>
      </c>
      <c r="G28" t="s">
        <v>13</v>
      </c>
      <c r="H28" t="s">
        <v>23</v>
      </c>
      <c r="I28" s="8">
        <v>63720</v>
      </c>
      <c r="J28" s="10">
        <v>12</v>
      </c>
      <c r="K28" s="8"/>
      <c r="L28" s="11"/>
      <c r="M28" s="8">
        <f t="shared" si="0"/>
        <v>52640.740000000107</v>
      </c>
      <c r="N28" s="8">
        <v>52640.74</v>
      </c>
      <c r="O28" s="12">
        <f t="shared" si="1"/>
        <v>1.0913936421275139E-10</v>
      </c>
    </row>
    <row r="29" spans="1:15">
      <c r="A29" t="s">
        <v>59</v>
      </c>
      <c r="B29" s="9">
        <v>41982</v>
      </c>
      <c r="C29" t="s">
        <v>60</v>
      </c>
      <c r="D29">
        <v>1</v>
      </c>
      <c r="E29">
        <v>3566</v>
      </c>
      <c r="F29" t="s">
        <v>7</v>
      </c>
      <c r="G29" t="s">
        <v>42</v>
      </c>
      <c r="H29" t="s">
        <v>61</v>
      </c>
      <c r="I29" s="8">
        <v>105700</v>
      </c>
      <c r="J29" s="10">
        <v>15</v>
      </c>
      <c r="K29" s="8"/>
      <c r="L29" s="11"/>
      <c r="M29" s="8">
        <f t="shared" si="0"/>
        <v>158340.74000000011</v>
      </c>
      <c r="N29" s="8">
        <v>158340.74</v>
      </c>
      <c r="O29" s="12">
        <f t="shared" si="1"/>
        <v>0</v>
      </c>
    </row>
    <row r="30" spans="1:15">
      <c r="A30" t="s">
        <v>62</v>
      </c>
      <c r="B30" s="9">
        <v>41982</v>
      </c>
      <c r="C30" t="s">
        <v>11</v>
      </c>
      <c r="D30">
        <v>1</v>
      </c>
      <c r="E30">
        <v>25589</v>
      </c>
      <c r="F30" t="s">
        <v>12</v>
      </c>
      <c r="G30" t="s">
        <v>28</v>
      </c>
      <c r="H30" t="s">
        <v>63</v>
      </c>
      <c r="I30" s="8"/>
      <c r="J30" s="10"/>
      <c r="K30" s="8">
        <v>195000</v>
      </c>
      <c r="L30" s="11">
        <v>6</v>
      </c>
      <c r="M30" s="8">
        <f t="shared" si="0"/>
        <v>-36659.259999999893</v>
      </c>
      <c r="N30" s="8">
        <v>-36659.26</v>
      </c>
      <c r="O30" s="12">
        <f t="shared" si="1"/>
        <v>1.0913936421275139E-10</v>
      </c>
    </row>
    <row r="31" spans="1:15">
      <c r="A31" t="s">
        <v>64</v>
      </c>
      <c r="B31" s="9">
        <v>41982</v>
      </c>
      <c r="C31" t="s">
        <v>65</v>
      </c>
      <c r="D31">
        <v>1</v>
      </c>
      <c r="E31">
        <v>25613</v>
      </c>
      <c r="F31" t="s">
        <v>12</v>
      </c>
      <c r="G31" t="s">
        <v>42</v>
      </c>
      <c r="H31" t="s">
        <v>66</v>
      </c>
      <c r="I31" s="8">
        <v>117425.3</v>
      </c>
      <c r="J31" s="10">
        <v>11</v>
      </c>
      <c r="K31" s="8"/>
      <c r="L31" s="11"/>
      <c r="M31" s="8">
        <f t="shared" si="0"/>
        <v>80766.04000000011</v>
      </c>
      <c r="N31" s="8">
        <v>80766.039999999994</v>
      </c>
      <c r="O31" s="12">
        <f t="shared" si="1"/>
        <v>1.1641532182693481E-10</v>
      </c>
    </row>
    <row r="32" spans="1:15">
      <c r="A32" t="s">
        <v>67</v>
      </c>
      <c r="B32" s="9">
        <v>41983</v>
      </c>
      <c r="C32" t="s">
        <v>11</v>
      </c>
      <c r="D32">
        <v>1</v>
      </c>
      <c r="E32">
        <v>25610</v>
      </c>
      <c r="F32" t="s">
        <v>12</v>
      </c>
      <c r="G32" t="s">
        <v>28</v>
      </c>
      <c r="H32" t="s">
        <v>68</v>
      </c>
      <c r="I32" s="8"/>
      <c r="J32" s="10"/>
      <c r="K32" s="8">
        <v>106000</v>
      </c>
      <c r="L32" s="11">
        <v>7</v>
      </c>
      <c r="M32" s="8">
        <f t="shared" si="0"/>
        <v>-25233.95999999989</v>
      </c>
      <c r="N32" s="8">
        <v>-25233.96</v>
      </c>
      <c r="O32" s="12">
        <f t="shared" si="1"/>
        <v>1.0913936421275139E-10</v>
      </c>
    </row>
    <row r="33" spans="1:15">
      <c r="A33" t="s">
        <v>69</v>
      </c>
      <c r="B33" s="9">
        <v>41984</v>
      </c>
      <c r="C33" t="s">
        <v>70</v>
      </c>
      <c r="D33">
        <v>1</v>
      </c>
      <c r="E33">
        <v>3568</v>
      </c>
      <c r="F33" t="s">
        <v>7</v>
      </c>
      <c r="G33" t="s">
        <v>42</v>
      </c>
      <c r="H33" t="s">
        <v>71</v>
      </c>
      <c r="I33" s="8">
        <v>173400</v>
      </c>
      <c r="J33" s="10">
        <v>19</v>
      </c>
      <c r="K33" s="8"/>
      <c r="L33" s="11"/>
      <c r="M33" s="8">
        <f t="shared" si="0"/>
        <v>148166.0400000001</v>
      </c>
      <c r="N33" s="8">
        <v>148166.04</v>
      </c>
      <c r="O33" s="12">
        <f t="shared" si="1"/>
        <v>0</v>
      </c>
    </row>
    <row r="34" spans="1:15">
      <c r="A34" t="s">
        <v>72</v>
      </c>
      <c r="B34" s="9">
        <v>41984</v>
      </c>
      <c r="C34" t="s">
        <v>11</v>
      </c>
      <c r="D34">
        <v>1</v>
      </c>
      <c r="E34">
        <v>25646</v>
      </c>
      <c r="F34" t="s">
        <v>12</v>
      </c>
      <c r="G34" t="s">
        <v>13</v>
      </c>
      <c r="H34" t="s">
        <v>73</v>
      </c>
      <c r="I34" s="8"/>
      <c r="J34" s="10"/>
      <c r="K34" s="8">
        <v>349000</v>
      </c>
      <c r="L34" s="11">
        <v>10</v>
      </c>
      <c r="M34" s="8">
        <f t="shared" si="0"/>
        <v>-200833.9599999999</v>
      </c>
      <c r="N34" s="8">
        <v>-200833.96</v>
      </c>
      <c r="O34" s="12">
        <f t="shared" si="1"/>
        <v>0</v>
      </c>
    </row>
    <row r="35" spans="1:15">
      <c r="A35" t="s">
        <v>74</v>
      </c>
      <c r="B35" s="9">
        <v>41984</v>
      </c>
      <c r="C35" t="s">
        <v>75</v>
      </c>
      <c r="D35">
        <v>1</v>
      </c>
      <c r="E35">
        <v>3570</v>
      </c>
      <c r="F35" t="s">
        <v>7</v>
      </c>
      <c r="G35" t="s">
        <v>42</v>
      </c>
      <c r="H35" t="s">
        <v>76</v>
      </c>
      <c r="I35" s="8">
        <v>53250</v>
      </c>
      <c r="J35" s="10">
        <v>21</v>
      </c>
      <c r="K35" s="8"/>
      <c r="L35" s="11"/>
      <c r="M35" s="8">
        <f t="shared" si="0"/>
        <v>-147583.9599999999</v>
      </c>
      <c r="N35" s="8">
        <v>-147583.96</v>
      </c>
      <c r="O35" s="12">
        <f t="shared" si="1"/>
        <v>0</v>
      </c>
    </row>
    <row r="36" spans="1:15">
      <c r="A36" t="s">
        <v>77</v>
      </c>
      <c r="B36" s="9">
        <v>41984</v>
      </c>
      <c r="C36" t="s">
        <v>78</v>
      </c>
      <c r="D36">
        <v>1</v>
      </c>
      <c r="E36">
        <v>25679</v>
      </c>
      <c r="F36" t="s">
        <v>12</v>
      </c>
      <c r="G36" t="s">
        <v>42</v>
      </c>
      <c r="H36" t="s">
        <v>79</v>
      </c>
      <c r="I36" s="8">
        <v>121000</v>
      </c>
      <c r="J36" s="10">
        <v>16</v>
      </c>
      <c r="K36" s="8"/>
      <c r="L36" s="11"/>
      <c r="M36" s="8">
        <f t="shared" si="0"/>
        <v>-26583.959999999905</v>
      </c>
      <c r="N36" s="8">
        <v>-26583.96</v>
      </c>
      <c r="O36" s="12">
        <f t="shared" si="1"/>
        <v>9.4587448984384537E-11</v>
      </c>
    </row>
    <row r="37" spans="1:15">
      <c r="A37" t="s">
        <v>80</v>
      </c>
      <c r="B37" s="9">
        <v>41984</v>
      </c>
      <c r="C37" t="s">
        <v>81</v>
      </c>
      <c r="D37">
        <v>1</v>
      </c>
      <c r="E37">
        <v>25680</v>
      </c>
      <c r="F37" t="s">
        <v>12</v>
      </c>
      <c r="G37" t="s">
        <v>42</v>
      </c>
      <c r="H37" t="s">
        <v>82</v>
      </c>
      <c r="I37" s="8">
        <v>141086.41</v>
      </c>
      <c r="J37" s="10">
        <v>17</v>
      </c>
      <c r="K37" s="8"/>
      <c r="L37" s="11"/>
      <c r="M37" s="8">
        <f t="shared" si="0"/>
        <v>114502.4500000001</v>
      </c>
      <c r="N37" s="8">
        <v>114502.45</v>
      </c>
      <c r="O37" s="12">
        <f t="shared" si="1"/>
        <v>0</v>
      </c>
    </row>
    <row r="38" spans="1:15">
      <c r="A38" t="s">
        <v>83</v>
      </c>
      <c r="B38" s="9">
        <v>41984</v>
      </c>
      <c r="C38" t="s">
        <v>11</v>
      </c>
      <c r="D38">
        <v>1</v>
      </c>
      <c r="E38">
        <v>25642</v>
      </c>
      <c r="F38" t="s">
        <v>84</v>
      </c>
      <c r="G38" t="s">
        <v>13</v>
      </c>
      <c r="H38" t="s">
        <v>85</v>
      </c>
      <c r="I38" s="8"/>
      <c r="J38" s="10"/>
      <c r="K38" s="8">
        <v>141086.41</v>
      </c>
      <c r="L38" s="11">
        <v>8</v>
      </c>
      <c r="M38" s="8">
        <f t="shared" si="0"/>
        <v>-26583.959999999905</v>
      </c>
      <c r="N38" s="8">
        <v>-26583.96</v>
      </c>
      <c r="O38" s="12">
        <f t="shared" si="1"/>
        <v>9.4587448984384537E-11</v>
      </c>
    </row>
    <row r="39" spans="1:15">
      <c r="A39" t="s">
        <v>86</v>
      </c>
      <c r="B39" s="9">
        <v>41984</v>
      </c>
      <c r="C39" t="s">
        <v>11</v>
      </c>
      <c r="D39">
        <v>1</v>
      </c>
      <c r="E39">
        <v>25643</v>
      </c>
      <c r="F39" t="s">
        <v>84</v>
      </c>
      <c r="G39" t="s">
        <v>13</v>
      </c>
      <c r="H39" t="s">
        <v>87</v>
      </c>
      <c r="I39" s="8"/>
      <c r="J39" s="10"/>
      <c r="K39" s="8">
        <v>121000</v>
      </c>
      <c r="L39" s="11">
        <v>9</v>
      </c>
      <c r="M39" s="8">
        <f t="shared" si="0"/>
        <v>-147583.9599999999</v>
      </c>
      <c r="N39" s="8">
        <v>-147583.96</v>
      </c>
      <c r="O39" s="12">
        <f t="shared" si="1"/>
        <v>0</v>
      </c>
    </row>
    <row r="40" spans="1:15">
      <c r="A40" t="s">
        <v>88</v>
      </c>
      <c r="B40" s="9">
        <v>41984</v>
      </c>
      <c r="C40" t="s">
        <v>22</v>
      </c>
      <c r="D40">
        <v>1</v>
      </c>
      <c r="E40">
        <v>25616</v>
      </c>
      <c r="F40" t="s">
        <v>89</v>
      </c>
      <c r="G40" t="s">
        <v>13</v>
      </c>
      <c r="H40" t="s">
        <v>90</v>
      </c>
      <c r="I40" s="8">
        <v>176120</v>
      </c>
      <c r="J40" s="10">
        <v>18</v>
      </c>
      <c r="K40" s="8"/>
      <c r="L40" s="11"/>
      <c r="M40" s="8">
        <f t="shared" si="0"/>
        <v>28536.040000000095</v>
      </c>
      <c r="N40" s="8">
        <v>28536.04</v>
      </c>
      <c r="O40" s="12">
        <f t="shared" si="1"/>
        <v>9.4587448984384537E-11</v>
      </c>
    </row>
    <row r="41" spans="1:15">
      <c r="A41" t="s">
        <v>91</v>
      </c>
      <c r="B41" s="9">
        <v>41988</v>
      </c>
      <c r="C41" t="s">
        <v>92</v>
      </c>
      <c r="D41">
        <v>3</v>
      </c>
      <c r="E41">
        <v>2691</v>
      </c>
      <c r="F41" t="s">
        <v>7</v>
      </c>
      <c r="G41" t="s">
        <v>8</v>
      </c>
      <c r="H41" t="s">
        <v>93</v>
      </c>
      <c r="I41" s="8">
        <v>1000.02</v>
      </c>
      <c r="J41" s="10">
        <v>22</v>
      </c>
      <c r="K41" s="8"/>
      <c r="L41" s="11"/>
      <c r="M41" s="8">
        <f t="shared" si="0"/>
        <v>29536.060000000096</v>
      </c>
      <c r="N41" s="8">
        <v>29536.06</v>
      </c>
      <c r="O41" s="12">
        <f t="shared" si="1"/>
        <v>9.4587448984384537E-11</v>
      </c>
    </row>
    <row r="42" spans="1:15">
      <c r="A42" t="s">
        <v>94</v>
      </c>
      <c r="B42" s="9">
        <v>41988</v>
      </c>
      <c r="C42" t="s">
        <v>95</v>
      </c>
      <c r="D42">
        <v>1</v>
      </c>
      <c r="E42">
        <v>3573</v>
      </c>
      <c r="F42" t="s">
        <v>7</v>
      </c>
      <c r="G42" t="s">
        <v>42</v>
      </c>
      <c r="H42" t="s">
        <v>96</v>
      </c>
      <c r="I42" s="8">
        <v>1637.05</v>
      </c>
      <c r="J42" s="10">
        <v>23</v>
      </c>
      <c r="K42" s="8"/>
      <c r="L42" s="11"/>
      <c r="M42" s="8">
        <f t="shared" si="0"/>
        <v>31173.110000000095</v>
      </c>
      <c r="N42" s="8">
        <v>31173.11</v>
      </c>
      <c r="O42" s="12">
        <f t="shared" si="1"/>
        <v>9.4587448984384537E-11</v>
      </c>
    </row>
    <row r="43" spans="1:15">
      <c r="A43" t="s">
        <v>97</v>
      </c>
      <c r="B43" s="9">
        <v>41989</v>
      </c>
      <c r="C43" t="s">
        <v>98</v>
      </c>
      <c r="D43">
        <v>3</v>
      </c>
      <c r="E43">
        <v>2694</v>
      </c>
      <c r="F43" t="s">
        <v>7</v>
      </c>
      <c r="G43" t="s">
        <v>8</v>
      </c>
      <c r="H43" t="s">
        <v>99</v>
      </c>
      <c r="I43" s="8">
        <v>72182.539999999994</v>
      </c>
      <c r="J43" s="10">
        <v>25</v>
      </c>
      <c r="K43" s="8"/>
      <c r="L43" s="11"/>
      <c r="M43" s="8">
        <f t="shared" si="0"/>
        <v>103355.65000000008</v>
      </c>
      <c r="N43" s="8">
        <v>103355.65</v>
      </c>
      <c r="O43" s="12">
        <f t="shared" si="1"/>
        <v>0</v>
      </c>
    </row>
    <row r="44" spans="1:15">
      <c r="A44" t="s">
        <v>100</v>
      </c>
      <c r="B44" s="9">
        <v>41989</v>
      </c>
      <c r="C44" t="s">
        <v>101</v>
      </c>
      <c r="D44">
        <v>3</v>
      </c>
      <c r="E44">
        <v>2695</v>
      </c>
      <c r="F44" t="s">
        <v>7</v>
      </c>
      <c r="G44" t="s">
        <v>8</v>
      </c>
      <c r="H44" t="s">
        <v>102</v>
      </c>
      <c r="I44" s="8">
        <v>8632.7999999999993</v>
      </c>
      <c r="J44" s="10">
        <v>27</v>
      </c>
      <c r="K44" s="8"/>
      <c r="L44" s="11"/>
      <c r="M44" s="8">
        <f t="shared" si="0"/>
        <v>111988.45000000008</v>
      </c>
      <c r="N44" s="8">
        <v>111988.45</v>
      </c>
      <c r="O44" s="12">
        <f t="shared" si="1"/>
        <v>0</v>
      </c>
    </row>
    <row r="45" spans="1:15">
      <c r="A45" t="s">
        <v>103</v>
      </c>
      <c r="B45" s="9">
        <v>41989</v>
      </c>
      <c r="C45" t="s">
        <v>11</v>
      </c>
      <c r="D45">
        <v>1</v>
      </c>
      <c r="E45">
        <v>25714</v>
      </c>
      <c r="F45" t="s">
        <v>12</v>
      </c>
      <c r="G45" t="s">
        <v>28</v>
      </c>
      <c r="H45" t="s">
        <v>104</v>
      </c>
      <c r="I45" s="8"/>
      <c r="J45" s="10"/>
      <c r="K45" s="8">
        <v>451500</v>
      </c>
      <c r="L45" s="11">
        <v>11</v>
      </c>
      <c r="M45" s="8">
        <f t="shared" si="0"/>
        <v>-339511.54999999993</v>
      </c>
      <c r="N45" s="8">
        <v>-339511.55</v>
      </c>
      <c r="O45" s="12">
        <f t="shared" si="1"/>
        <v>0</v>
      </c>
    </row>
    <row r="46" spans="1:15">
      <c r="A46" t="s">
        <v>105</v>
      </c>
      <c r="B46" s="9">
        <v>41989</v>
      </c>
      <c r="C46" t="s">
        <v>106</v>
      </c>
      <c r="D46">
        <v>1</v>
      </c>
      <c r="E46">
        <v>25738</v>
      </c>
      <c r="F46" t="s">
        <v>12</v>
      </c>
      <c r="G46" t="s">
        <v>42</v>
      </c>
      <c r="H46" t="s">
        <v>107</v>
      </c>
      <c r="I46" s="8">
        <v>397643.36</v>
      </c>
      <c r="J46" s="10">
        <v>20</v>
      </c>
      <c r="K46" s="8"/>
      <c r="L46" s="11"/>
      <c r="M46" s="8">
        <f t="shared" si="0"/>
        <v>58131.810000000056</v>
      </c>
      <c r="N46" s="8">
        <v>58131.81</v>
      </c>
      <c r="O46" s="12">
        <f t="shared" si="1"/>
        <v>5.8207660913467407E-11</v>
      </c>
    </row>
    <row r="47" spans="1:15">
      <c r="A47" t="s">
        <v>108</v>
      </c>
      <c r="B47" s="9">
        <v>41990</v>
      </c>
      <c r="C47" t="s">
        <v>109</v>
      </c>
      <c r="D47">
        <v>3</v>
      </c>
      <c r="E47">
        <v>2697</v>
      </c>
      <c r="F47" t="s">
        <v>7</v>
      </c>
      <c r="G47" t="s">
        <v>8</v>
      </c>
      <c r="H47" t="s">
        <v>110</v>
      </c>
      <c r="I47" s="8">
        <v>1000.01</v>
      </c>
      <c r="J47" s="10">
        <v>26</v>
      </c>
      <c r="K47" s="8"/>
      <c r="L47" s="11"/>
      <c r="M47" s="8">
        <f t="shared" si="0"/>
        <v>59131.820000000058</v>
      </c>
      <c r="N47" s="8">
        <v>59131.82</v>
      </c>
      <c r="O47" s="12">
        <f t="shared" si="1"/>
        <v>5.8207660913467407E-11</v>
      </c>
    </row>
    <row r="48" spans="1:15">
      <c r="A48" t="s">
        <v>111</v>
      </c>
      <c r="B48" s="9">
        <v>41990</v>
      </c>
      <c r="C48" t="s">
        <v>11</v>
      </c>
      <c r="D48">
        <v>1</v>
      </c>
      <c r="E48">
        <v>25728</v>
      </c>
      <c r="F48" t="s">
        <v>12</v>
      </c>
      <c r="G48" t="s">
        <v>13</v>
      </c>
      <c r="H48" t="s">
        <v>112</v>
      </c>
      <c r="I48" s="8"/>
      <c r="J48" s="10"/>
      <c r="K48" s="8">
        <v>127000</v>
      </c>
      <c r="L48" s="11">
        <v>12</v>
      </c>
      <c r="M48" s="8">
        <f t="shared" si="0"/>
        <v>-67868.179999999935</v>
      </c>
      <c r="N48" s="8">
        <v>-67868.179999999993</v>
      </c>
      <c r="O48" s="12">
        <f t="shared" si="1"/>
        <v>0</v>
      </c>
    </row>
    <row r="49" spans="1:15">
      <c r="A49" t="s">
        <v>113</v>
      </c>
      <c r="B49" s="9">
        <v>41990</v>
      </c>
      <c r="C49" t="s">
        <v>114</v>
      </c>
      <c r="D49">
        <v>1</v>
      </c>
      <c r="E49">
        <v>25736</v>
      </c>
      <c r="F49" t="s">
        <v>12</v>
      </c>
      <c r="G49" t="s">
        <v>42</v>
      </c>
      <c r="H49" t="s">
        <v>115</v>
      </c>
      <c r="I49" s="8">
        <v>123819.86</v>
      </c>
      <c r="J49" s="10">
        <v>24</v>
      </c>
      <c r="K49" s="8"/>
      <c r="L49" s="11"/>
      <c r="M49" s="8">
        <f t="shared" si="0"/>
        <v>55951.680000000066</v>
      </c>
      <c r="N49" s="8">
        <v>55951.68</v>
      </c>
      <c r="O49" s="12">
        <f t="shared" si="1"/>
        <v>6.5483618527650833E-11</v>
      </c>
    </row>
    <row r="50" spans="1:15">
      <c r="A50" t="s">
        <v>116</v>
      </c>
      <c r="B50" s="9">
        <v>41991</v>
      </c>
      <c r="C50" t="s">
        <v>117</v>
      </c>
      <c r="D50">
        <v>3</v>
      </c>
      <c r="E50">
        <v>2699</v>
      </c>
      <c r="F50" t="s">
        <v>7</v>
      </c>
      <c r="G50" t="s">
        <v>8</v>
      </c>
      <c r="H50" t="s">
        <v>118</v>
      </c>
      <c r="I50" s="8">
        <v>999.99</v>
      </c>
      <c r="J50" s="10">
        <v>30</v>
      </c>
      <c r="K50" s="8"/>
      <c r="L50" s="11"/>
      <c r="M50" s="8">
        <f t="shared" si="0"/>
        <v>56951.670000000064</v>
      </c>
      <c r="N50" s="8">
        <v>56951.67</v>
      </c>
      <c r="O50" s="12">
        <f t="shared" si="1"/>
        <v>6.5483618527650833E-11</v>
      </c>
    </row>
    <row r="51" spans="1:15">
      <c r="A51" s="13" t="s">
        <v>119</v>
      </c>
      <c r="B51" s="14">
        <v>41991</v>
      </c>
      <c r="C51" s="13" t="s">
        <v>120</v>
      </c>
      <c r="D51" s="13">
        <v>1</v>
      </c>
      <c r="E51" s="13">
        <v>25970</v>
      </c>
      <c r="F51" s="13" t="s">
        <v>12</v>
      </c>
      <c r="G51" s="13" t="s">
        <v>13</v>
      </c>
      <c r="H51" s="13" t="s">
        <v>121</v>
      </c>
      <c r="I51" s="15">
        <v>8182.51</v>
      </c>
      <c r="J51" s="10">
        <v>47</v>
      </c>
      <c r="K51" s="8"/>
      <c r="L51" s="11"/>
      <c r="M51" s="8">
        <f t="shared" si="0"/>
        <v>65134.180000000066</v>
      </c>
      <c r="N51" s="8">
        <v>65134.18</v>
      </c>
      <c r="O51" s="12">
        <f t="shared" si="1"/>
        <v>6.5483618527650833E-11</v>
      </c>
    </row>
    <row r="52" spans="1:15">
      <c r="A52" t="s">
        <v>122</v>
      </c>
      <c r="B52" s="9">
        <v>41992</v>
      </c>
      <c r="C52" t="s">
        <v>123</v>
      </c>
      <c r="D52">
        <v>3</v>
      </c>
      <c r="E52">
        <v>2702</v>
      </c>
      <c r="F52" t="s">
        <v>7</v>
      </c>
      <c r="G52" t="s">
        <v>8</v>
      </c>
      <c r="H52" t="s">
        <v>124</v>
      </c>
      <c r="I52" s="8">
        <v>3791.71</v>
      </c>
      <c r="J52" s="10">
        <v>29</v>
      </c>
      <c r="K52" s="8"/>
      <c r="L52" s="11"/>
      <c r="M52" s="8">
        <f t="shared" si="0"/>
        <v>68925.890000000072</v>
      </c>
      <c r="N52" s="8">
        <v>68925.89</v>
      </c>
      <c r="O52" s="12">
        <f t="shared" si="1"/>
        <v>0</v>
      </c>
    </row>
    <row r="53" spans="1:15">
      <c r="A53" t="s">
        <v>125</v>
      </c>
      <c r="B53" s="9">
        <v>41992</v>
      </c>
      <c r="C53" t="s">
        <v>126</v>
      </c>
      <c r="D53">
        <v>3</v>
      </c>
      <c r="E53">
        <v>2706</v>
      </c>
      <c r="F53" t="s">
        <v>7</v>
      </c>
      <c r="G53" t="s">
        <v>8</v>
      </c>
      <c r="H53" t="s">
        <v>127</v>
      </c>
      <c r="I53" s="8">
        <v>2000</v>
      </c>
      <c r="J53" s="10">
        <v>31</v>
      </c>
      <c r="K53" s="8"/>
      <c r="L53" s="11"/>
      <c r="M53" s="8">
        <f t="shared" si="0"/>
        <v>70925.890000000072</v>
      </c>
      <c r="N53" s="8">
        <v>70925.89</v>
      </c>
      <c r="O53" s="12">
        <f t="shared" si="1"/>
        <v>0</v>
      </c>
    </row>
    <row r="54" spans="1:15">
      <c r="A54" t="s">
        <v>128</v>
      </c>
      <c r="B54" s="9">
        <v>41992</v>
      </c>
      <c r="C54" t="s">
        <v>11</v>
      </c>
      <c r="D54">
        <v>1</v>
      </c>
      <c r="E54">
        <v>25743</v>
      </c>
      <c r="F54" t="s">
        <v>12</v>
      </c>
      <c r="G54" t="s">
        <v>13</v>
      </c>
      <c r="H54" t="s">
        <v>129</v>
      </c>
      <c r="I54" s="8"/>
      <c r="J54" s="10"/>
      <c r="K54" s="8">
        <v>90000</v>
      </c>
      <c r="L54" s="11">
        <v>13</v>
      </c>
      <c r="M54" s="8">
        <f t="shared" si="0"/>
        <v>-19074.109999999928</v>
      </c>
      <c r="N54" s="8">
        <v>-19074.11</v>
      </c>
      <c r="O54" s="12">
        <f t="shared" si="1"/>
        <v>7.2759576141834259E-11</v>
      </c>
    </row>
    <row r="55" spans="1:15">
      <c r="A55" t="s">
        <v>130</v>
      </c>
      <c r="B55" s="9">
        <v>41992</v>
      </c>
      <c r="C55" t="s">
        <v>131</v>
      </c>
      <c r="D55">
        <v>1</v>
      </c>
      <c r="E55">
        <v>25808</v>
      </c>
      <c r="F55" t="s">
        <v>12</v>
      </c>
      <c r="G55" t="s">
        <v>42</v>
      </c>
      <c r="H55" t="s">
        <v>132</v>
      </c>
      <c r="I55" s="8">
        <v>100223.4</v>
      </c>
      <c r="J55" s="10">
        <v>28</v>
      </c>
      <c r="K55" s="8"/>
      <c r="L55" s="11"/>
      <c r="M55" s="8">
        <f t="shared" si="0"/>
        <v>81149.290000000066</v>
      </c>
      <c r="N55" s="8">
        <v>81149.289999999994</v>
      </c>
      <c r="O55" s="12">
        <f t="shared" si="1"/>
        <v>0</v>
      </c>
    </row>
    <row r="56" spans="1:15">
      <c r="A56" t="s">
        <v>133</v>
      </c>
      <c r="B56" s="9">
        <v>41995</v>
      </c>
      <c r="C56" t="s">
        <v>134</v>
      </c>
      <c r="D56">
        <v>3</v>
      </c>
      <c r="E56">
        <v>2707</v>
      </c>
      <c r="F56" t="s">
        <v>7</v>
      </c>
      <c r="G56" t="s">
        <v>8</v>
      </c>
      <c r="H56" t="s">
        <v>135</v>
      </c>
      <c r="I56" s="8">
        <v>1000</v>
      </c>
      <c r="J56" s="10">
        <v>32</v>
      </c>
      <c r="K56" s="8"/>
      <c r="L56" s="11"/>
      <c r="M56" s="8">
        <f t="shared" si="0"/>
        <v>82149.290000000066</v>
      </c>
      <c r="N56" s="8">
        <v>82149.289999999994</v>
      </c>
      <c r="O56" s="12">
        <f t="shared" si="1"/>
        <v>0</v>
      </c>
    </row>
    <row r="57" spans="1:15">
      <c r="A57" t="s">
        <v>136</v>
      </c>
      <c r="B57" s="9">
        <v>41995</v>
      </c>
      <c r="C57" t="s">
        <v>11</v>
      </c>
      <c r="D57">
        <v>1</v>
      </c>
      <c r="E57">
        <v>25764</v>
      </c>
      <c r="F57" t="s">
        <v>12</v>
      </c>
      <c r="G57" t="s">
        <v>13</v>
      </c>
      <c r="H57" t="s">
        <v>137</v>
      </c>
      <c r="I57" s="8"/>
      <c r="J57" s="10"/>
      <c r="K57" s="8">
        <v>100000</v>
      </c>
      <c r="L57" s="11">
        <v>14</v>
      </c>
      <c r="M57" s="8">
        <f t="shared" si="0"/>
        <v>-17850.709999999934</v>
      </c>
      <c r="N57" s="8">
        <v>-17850.71</v>
      </c>
      <c r="O57" s="12">
        <f t="shared" si="1"/>
        <v>6.5483618527650833E-11</v>
      </c>
    </row>
    <row r="58" spans="1:15">
      <c r="A58" t="s">
        <v>138</v>
      </c>
      <c r="B58" s="9">
        <v>41996</v>
      </c>
      <c r="C58" t="s">
        <v>22</v>
      </c>
      <c r="D58">
        <v>1</v>
      </c>
      <c r="E58">
        <v>25774</v>
      </c>
      <c r="F58" t="s">
        <v>12</v>
      </c>
      <c r="G58" t="s">
        <v>13</v>
      </c>
      <c r="H58" t="s">
        <v>139</v>
      </c>
      <c r="I58" s="8">
        <v>488680</v>
      </c>
      <c r="J58" s="10">
        <v>33</v>
      </c>
      <c r="K58" s="8"/>
      <c r="L58" s="11"/>
      <c r="M58" s="8">
        <f t="shared" si="0"/>
        <v>470829.29000000004</v>
      </c>
      <c r="N58" s="8">
        <v>470829.29</v>
      </c>
      <c r="O58" s="12">
        <f t="shared" si="1"/>
        <v>0</v>
      </c>
    </row>
    <row r="59" spans="1:15">
      <c r="A59" t="s">
        <v>140</v>
      </c>
      <c r="B59" s="9">
        <v>41996</v>
      </c>
      <c r="C59" t="s">
        <v>11</v>
      </c>
      <c r="D59">
        <v>1</v>
      </c>
      <c r="E59">
        <v>25778</v>
      </c>
      <c r="F59" t="s">
        <v>12</v>
      </c>
      <c r="G59" t="s">
        <v>28</v>
      </c>
      <c r="H59" t="s">
        <v>141</v>
      </c>
      <c r="I59" s="8"/>
      <c r="J59" s="10"/>
      <c r="K59" s="8">
        <v>497000</v>
      </c>
      <c r="L59" s="11">
        <v>15</v>
      </c>
      <c r="M59" s="8">
        <f t="shared" si="0"/>
        <v>-26170.709999999963</v>
      </c>
      <c r="N59" s="8">
        <v>-26170.71</v>
      </c>
      <c r="O59" s="12">
        <f t="shared" si="1"/>
        <v>3.637978807091713E-11</v>
      </c>
    </row>
    <row r="60" spans="1:15">
      <c r="A60" t="s">
        <v>142</v>
      </c>
      <c r="B60" s="9">
        <v>41997</v>
      </c>
      <c r="C60" t="s">
        <v>143</v>
      </c>
      <c r="D60">
        <v>3</v>
      </c>
      <c r="E60">
        <v>2713</v>
      </c>
      <c r="F60" t="s">
        <v>7</v>
      </c>
      <c r="G60" t="s">
        <v>8</v>
      </c>
      <c r="H60" t="s">
        <v>144</v>
      </c>
      <c r="I60" s="8">
        <v>2643.34</v>
      </c>
      <c r="J60" s="10">
        <v>35</v>
      </c>
      <c r="K60" s="8"/>
      <c r="L60" s="11"/>
      <c r="M60" s="8">
        <f t="shared" si="0"/>
        <v>-23527.369999999963</v>
      </c>
      <c r="N60" s="8">
        <v>-23527.37</v>
      </c>
      <c r="O60" s="12">
        <f t="shared" si="1"/>
        <v>3.637978807091713E-11</v>
      </c>
    </row>
    <row r="61" spans="1:15">
      <c r="A61" t="s">
        <v>145</v>
      </c>
      <c r="B61" s="9">
        <v>41997</v>
      </c>
      <c r="C61" t="s">
        <v>146</v>
      </c>
      <c r="D61">
        <v>3</v>
      </c>
      <c r="E61">
        <v>2715</v>
      </c>
      <c r="F61" t="s">
        <v>7</v>
      </c>
      <c r="G61" t="s">
        <v>8</v>
      </c>
      <c r="H61" t="s">
        <v>147</v>
      </c>
      <c r="I61" s="8">
        <v>7827.33</v>
      </c>
      <c r="J61" s="10">
        <v>34</v>
      </c>
      <c r="K61" s="8"/>
      <c r="L61" s="11"/>
      <c r="M61" s="8">
        <f t="shared" si="0"/>
        <v>-15700.039999999963</v>
      </c>
      <c r="N61" s="8">
        <v>-15700.04</v>
      </c>
      <c r="O61" s="12">
        <f t="shared" si="1"/>
        <v>3.8198777474462986E-11</v>
      </c>
    </row>
    <row r="62" spans="1:15">
      <c r="A62" t="s">
        <v>148</v>
      </c>
      <c r="B62" s="9">
        <v>41999</v>
      </c>
      <c r="C62" t="s">
        <v>149</v>
      </c>
      <c r="D62">
        <v>3</v>
      </c>
      <c r="E62">
        <v>2717</v>
      </c>
      <c r="F62" t="s">
        <v>7</v>
      </c>
      <c r="G62" t="s">
        <v>8</v>
      </c>
      <c r="H62" t="s">
        <v>150</v>
      </c>
      <c r="I62" s="8">
        <v>3003.67</v>
      </c>
      <c r="J62" s="10">
        <v>37</v>
      </c>
      <c r="K62" s="8"/>
      <c r="L62" s="11"/>
      <c r="M62" s="8">
        <f t="shared" si="0"/>
        <v>-12696.369999999963</v>
      </c>
      <c r="N62" s="8">
        <v>-12696.37</v>
      </c>
      <c r="O62" s="12">
        <f t="shared" si="1"/>
        <v>3.8198777474462986E-11</v>
      </c>
    </row>
    <row r="63" spans="1:15">
      <c r="A63" t="s">
        <v>151</v>
      </c>
      <c r="B63" s="9">
        <v>42000</v>
      </c>
      <c r="C63" t="s">
        <v>152</v>
      </c>
      <c r="D63">
        <v>3</v>
      </c>
      <c r="E63">
        <v>2724</v>
      </c>
      <c r="F63" t="s">
        <v>7</v>
      </c>
      <c r="G63" t="s">
        <v>8</v>
      </c>
      <c r="H63" t="s">
        <v>153</v>
      </c>
      <c r="I63" s="8">
        <v>999.99</v>
      </c>
      <c r="J63" s="10">
        <v>39</v>
      </c>
      <c r="K63" s="8"/>
      <c r="L63" s="11"/>
      <c r="M63" s="8">
        <f t="shared" si="0"/>
        <v>-11696.379999999963</v>
      </c>
      <c r="N63" s="8">
        <v>-11696.38</v>
      </c>
      <c r="O63" s="12">
        <f t="shared" si="1"/>
        <v>3.637978807091713E-11</v>
      </c>
    </row>
    <row r="64" spans="1:15">
      <c r="A64" t="s">
        <v>154</v>
      </c>
      <c r="B64" s="9">
        <v>42000</v>
      </c>
      <c r="C64" t="s">
        <v>155</v>
      </c>
      <c r="D64">
        <v>3</v>
      </c>
      <c r="E64">
        <v>2725</v>
      </c>
      <c r="F64" t="s">
        <v>7</v>
      </c>
      <c r="G64" t="s">
        <v>8</v>
      </c>
      <c r="H64" t="s">
        <v>156</v>
      </c>
      <c r="I64" s="8">
        <v>1000</v>
      </c>
      <c r="J64" s="10">
        <v>36</v>
      </c>
      <c r="K64" s="8"/>
      <c r="L64" s="11"/>
      <c r="M64" s="8">
        <f t="shared" si="0"/>
        <v>-10696.379999999963</v>
      </c>
      <c r="N64" s="8">
        <v>-10696.38</v>
      </c>
      <c r="O64" s="12">
        <f t="shared" si="1"/>
        <v>3.637978807091713E-11</v>
      </c>
    </row>
    <row r="65" spans="1:15">
      <c r="A65" t="s">
        <v>157</v>
      </c>
      <c r="B65" s="9">
        <v>42002</v>
      </c>
      <c r="C65" t="s">
        <v>158</v>
      </c>
      <c r="D65">
        <v>1</v>
      </c>
      <c r="E65">
        <v>3598</v>
      </c>
      <c r="F65" t="s">
        <v>7</v>
      </c>
      <c r="G65" t="s">
        <v>42</v>
      </c>
      <c r="H65" t="s">
        <v>159</v>
      </c>
      <c r="I65" s="8">
        <v>12188.84</v>
      </c>
      <c r="J65" s="10">
        <v>43</v>
      </c>
      <c r="K65" s="8"/>
      <c r="L65" s="11"/>
      <c r="M65" s="8">
        <f t="shared" si="0"/>
        <v>1492.4600000000373</v>
      </c>
      <c r="N65" s="8">
        <v>1492.46</v>
      </c>
      <c r="O65" s="12">
        <f t="shared" si="1"/>
        <v>3.7289282772690058E-11</v>
      </c>
    </row>
    <row r="66" spans="1:15">
      <c r="A66" t="s">
        <v>160</v>
      </c>
      <c r="B66" s="9">
        <v>42002</v>
      </c>
      <c r="C66" t="s">
        <v>161</v>
      </c>
      <c r="D66">
        <v>3</v>
      </c>
      <c r="E66">
        <v>2735</v>
      </c>
      <c r="F66" t="s">
        <v>7</v>
      </c>
      <c r="G66" t="s">
        <v>8</v>
      </c>
      <c r="H66" t="s">
        <v>162</v>
      </c>
      <c r="I66" s="8">
        <v>4876.6499999999996</v>
      </c>
      <c r="J66" s="10">
        <v>41</v>
      </c>
      <c r="K66" s="8"/>
      <c r="L66" s="11"/>
      <c r="M66" s="8">
        <f t="shared" si="0"/>
        <v>6369.110000000037</v>
      </c>
      <c r="N66" s="8">
        <v>6369.11</v>
      </c>
      <c r="O66" s="12">
        <f t="shared" si="1"/>
        <v>3.7289282772690058E-11</v>
      </c>
    </row>
    <row r="67" spans="1:15">
      <c r="A67" t="s">
        <v>163</v>
      </c>
      <c r="B67" s="9">
        <v>42002</v>
      </c>
      <c r="C67" t="s">
        <v>164</v>
      </c>
      <c r="D67">
        <v>3</v>
      </c>
      <c r="E67">
        <v>2737</v>
      </c>
      <c r="F67" t="s">
        <v>7</v>
      </c>
      <c r="G67" t="s">
        <v>8</v>
      </c>
      <c r="H67" t="s">
        <v>165</v>
      </c>
      <c r="I67" s="8">
        <v>2000</v>
      </c>
      <c r="J67" s="10">
        <v>40</v>
      </c>
      <c r="K67" s="8"/>
      <c r="L67" s="11"/>
      <c r="M67" s="8">
        <f t="shared" si="0"/>
        <v>8369.110000000037</v>
      </c>
      <c r="N67" s="8">
        <v>8369.11</v>
      </c>
      <c r="O67" s="12">
        <f t="shared" si="1"/>
        <v>3.637978807091713E-11</v>
      </c>
    </row>
    <row r="68" spans="1:15">
      <c r="A68" t="s">
        <v>166</v>
      </c>
      <c r="B68" s="9">
        <v>42002</v>
      </c>
      <c r="C68" t="s">
        <v>11</v>
      </c>
      <c r="D68">
        <v>1</v>
      </c>
      <c r="E68">
        <v>25836</v>
      </c>
      <c r="F68" t="s">
        <v>12</v>
      </c>
      <c r="G68" t="s">
        <v>13</v>
      </c>
      <c r="H68" t="s">
        <v>167</v>
      </c>
      <c r="I68" s="8"/>
      <c r="J68" s="10"/>
      <c r="K68" s="8">
        <v>155000</v>
      </c>
      <c r="L68" s="11">
        <v>16</v>
      </c>
      <c r="M68" s="8">
        <f t="shared" si="0"/>
        <v>-146630.88999999996</v>
      </c>
      <c r="N68" s="8">
        <v>-146630.89000000001</v>
      </c>
      <c r="O68" s="12">
        <f t="shared" si="1"/>
        <v>0</v>
      </c>
    </row>
    <row r="69" spans="1:15">
      <c r="A69" t="s">
        <v>168</v>
      </c>
      <c r="B69" s="9">
        <v>42003</v>
      </c>
      <c r="C69" t="s">
        <v>56</v>
      </c>
      <c r="D69">
        <v>1</v>
      </c>
      <c r="E69">
        <v>25861</v>
      </c>
      <c r="F69" t="s">
        <v>12</v>
      </c>
      <c r="G69" t="s">
        <v>13</v>
      </c>
      <c r="H69" t="s">
        <v>169</v>
      </c>
      <c r="I69" s="8"/>
      <c r="J69" s="10"/>
      <c r="K69" s="8">
        <v>58</v>
      </c>
      <c r="L69" s="11">
        <v>18</v>
      </c>
      <c r="M69" s="8">
        <f t="shared" si="0"/>
        <v>-146688.88999999996</v>
      </c>
      <c r="N69" s="8">
        <v>-146688.89000000001</v>
      </c>
      <c r="O69" s="12">
        <f t="shared" si="1"/>
        <v>0</v>
      </c>
    </row>
    <row r="70" spans="1:15">
      <c r="A70" t="s">
        <v>170</v>
      </c>
      <c r="B70" s="9">
        <v>42003</v>
      </c>
      <c r="C70" t="s">
        <v>11</v>
      </c>
      <c r="D70">
        <v>1</v>
      </c>
      <c r="E70">
        <v>25872</v>
      </c>
      <c r="F70" t="s">
        <v>84</v>
      </c>
      <c r="G70" t="s">
        <v>28</v>
      </c>
      <c r="H70" t="s">
        <v>171</v>
      </c>
      <c r="I70" s="8"/>
      <c r="J70" s="10"/>
      <c r="K70" s="8">
        <v>44949.34</v>
      </c>
      <c r="L70" s="11">
        <v>17</v>
      </c>
      <c r="M70" s="8">
        <f t="shared" si="0"/>
        <v>-191638.22999999995</v>
      </c>
      <c r="N70" s="8">
        <v>-191638.23</v>
      </c>
      <c r="O70" s="12">
        <f t="shared" si="1"/>
        <v>0</v>
      </c>
    </row>
    <row r="71" spans="1:15">
      <c r="A71" t="s">
        <v>172</v>
      </c>
      <c r="B71" s="9">
        <v>42004</v>
      </c>
      <c r="C71" t="s">
        <v>173</v>
      </c>
      <c r="D71">
        <v>3</v>
      </c>
      <c r="E71">
        <v>2739</v>
      </c>
      <c r="F71" t="s">
        <v>7</v>
      </c>
      <c r="G71" t="s">
        <v>8</v>
      </c>
      <c r="H71" t="s">
        <v>174</v>
      </c>
      <c r="I71" s="8">
        <v>2000.01</v>
      </c>
      <c r="J71" s="10">
        <v>44</v>
      </c>
      <c r="K71" s="8"/>
      <c r="L71" s="11"/>
      <c r="M71" s="8">
        <f t="shared" si="0"/>
        <v>-189638.21999999994</v>
      </c>
      <c r="N71" s="8">
        <v>-189638.22</v>
      </c>
      <c r="O71" s="12">
        <f t="shared" si="1"/>
        <v>0</v>
      </c>
    </row>
    <row r="72" spans="1:15">
      <c r="A72" t="s">
        <v>175</v>
      </c>
      <c r="B72" s="9">
        <v>42004</v>
      </c>
      <c r="C72" t="s">
        <v>176</v>
      </c>
      <c r="D72">
        <v>1</v>
      </c>
      <c r="E72">
        <v>25916</v>
      </c>
      <c r="F72" t="s">
        <v>12</v>
      </c>
      <c r="G72" t="s">
        <v>177</v>
      </c>
      <c r="H72" t="s">
        <v>178</v>
      </c>
      <c r="I72" s="8">
        <v>139875</v>
      </c>
      <c r="J72" s="10">
        <v>38</v>
      </c>
      <c r="K72" s="8"/>
      <c r="L72" s="11"/>
      <c r="M72" s="8">
        <f t="shared" si="0"/>
        <v>-49763.219999999943</v>
      </c>
      <c r="N72" s="8">
        <v>-49763.22</v>
      </c>
      <c r="O72" s="12">
        <f t="shared" si="1"/>
        <v>5.8207660913467407E-11</v>
      </c>
    </row>
    <row r="73" spans="1:15">
      <c r="A73" t="s">
        <v>179</v>
      </c>
      <c r="B73" s="9">
        <v>42004</v>
      </c>
      <c r="C73" t="s">
        <v>180</v>
      </c>
      <c r="D73">
        <v>1</v>
      </c>
      <c r="E73">
        <v>25917</v>
      </c>
      <c r="F73" t="s">
        <v>12</v>
      </c>
      <c r="G73" t="s">
        <v>177</v>
      </c>
      <c r="H73" t="s">
        <v>181</v>
      </c>
      <c r="I73" s="8">
        <v>44949.34</v>
      </c>
      <c r="J73" s="10">
        <v>42</v>
      </c>
      <c r="K73" s="8"/>
      <c r="L73" s="11"/>
      <c r="M73" s="8">
        <f t="shared" si="0"/>
        <v>-4813.8799999999464</v>
      </c>
      <c r="N73" s="8">
        <v>-4813.88</v>
      </c>
      <c r="O73" s="12">
        <f t="shared" si="1"/>
        <v>5.3660187404602766E-11</v>
      </c>
    </row>
    <row r="74" spans="1:15">
      <c r="A74" t="s">
        <v>182</v>
      </c>
      <c r="B74" s="9">
        <v>42004</v>
      </c>
      <c r="C74" t="s">
        <v>183</v>
      </c>
      <c r="D74">
        <v>3</v>
      </c>
      <c r="E74">
        <v>1637</v>
      </c>
      <c r="F74" t="s">
        <v>12</v>
      </c>
      <c r="G74" t="s">
        <v>13</v>
      </c>
      <c r="H74" t="s">
        <v>184</v>
      </c>
      <c r="I74" s="8">
        <v>2000</v>
      </c>
      <c r="J74" s="10"/>
      <c r="K74" s="8"/>
      <c r="L74" s="11"/>
      <c r="M74" s="8">
        <f t="shared" si="0"/>
        <v>-2813.8799999999464</v>
      </c>
      <c r="N74" s="8">
        <v>-2813.88</v>
      </c>
      <c r="O74" s="12">
        <f t="shared" si="1"/>
        <v>5.3660187404602766E-11</v>
      </c>
    </row>
    <row r="75" spans="1:15">
      <c r="A75" t="s">
        <v>185</v>
      </c>
      <c r="B75" s="9">
        <v>42004</v>
      </c>
      <c r="C75" t="s">
        <v>186</v>
      </c>
      <c r="D75">
        <v>3</v>
      </c>
      <c r="E75">
        <v>1639</v>
      </c>
      <c r="F75" t="s">
        <v>12</v>
      </c>
      <c r="G75" t="s">
        <v>13</v>
      </c>
      <c r="H75" t="s">
        <v>187</v>
      </c>
      <c r="I75" s="8">
        <v>999.9</v>
      </c>
      <c r="J75" s="10">
        <v>45</v>
      </c>
      <c r="K75" s="8"/>
      <c r="L75" s="11"/>
      <c r="M75" s="8">
        <f t="shared" si="0"/>
        <v>-1813.9799999999464</v>
      </c>
      <c r="N75" s="8">
        <v>-1813.98</v>
      </c>
      <c r="O75" s="12">
        <f t="shared" si="1"/>
        <v>5.3660187404602766E-11</v>
      </c>
    </row>
    <row r="76" spans="1:15">
      <c r="A76" t="s">
        <v>185</v>
      </c>
      <c r="B76" s="9">
        <v>42004</v>
      </c>
      <c r="C76" t="s">
        <v>186</v>
      </c>
      <c r="D76">
        <v>3</v>
      </c>
      <c r="E76">
        <v>1639</v>
      </c>
      <c r="F76" t="s">
        <v>12</v>
      </c>
      <c r="G76" t="s">
        <v>13</v>
      </c>
      <c r="H76" t="s">
        <v>188</v>
      </c>
      <c r="I76" s="8">
        <v>2000</v>
      </c>
      <c r="J76" s="10">
        <v>46</v>
      </c>
      <c r="K76" s="8"/>
      <c r="L76" s="11"/>
      <c r="M76" s="8">
        <f t="shared" ref="M76" si="2">+M75+I76-K76</f>
        <v>186.02000000005364</v>
      </c>
      <c r="N76" s="8">
        <v>186.02</v>
      </c>
      <c r="O76" s="12">
        <f>+M76-N76</f>
        <v>5.3631765695172362E-11</v>
      </c>
    </row>
    <row r="77" spans="1:15">
      <c r="M7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22"/>
  <sheetViews>
    <sheetView topLeftCell="A94" workbookViewId="0">
      <selection activeCell="J117" sqref="J117"/>
    </sheetView>
  </sheetViews>
  <sheetFormatPr baseColWidth="10" defaultRowHeight="11.25"/>
  <cols>
    <col min="1" max="1" width="11.42578125" style="57"/>
    <col min="2" max="2" width="3.5703125" style="57" bestFit="1" customWidth="1"/>
    <col min="3" max="3" width="3.140625" style="57" bestFit="1" customWidth="1"/>
    <col min="4" max="4" width="20" style="57" bestFit="1" customWidth="1"/>
    <col min="5" max="5" width="14.5703125" style="57" customWidth="1"/>
    <col min="6" max="6" width="11.42578125" style="57"/>
    <col min="7" max="7" width="3.28515625" style="52" bestFit="1" customWidth="1"/>
    <col min="8" max="8" width="11.42578125" style="57"/>
    <col min="9" max="9" width="3.28515625" style="54" bestFit="1" customWidth="1"/>
    <col min="10" max="10" width="11.42578125" style="57"/>
    <col min="11" max="11" width="42" style="57" bestFit="1" customWidth="1"/>
    <col min="12" max="12" width="11.42578125" style="57"/>
    <col min="13" max="14" width="13.140625" style="57" bestFit="1" customWidth="1"/>
    <col min="15" max="16384" width="11.42578125" style="57"/>
  </cols>
  <sheetData>
    <row r="2" spans="1:14">
      <c r="J2" s="58">
        <v>35588.29</v>
      </c>
      <c r="M2" s="59">
        <v>35588.29</v>
      </c>
      <c r="N2" s="60">
        <f>+J2-M2</f>
        <v>0</v>
      </c>
    </row>
    <row r="3" spans="1:14">
      <c r="A3" s="61">
        <v>42010</v>
      </c>
      <c r="B3" s="62">
        <v>210</v>
      </c>
      <c r="C3" s="63" t="s">
        <v>189</v>
      </c>
      <c r="D3" s="63" t="s">
        <v>190</v>
      </c>
      <c r="E3" s="63" t="s">
        <v>191</v>
      </c>
      <c r="F3" s="64"/>
      <c r="G3" s="65"/>
      <c r="H3" s="64">
        <v>31000</v>
      </c>
      <c r="I3" s="66">
        <v>1</v>
      </c>
      <c r="J3" s="64">
        <f>+J2+F3-H3</f>
        <v>4588.2900000000009</v>
      </c>
      <c r="K3" s="63"/>
      <c r="M3" s="59">
        <v>4588.2900000000009</v>
      </c>
      <c r="N3" s="60">
        <f t="shared" ref="N3:N70" si="0">+J3-M3</f>
        <v>0</v>
      </c>
    </row>
    <row r="4" spans="1:14">
      <c r="A4" s="61">
        <v>42012</v>
      </c>
      <c r="B4" s="62">
        <v>294</v>
      </c>
      <c r="C4" s="63" t="s">
        <v>189</v>
      </c>
      <c r="D4" s="63" t="s">
        <v>192</v>
      </c>
      <c r="E4" s="63" t="s">
        <v>193</v>
      </c>
      <c r="F4" s="64"/>
      <c r="G4" s="65"/>
      <c r="H4" s="64">
        <v>17000</v>
      </c>
      <c r="I4" s="66">
        <v>2</v>
      </c>
      <c r="J4" s="64">
        <f t="shared" ref="J4:J75" si="1">+J3+F4-H4</f>
        <v>-12411.71</v>
      </c>
      <c r="K4" s="63"/>
      <c r="M4" s="59">
        <v>-12411.71</v>
      </c>
      <c r="N4" s="60">
        <f t="shared" si="0"/>
        <v>0</v>
      </c>
    </row>
    <row r="5" spans="1:14">
      <c r="A5" s="61">
        <v>42013</v>
      </c>
      <c r="B5" s="62">
        <v>295</v>
      </c>
      <c r="C5" s="63" t="s">
        <v>189</v>
      </c>
      <c r="D5" s="63" t="s">
        <v>194</v>
      </c>
      <c r="E5" s="63" t="s">
        <v>195</v>
      </c>
      <c r="F5" s="64"/>
      <c r="G5" s="65"/>
      <c r="H5" s="64">
        <v>343000</v>
      </c>
      <c r="I5" s="66">
        <v>3</v>
      </c>
      <c r="J5" s="64">
        <f t="shared" si="1"/>
        <v>-355411.71</v>
      </c>
      <c r="K5" s="63"/>
      <c r="M5" s="59">
        <v>-355411.71</v>
      </c>
      <c r="N5" s="60">
        <f t="shared" si="0"/>
        <v>0</v>
      </c>
    </row>
    <row r="6" spans="1:14">
      <c r="A6" s="61">
        <v>42016</v>
      </c>
      <c r="B6" s="62">
        <v>300</v>
      </c>
      <c r="C6" s="63" t="s">
        <v>189</v>
      </c>
      <c r="D6" s="63" t="s">
        <v>196</v>
      </c>
      <c r="E6" s="63" t="s">
        <v>197</v>
      </c>
      <c r="F6" s="64"/>
      <c r="G6" s="65"/>
      <c r="H6" s="64">
        <v>15000</v>
      </c>
      <c r="I6" s="66">
        <v>4</v>
      </c>
      <c r="J6" s="64">
        <f t="shared" si="1"/>
        <v>-370411.71</v>
      </c>
      <c r="K6" s="63"/>
      <c r="M6" s="59">
        <v>-370411.71</v>
      </c>
      <c r="N6" s="60">
        <f t="shared" si="0"/>
        <v>0</v>
      </c>
    </row>
    <row r="7" spans="1:14">
      <c r="A7" s="61">
        <v>42017</v>
      </c>
      <c r="B7" s="62">
        <v>297</v>
      </c>
      <c r="C7" s="63" t="s">
        <v>189</v>
      </c>
      <c r="D7" s="63" t="s">
        <v>190</v>
      </c>
      <c r="E7" s="63" t="s">
        <v>198</v>
      </c>
      <c r="F7" s="64"/>
      <c r="G7" s="65"/>
      <c r="H7" s="64">
        <v>1331000</v>
      </c>
      <c r="I7" s="66">
        <v>5</v>
      </c>
      <c r="J7" s="64">
        <f t="shared" si="1"/>
        <v>-1701411.71</v>
      </c>
      <c r="K7" s="63"/>
      <c r="M7" s="59">
        <v>-1701411.71</v>
      </c>
      <c r="N7" s="60">
        <f t="shared" si="0"/>
        <v>0</v>
      </c>
    </row>
    <row r="8" spans="1:14">
      <c r="A8" s="61">
        <v>42017</v>
      </c>
      <c r="B8" s="62">
        <v>360</v>
      </c>
      <c r="C8" s="63" t="s">
        <v>189</v>
      </c>
      <c r="D8" s="63" t="s">
        <v>22</v>
      </c>
      <c r="E8" s="63" t="s">
        <v>199</v>
      </c>
      <c r="F8" s="64">
        <v>128280</v>
      </c>
      <c r="G8" s="65">
        <v>1</v>
      </c>
      <c r="H8" s="64"/>
      <c r="I8" s="66"/>
      <c r="J8" s="64">
        <f t="shared" si="1"/>
        <v>-1573131.71</v>
      </c>
      <c r="K8" s="63" t="s">
        <v>200</v>
      </c>
      <c r="M8" s="59">
        <v>-1573131.71</v>
      </c>
      <c r="N8" s="60">
        <f t="shared" si="0"/>
        <v>0</v>
      </c>
    </row>
    <row r="9" spans="1:14">
      <c r="A9" s="61">
        <v>42017</v>
      </c>
      <c r="B9" s="62">
        <v>522</v>
      </c>
      <c r="C9" s="63" t="s">
        <v>189</v>
      </c>
      <c r="D9" s="63" t="s">
        <v>120</v>
      </c>
      <c r="E9" s="63" t="s">
        <v>201</v>
      </c>
      <c r="F9" s="64">
        <v>1084184.8799999999</v>
      </c>
      <c r="G9" s="65">
        <v>2</v>
      </c>
      <c r="H9" s="64"/>
      <c r="I9" s="66"/>
      <c r="J9" s="64">
        <f t="shared" si="1"/>
        <v>-488946.83000000007</v>
      </c>
      <c r="K9" s="63" t="s">
        <v>202</v>
      </c>
      <c r="M9" s="59">
        <v>-488946.83000000007</v>
      </c>
      <c r="N9" s="60">
        <f t="shared" si="0"/>
        <v>0</v>
      </c>
    </row>
    <row r="10" spans="1:14">
      <c r="A10" s="61">
        <v>42018</v>
      </c>
      <c r="B10" s="62">
        <v>349</v>
      </c>
      <c r="C10" s="63" t="s">
        <v>189</v>
      </c>
      <c r="D10" s="63" t="s">
        <v>196</v>
      </c>
      <c r="E10" s="63" t="s">
        <v>203</v>
      </c>
      <c r="F10" s="64"/>
      <c r="G10" s="65"/>
      <c r="H10" s="64">
        <v>447000</v>
      </c>
      <c r="I10" s="66">
        <v>6</v>
      </c>
      <c r="J10" s="64">
        <f t="shared" si="1"/>
        <v>-935946.83000000007</v>
      </c>
      <c r="K10" s="63"/>
      <c r="M10" s="59">
        <v>-935946.83000000007</v>
      </c>
      <c r="N10" s="60">
        <f t="shared" si="0"/>
        <v>0</v>
      </c>
    </row>
    <row r="11" spans="1:14">
      <c r="A11" s="61">
        <v>42018</v>
      </c>
      <c r="B11" s="62">
        <v>366</v>
      </c>
      <c r="C11" s="63" t="s">
        <v>189</v>
      </c>
      <c r="D11" s="63" t="s">
        <v>22</v>
      </c>
      <c r="E11" s="63"/>
      <c r="F11" s="64">
        <v>222320</v>
      </c>
      <c r="G11" s="65">
        <v>3</v>
      </c>
      <c r="H11" s="64"/>
      <c r="I11" s="66"/>
      <c r="J11" s="64">
        <f t="shared" si="1"/>
        <v>-713626.83000000007</v>
      </c>
      <c r="K11" s="63"/>
      <c r="M11" s="59">
        <v>-713626.83000000007</v>
      </c>
      <c r="N11" s="60">
        <f t="shared" si="0"/>
        <v>0</v>
      </c>
    </row>
    <row r="12" spans="1:14">
      <c r="A12" s="61">
        <v>42020</v>
      </c>
      <c r="B12" s="62">
        <v>347</v>
      </c>
      <c r="C12" s="63" t="s">
        <v>189</v>
      </c>
      <c r="D12" s="63" t="s">
        <v>190</v>
      </c>
      <c r="E12" s="63" t="s">
        <v>204</v>
      </c>
      <c r="F12" s="64"/>
      <c r="G12" s="65"/>
      <c r="H12" s="64">
        <v>26000</v>
      </c>
      <c r="I12" s="66">
        <v>7</v>
      </c>
      <c r="J12" s="64">
        <f t="shared" si="1"/>
        <v>-739626.83000000007</v>
      </c>
      <c r="K12" s="63"/>
      <c r="M12" s="59">
        <v>-739626.83000000007</v>
      </c>
      <c r="N12" s="60">
        <f t="shared" si="0"/>
        <v>0</v>
      </c>
    </row>
    <row r="13" spans="1:14">
      <c r="A13" s="61">
        <v>42020</v>
      </c>
      <c r="B13" s="62">
        <v>525</v>
      </c>
      <c r="C13" s="63" t="s">
        <v>189</v>
      </c>
      <c r="D13" s="63" t="s">
        <v>205</v>
      </c>
      <c r="E13" s="63" t="s">
        <v>206</v>
      </c>
      <c r="F13" s="64">
        <v>1000</v>
      </c>
      <c r="G13" s="65">
        <v>4</v>
      </c>
      <c r="H13" s="64"/>
      <c r="I13" s="66"/>
      <c r="J13" s="64">
        <f t="shared" si="1"/>
        <v>-738626.83000000007</v>
      </c>
      <c r="K13" s="63" t="s">
        <v>207</v>
      </c>
      <c r="M13" s="59">
        <v>-738626.83000000007</v>
      </c>
      <c r="N13" s="60">
        <f t="shared" si="0"/>
        <v>0</v>
      </c>
    </row>
    <row r="14" spans="1:14">
      <c r="A14" s="61">
        <v>42020</v>
      </c>
      <c r="B14" s="62">
        <v>531</v>
      </c>
      <c r="C14" s="63" t="s">
        <v>189</v>
      </c>
      <c r="D14" s="63" t="s">
        <v>205</v>
      </c>
      <c r="E14" s="63" t="s">
        <v>208</v>
      </c>
      <c r="F14" s="64">
        <v>1000</v>
      </c>
      <c r="G14" s="65">
        <v>5</v>
      </c>
      <c r="H14" s="64"/>
      <c r="I14" s="66"/>
      <c r="J14" s="64">
        <f t="shared" si="1"/>
        <v>-737626.83000000007</v>
      </c>
      <c r="K14" s="63" t="s">
        <v>209</v>
      </c>
      <c r="M14" s="59">
        <v>-737626.83000000007</v>
      </c>
      <c r="N14" s="60">
        <f t="shared" si="0"/>
        <v>0</v>
      </c>
    </row>
    <row r="15" spans="1:14">
      <c r="A15" s="61">
        <v>42020</v>
      </c>
      <c r="B15" s="62">
        <v>531</v>
      </c>
      <c r="C15" s="63" t="s">
        <v>189</v>
      </c>
      <c r="D15" s="63" t="s">
        <v>205</v>
      </c>
      <c r="E15" s="63" t="s">
        <v>210</v>
      </c>
      <c r="F15" s="64">
        <v>999.99</v>
      </c>
      <c r="G15" s="65">
        <v>6</v>
      </c>
      <c r="H15" s="64"/>
      <c r="I15" s="66"/>
      <c r="J15" s="64">
        <f t="shared" si="1"/>
        <v>-736626.84000000008</v>
      </c>
      <c r="K15" s="63" t="s">
        <v>211</v>
      </c>
      <c r="M15" s="59">
        <v>-736626.84000000008</v>
      </c>
      <c r="N15" s="60">
        <f t="shared" si="0"/>
        <v>0</v>
      </c>
    </row>
    <row r="16" spans="1:14">
      <c r="A16" s="61">
        <v>42020</v>
      </c>
      <c r="B16" s="62">
        <v>531</v>
      </c>
      <c r="C16" s="63" t="s">
        <v>189</v>
      </c>
      <c r="D16" s="63" t="s">
        <v>205</v>
      </c>
      <c r="E16" s="63" t="s">
        <v>212</v>
      </c>
      <c r="F16" s="64">
        <v>2000</v>
      </c>
      <c r="G16" s="65">
        <v>7</v>
      </c>
      <c r="H16" s="64"/>
      <c r="I16" s="66"/>
      <c r="J16" s="64">
        <f t="shared" si="1"/>
        <v>-734626.84000000008</v>
      </c>
      <c r="K16" s="63" t="s">
        <v>213</v>
      </c>
      <c r="M16" s="59">
        <v>-734626.84000000008</v>
      </c>
      <c r="N16" s="60">
        <f t="shared" si="0"/>
        <v>0</v>
      </c>
    </row>
    <row r="17" spans="1:14">
      <c r="A17" s="61">
        <v>42020</v>
      </c>
      <c r="B17" s="62">
        <v>531</v>
      </c>
      <c r="C17" s="63" t="s">
        <v>189</v>
      </c>
      <c r="D17" s="63" t="s">
        <v>205</v>
      </c>
      <c r="E17" s="63" t="s">
        <v>214</v>
      </c>
      <c r="F17" s="64">
        <v>1999.95</v>
      </c>
      <c r="G17" s="65">
        <v>83</v>
      </c>
      <c r="H17" s="64"/>
      <c r="I17" s="66"/>
      <c r="J17" s="64">
        <f t="shared" si="1"/>
        <v>-732626.89000000013</v>
      </c>
      <c r="K17" s="63" t="s">
        <v>215</v>
      </c>
      <c r="M17" s="59">
        <v>-732626.89000000013</v>
      </c>
      <c r="N17" s="60">
        <f t="shared" si="0"/>
        <v>0</v>
      </c>
    </row>
    <row r="18" spans="1:14">
      <c r="A18" s="61">
        <v>42020</v>
      </c>
      <c r="B18" s="62">
        <v>531</v>
      </c>
      <c r="C18" s="63" t="s">
        <v>189</v>
      </c>
      <c r="D18" s="63" t="s">
        <v>205</v>
      </c>
      <c r="E18" s="63" t="s">
        <v>216</v>
      </c>
      <c r="F18" s="64">
        <v>1000</v>
      </c>
      <c r="G18" s="65">
        <v>84</v>
      </c>
      <c r="H18" s="64"/>
      <c r="I18" s="66"/>
      <c r="J18" s="64">
        <f t="shared" si="1"/>
        <v>-731626.89000000013</v>
      </c>
      <c r="K18" s="63" t="s">
        <v>217</v>
      </c>
      <c r="M18" s="59">
        <v>-731626.89000000013</v>
      </c>
      <c r="N18" s="60">
        <f t="shared" si="0"/>
        <v>0</v>
      </c>
    </row>
    <row r="19" spans="1:14">
      <c r="A19" s="61">
        <v>42020</v>
      </c>
      <c r="B19" s="62">
        <v>531</v>
      </c>
      <c r="C19" s="63" t="s">
        <v>189</v>
      </c>
      <c r="D19" s="63" t="s">
        <v>205</v>
      </c>
      <c r="E19" s="63" t="s">
        <v>218</v>
      </c>
      <c r="F19" s="64">
        <v>1000.01</v>
      </c>
      <c r="G19" s="65">
        <v>65</v>
      </c>
      <c r="H19" s="64"/>
      <c r="I19" s="66"/>
      <c r="J19" s="64">
        <f t="shared" si="1"/>
        <v>-730626.88000000012</v>
      </c>
      <c r="K19" s="63" t="s">
        <v>219</v>
      </c>
      <c r="M19" s="59">
        <v>-730626.88000000012</v>
      </c>
      <c r="N19" s="60">
        <f t="shared" si="0"/>
        <v>0</v>
      </c>
    </row>
    <row r="20" spans="1:14">
      <c r="A20" s="61">
        <v>42020</v>
      </c>
      <c r="B20" s="62">
        <v>531</v>
      </c>
      <c r="C20" s="63" t="s">
        <v>189</v>
      </c>
      <c r="D20" s="63" t="s">
        <v>205</v>
      </c>
      <c r="E20" s="63" t="s">
        <v>220</v>
      </c>
      <c r="F20" s="64">
        <v>6876.65</v>
      </c>
      <c r="G20" s="65">
        <v>8</v>
      </c>
      <c r="H20" s="64"/>
      <c r="I20" s="66"/>
      <c r="J20" s="64">
        <f t="shared" si="1"/>
        <v>-723750.2300000001</v>
      </c>
      <c r="K20" s="63" t="s">
        <v>221</v>
      </c>
      <c r="M20" s="59">
        <v>-723750.2300000001</v>
      </c>
      <c r="N20" s="60">
        <f t="shared" si="0"/>
        <v>0</v>
      </c>
    </row>
    <row r="21" spans="1:14">
      <c r="A21" s="61">
        <v>42020</v>
      </c>
      <c r="B21" s="62">
        <v>542</v>
      </c>
      <c r="C21" s="63" t="s">
        <v>189</v>
      </c>
      <c r="D21" s="63" t="s">
        <v>222</v>
      </c>
      <c r="E21" s="63" t="s">
        <v>223</v>
      </c>
      <c r="F21" s="64">
        <v>840.88</v>
      </c>
      <c r="G21" s="65" t="s">
        <v>363</v>
      </c>
      <c r="H21" s="64"/>
      <c r="I21" s="66"/>
      <c r="J21" s="64">
        <f t="shared" si="1"/>
        <v>-722909.35000000009</v>
      </c>
      <c r="K21" s="63" t="s">
        <v>224</v>
      </c>
      <c r="M21" s="59">
        <v>-722909.35000000009</v>
      </c>
      <c r="N21" s="60">
        <f t="shared" si="0"/>
        <v>0</v>
      </c>
    </row>
    <row r="22" spans="1:14">
      <c r="A22" s="61">
        <v>42021</v>
      </c>
      <c r="B22" s="62">
        <v>532</v>
      </c>
      <c r="C22" s="63" t="s">
        <v>189</v>
      </c>
      <c r="D22" s="63" t="s">
        <v>205</v>
      </c>
      <c r="E22" s="63" t="s">
        <v>225</v>
      </c>
      <c r="F22" s="64">
        <v>7243.34</v>
      </c>
      <c r="G22" s="65">
        <v>82</v>
      </c>
      <c r="H22" s="64"/>
      <c r="I22" s="66"/>
      <c r="J22" s="64">
        <f t="shared" si="1"/>
        <v>-715666.01000000013</v>
      </c>
      <c r="K22" s="63" t="s">
        <v>226</v>
      </c>
      <c r="M22" s="59">
        <v>-715666.01000000013</v>
      </c>
      <c r="N22" s="60">
        <f t="shared" si="0"/>
        <v>0</v>
      </c>
    </row>
    <row r="23" spans="1:14">
      <c r="A23" s="61">
        <v>42021</v>
      </c>
      <c r="B23" s="62">
        <v>532</v>
      </c>
      <c r="C23" s="63" t="s">
        <v>189</v>
      </c>
      <c r="D23" s="63" t="s">
        <v>205</v>
      </c>
      <c r="E23" s="63" t="s">
        <v>227</v>
      </c>
      <c r="F23" s="64">
        <v>14145.1</v>
      </c>
      <c r="G23" s="65">
        <v>81</v>
      </c>
      <c r="H23" s="64"/>
      <c r="I23" s="66"/>
      <c r="J23" s="64">
        <f t="shared" si="1"/>
        <v>-701520.91000000015</v>
      </c>
      <c r="K23" s="63" t="s">
        <v>228</v>
      </c>
      <c r="M23" s="59">
        <v>-701520.91000000015</v>
      </c>
      <c r="N23" s="60">
        <f t="shared" si="0"/>
        <v>0</v>
      </c>
    </row>
    <row r="24" spans="1:14">
      <c r="A24" s="61">
        <v>42021</v>
      </c>
      <c r="B24" s="62">
        <v>532</v>
      </c>
      <c r="C24" s="63" t="s">
        <v>189</v>
      </c>
      <c r="D24" s="63" t="s">
        <v>205</v>
      </c>
      <c r="E24" s="63" t="s">
        <v>229</v>
      </c>
      <c r="F24" s="64">
        <v>3139.63</v>
      </c>
      <c r="G24" s="65">
        <v>80</v>
      </c>
      <c r="H24" s="64"/>
      <c r="I24" s="66"/>
      <c r="J24" s="64">
        <f t="shared" si="1"/>
        <v>-698381.28000000014</v>
      </c>
      <c r="K24" s="63" t="s">
        <v>230</v>
      </c>
      <c r="M24" s="59">
        <v>-698381.28000000014</v>
      </c>
      <c r="N24" s="60">
        <f t="shared" si="0"/>
        <v>0</v>
      </c>
    </row>
    <row r="25" spans="1:14">
      <c r="A25" s="61">
        <v>42021</v>
      </c>
      <c r="B25" s="62">
        <v>532</v>
      </c>
      <c r="C25" s="63" t="s">
        <v>189</v>
      </c>
      <c r="D25" s="63" t="s">
        <v>205</v>
      </c>
      <c r="E25" s="63" t="s">
        <v>231</v>
      </c>
      <c r="F25" s="64">
        <v>4000.01</v>
      </c>
      <c r="G25" s="65">
        <v>10</v>
      </c>
      <c r="H25" s="64"/>
      <c r="I25" s="66"/>
      <c r="J25" s="64">
        <f t="shared" si="1"/>
        <v>-694381.27000000014</v>
      </c>
      <c r="K25" s="63" t="s">
        <v>232</v>
      </c>
      <c r="M25" s="59">
        <v>-694381.27000000014</v>
      </c>
      <c r="N25" s="60">
        <f t="shared" si="0"/>
        <v>0</v>
      </c>
    </row>
    <row r="26" spans="1:14">
      <c r="A26" s="61">
        <v>42021</v>
      </c>
      <c r="B26" s="62">
        <v>532</v>
      </c>
      <c r="C26" s="63" t="s">
        <v>189</v>
      </c>
      <c r="D26" s="63" t="s">
        <v>205</v>
      </c>
      <c r="E26" s="63" t="s">
        <v>233</v>
      </c>
      <c r="F26" s="64">
        <v>4038.56</v>
      </c>
      <c r="G26" s="65">
        <v>9</v>
      </c>
      <c r="H26" s="64"/>
      <c r="I26" s="66"/>
      <c r="J26" s="64">
        <f t="shared" si="1"/>
        <v>-690342.71000000008</v>
      </c>
      <c r="K26" s="63" t="s">
        <v>234</v>
      </c>
      <c r="M26" s="59">
        <v>-690342.71000000008</v>
      </c>
      <c r="N26" s="60">
        <f>+J26-M26</f>
        <v>0</v>
      </c>
    </row>
    <row r="27" spans="1:14">
      <c r="A27" s="61">
        <v>42021</v>
      </c>
      <c r="B27" s="62">
        <v>532</v>
      </c>
      <c r="C27" s="63" t="s">
        <v>189</v>
      </c>
      <c r="D27" s="63" t="s">
        <v>205</v>
      </c>
      <c r="E27" s="63" t="s">
        <v>235</v>
      </c>
      <c r="F27" s="64">
        <v>1000</v>
      </c>
      <c r="G27" s="65">
        <v>59</v>
      </c>
      <c r="H27" s="64"/>
      <c r="I27" s="66"/>
      <c r="J27" s="64">
        <f t="shared" si="1"/>
        <v>-689342.71000000008</v>
      </c>
      <c r="K27" s="63" t="s">
        <v>236</v>
      </c>
      <c r="M27" s="59">
        <v>-689342.71000000008</v>
      </c>
      <c r="N27" s="60">
        <f t="shared" si="0"/>
        <v>0</v>
      </c>
    </row>
    <row r="28" spans="1:14">
      <c r="A28" s="61">
        <v>42021</v>
      </c>
      <c r="B28" s="62">
        <v>532</v>
      </c>
      <c r="C28" s="63" t="s">
        <v>189</v>
      </c>
      <c r="D28" s="63" t="s">
        <v>205</v>
      </c>
      <c r="E28" s="63" t="s">
        <v>237</v>
      </c>
      <c r="F28" s="64">
        <v>2000</v>
      </c>
      <c r="G28" s="65">
        <v>60</v>
      </c>
      <c r="H28" s="64"/>
      <c r="I28" s="66"/>
      <c r="J28" s="64">
        <f t="shared" si="1"/>
        <v>-687342.71000000008</v>
      </c>
      <c r="K28" s="63" t="s">
        <v>238</v>
      </c>
      <c r="M28" s="59">
        <v>-687342.71000000008</v>
      </c>
      <c r="N28" s="60">
        <f t="shared" si="0"/>
        <v>0</v>
      </c>
    </row>
    <row r="29" spans="1:14">
      <c r="A29" s="61">
        <v>42021</v>
      </c>
      <c r="B29" s="62">
        <v>532</v>
      </c>
      <c r="C29" s="63" t="s">
        <v>189</v>
      </c>
      <c r="D29" s="63" t="s">
        <v>205</v>
      </c>
      <c r="E29" s="63" t="s">
        <v>239</v>
      </c>
      <c r="F29" s="64">
        <v>1000</v>
      </c>
      <c r="G29" s="65">
        <v>61</v>
      </c>
      <c r="H29" s="64"/>
      <c r="I29" s="66"/>
      <c r="J29" s="64">
        <f t="shared" si="1"/>
        <v>-686342.71000000008</v>
      </c>
      <c r="K29" s="63" t="s">
        <v>240</v>
      </c>
      <c r="M29" s="59">
        <v>-686342.71000000008</v>
      </c>
      <c r="N29" s="60">
        <f t="shared" si="0"/>
        <v>0</v>
      </c>
    </row>
    <row r="30" spans="1:14">
      <c r="A30" s="61">
        <v>42021</v>
      </c>
      <c r="B30" s="62">
        <v>532</v>
      </c>
      <c r="C30" s="63" t="s">
        <v>189</v>
      </c>
      <c r="D30" s="63" t="s">
        <v>205</v>
      </c>
      <c r="E30" s="63" t="s">
        <v>241</v>
      </c>
      <c r="F30" s="64">
        <v>5000.01</v>
      </c>
      <c r="G30" s="65">
        <v>18</v>
      </c>
      <c r="H30" s="64"/>
      <c r="I30" s="66"/>
      <c r="J30" s="64">
        <f t="shared" si="1"/>
        <v>-681342.70000000007</v>
      </c>
      <c r="K30" s="63" t="s">
        <v>242</v>
      </c>
      <c r="M30" s="59">
        <v>-681342.70000000007</v>
      </c>
      <c r="N30" s="60">
        <f t="shared" si="0"/>
        <v>0</v>
      </c>
    </row>
    <row r="31" spans="1:14">
      <c r="A31" s="61">
        <v>42021</v>
      </c>
      <c r="B31" s="62">
        <v>532</v>
      </c>
      <c r="C31" s="63" t="s">
        <v>189</v>
      </c>
      <c r="D31" s="63" t="s">
        <v>205</v>
      </c>
      <c r="E31" s="63" t="s">
        <v>243</v>
      </c>
      <c r="F31" s="64">
        <v>1000</v>
      </c>
      <c r="G31" s="65">
        <v>64</v>
      </c>
      <c r="H31" s="64"/>
      <c r="I31" s="66"/>
      <c r="J31" s="64">
        <f t="shared" si="1"/>
        <v>-680342.70000000007</v>
      </c>
      <c r="K31" s="63" t="s">
        <v>244</v>
      </c>
      <c r="M31" s="59">
        <v>-680342.70000000007</v>
      </c>
      <c r="N31" s="60">
        <f t="shared" si="0"/>
        <v>0</v>
      </c>
    </row>
    <row r="32" spans="1:14">
      <c r="A32" s="61">
        <v>42021</v>
      </c>
      <c r="B32" s="62">
        <v>532</v>
      </c>
      <c r="C32" s="63" t="s">
        <v>189</v>
      </c>
      <c r="D32" s="63" t="s">
        <v>205</v>
      </c>
      <c r="E32" s="63" t="s">
        <v>245</v>
      </c>
      <c r="F32" s="64">
        <v>2000</v>
      </c>
      <c r="G32" s="65">
        <v>63</v>
      </c>
      <c r="H32" s="64"/>
      <c r="I32" s="66"/>
      <c r="J32" s="64">
        <f t="shared" si="1"/>
        <v>-678342.70000000007</v>
      </c>
      <c r="K32" s="63" t="s">
        <v>246</v>
      </c>
      <c r="M32" s="59">
        <v>-678342.70000000007</v>
      </c>
      <c r="N32" s="60">
        <f t="shared" si="0"/>
        <v>0</v>
      </c>
    </row>
    <row r="33" spans="1:14">
      <c r="A33" s="61">
        <v>42021</v>
      </c>
      <c r="B33" s="62">
        <v>532</v>
      </c>
      <c r="C33" s="63" t="s">
        <v>189</v>
      </c>
      <c r="D33" s="63" t="s">
        <v>205</v>
      </c>
      <c r="E33" s="63" t="s">
        <v>247</v>
      </c>
      <c r="F33" s="64">
        <v>1429.69</v>
      </c>
      <c r="G33" s="65">
        <v>19</v>
      </c>
      <c r="H33" s="64"/>
      <c r="I33" s="66"/>
      <c r="J33" s="64">
        <f t="shared" si="1"/>
        <v>-676913.01000000013</v>
      </c>
      <c r="K33" s="63" t="s">
        <v>248</v>
      </c>
      <c r="M33" s="59">
        <v>-676913.01000000013</v>
      </c>
      <c r="N33" s="60">
        <f t="shared" si="0"/>
        <v>0</v>
      </c>
    </row>
    <row r="34" spans="1:14">
      <c r="A34" s="61">
        <v>42021</v>
      </c>
      <c r="B34" s="62">
        <v>532</v>
      </c>
      <c r="C34" s="63" t="s">
        <v>189</v>
      </c>
      <c r="D34" s="63" t="s">
        <v>205</v>
      </c>
      <c r="E34" s="63" t="s">
        <v>249</v>
      </c>
      <c r="F34" s="64">
        <v>1000</v>
      </c>
      <c r="G34" s="65">
        <v>66</v>
      </c>
      <c r="H34" s="64"/>
      <c r="I34" s="66"/>
      <c r="J34" s="64">
        <f t="shared" si="1"/>
        <v>-675913.01000000013</v>
      </c>
      <c r="K34" s="63" t="s">
        <v>250</v>
      </c>
      <c r="M34" s="59">
        <v>-675913.01000000013</v>
      </c>
      <c r="N34" s="60">
        <f t="shared" si="0"/>
        <v>0</v>
      </c>
    </row>
    <row r="35" spans="1:14">
      <c r="A35" s="61">
        <v>42021</v>
      </c>
      <c r="B35" s="62">
        <v>532</v>
      </c>
      <c r="C35" s="63" t="s">
        <v>189</v>
      </c>
      <c r="D35" s="63" t="s">
        <v>205</v>
      </c>
      <c r="E35" s="63" t="s">
        <v>251</v>
      </c>
      <c r="F35" s="64">
        <v>1003</v>
      </c>
      <c r="G35" s="65">
        <v>24</v>
      </c>
      <c r="H35" s="64"/>
      <c r="I35" s="66"/>
      <c r="J35" s="64">
        <f t="shared" si="1"/>
        <v>-674910.01000000013</v>
      </c>
      <c r="K35" s="63" t="s">
        <v>252</v>
      </c>
      <c r="M35" s="59">
        <v>-674910.01000000013</v>
      </c>
      <c r="N35" s="60">
        <f t="shared" si="0"/>
        <v>0</v>
      </c>
    </row>
    <row r="36" spans="1:14">
      <c r="A36" s="31">
        <v>42021</v>
      </c>
      <c r="B36" s="32">
        <v>696</v>
      </c>
      <c r="C36" s="33" t="s">
        <v>189</v>
      </c>
      <c r="D36" s="33" t="s">
        <v>750</v>
      </c>
      <c r="E36" s="33" t="s">
        <v>751</v>
      </c>
      <c r="F36" s="64"/>
      <c r="G36" s="65"/>
      <c r="H36" s="38">
        <v>3139.63</v>
      </c>
      <c r="I36" s="66">
        <v>80</v>
      </c>
      <c r="J36" s="64">
        <f t="shared" si="1"/>
        <v>-678049.64000000013</v>
      </c>
      <c r="K36" s="63"/>
      <c r="M36" s="59">
        <v>-678049.64000000013</v>
      </c>
      <c r="N36" s="60">
        <f t="shared" si="0"/>
        <v>0</v>
      </c>
    </row>
    <row r="37" spans="1:14">
      <c r="A37" s="31">
        <v>42021</v>
      </c>
      <c r="B37" s="32">
        <v>696</v>
      </c>
      <c r="C37" s="33" t="s">
        <v>189</v>
      </c>
      <c r="D37" s="33" t="s">
        <v>750</v>
      </c>
      <c r="E37" s="33" t="s">
        <v>752</v>
      </c>
      <c r="F37" s="34"/>
      <c r="G37" s="34"/>
      <c r="H37" s="38">
        <v>14145.1</v>
      </c>
      <c r="I37" s="66">
        <v>81</v>
      </c>
      <c r="J37" s="64">
        <f t="shared" si="1"/>
        <v>-692194.74000000011</v>
      </c>
      <c r="K37" s="63"/>
      <c r="M37" s="59">
        <v>-692194.74000000011</v>
      </c>
      <c r="N37" s="60">
        <f t="shared" si="0"/>
        <v>0</v>
      </c>
    </row>
    <row r="38" spans="1:14">
      <c r="A38" s="31">
        <v>42021</v>
      </c>
      <c r="B38" s="32">
        <v>696</v>
      </c>
      <c r="C38" s="33" t="s">
        <v>189</v>
      </c>
      <c r="D38" s="33" t="s">
        <v>750</v>
      </c>
      <c r="E38" s="33" t="s">
        <v>753</v>
      </c>
      <c r="F38" s="34"/>
      <c r="G38" s="34"/>
      <c r="H38" s="38">
        <v>7243.34</v>
      </c>
      <c r="I38" s="66">
        <v>82</v>
      </c>
      <c r="J38" s="64">
        <f t="shared" si="1"/>
        <v>-699438.08000000007</v>
      </c>
      <c r="K38" s="63"/>
      <c r="M38" s="59">
        <v>-699438.08000000007</v>
      </c>
      <c r="N38" s="60">
        <f t="shared" si="0"/>
        <v>0</v>
      </c>
    </row>
    <row r="39" spans="1:14">
      <c r="A39" s="31">
        <v>42021</v>
      </c>
      <c r="B39" s="32">
        <v>697</v>
      </c>
      <c r="C39" s="33" t="s">
        <v>189</v>
      </c>
      <c r="D39" s="33" t="s">
        <v>750</v>
      </c>
      <c r="E39" s="33" t="s">
        <v>754</v>
      </c>
      <c r="F39" s="34"/>
      <c r="G39" s="34"/>
      <c r="H39" s="38">
        <v>1999.95</v>
      </c>
      <c r="I39" s="66">
        <v>83</v>
      </c>
      <c r="J39" s="64">
        <f t="shared" si="1"/>
        <v>-701438.03</v>
      </c>
      <c r="K39" s="63"/>
      <c r="M39" s="59">
        <v>-701438.03</v>
      </c>
      <c r="N39" s="60">
        <f t="shared" si="0"/>
        <v>0</v>
      </c>
    </row>
    <row r="40" spans="1:14">
      <c r="A40" s="31">
        <v>42021</v>
      </c>
      <c r="B40" s="32">
        <v>697</v>
      </c>
      <c r="C40" s="33" t="s">
        <v>189</v>
      </c>
      <c r="D40" s="33" t="s">
        <v>750</v>
      </c>
      <c r="E40" s="33" t="s">
        <v>755</v>
      </c>
      <c r="F40" s="34"/>
      <c r="G40" s="34"/>
      <c r="H40" s="38">
        <v>1000</v>
      </c>
      <c r="I40" s="66">
        <v>84</v>
      </c>
      <c r="J40" s="64">
        <f t="shared" si="1"/>
        <v>-702438.03</v>
      </c>
      <c r="K40" s="63"/>
      <c r="M40" s="59">
        <v>-702438.03</v>
      </c>
      <c r="N40" s="60">
        <f t="shared" si="0"/>
        <v>0</v>
      </c>
    </row>
    <row r="41" spans="1:14">
      <c r="A41" s="61">
        <v>42023</v>
      </c>
      <c r="B41" s="62">
        <v>346</v>
      </c>
      <c r="C41" s="63" t="s">
        <v>189</v>
      </c>
      <c r="D41" s="63" t="s">
        <v>196</v>
      </c>
      <c r="E41" s="63" t="s">
        <v>253</v>
      </c>
      <c r="F41" s="64"/>
      <c r="G41" s="65"/>
      <c r="H41" s="64">
        <v>258000</v>
      </c>
      <c r="I41" s="66">
        <v>8</v>
      </c>
      <c r="J41" s="64">
        <f t="shared" si="1"/>
        <v>-960438.03</v>
      </c>
      <c r="K41" s="63"/>
      <c r="M41" s="59">
        <v>-960438.03</v>
      </c>
      <c r="N41" s="60">
        <f t="shared" si="0"/>
        <v>0</v>
      </c>
    </row>
    <row r="42" spans="1:14">
      <c r="A42" s="61">
        <v>42024</v>
      </c>
      <c r="B42" s="62">
        <v>345</v>
      </c>
      <c r="C42" s="63" t="s">
        <v>189</v>
      </c>
      <c r="D42" s="63" t="s">
        <v>196</v>
      </c>
      <c r="E42" s="63" t="s">
        <v>254</v>
      </c>
      <c r="F42" s="64"/>
      <c r="G42" s="65"/>
      <c r="H42" s="64">
        <v>206400</v>
      </c>
      <c r="I42" s="66">
        <v>9</v>
      </c>
      <c r="J42" s="64">
        <f t="shared" si="1"/>
        <v>-1166838.03</v>
      </c>
      <c r="K42" s="63"/>
      <c r="M42" s="59">
        <v>-1166838.03</v>
      </c>
      <c r="N42" s="60">
        <f t="shared" si="0"/>
        <v>0</v>
      </c>
    </row>
    <row r="43" spans="1:14">
      <c r="A43" s="61">
        <v>42026</v>
      </c>
      <c r="B43" s="62">
        <v>351</v>
      </c>
      <c r="C43" s="63" t="s">
        <v>189</v>
      </c>
      <c r="D43" s="63" t="s">
        <v>196</v>
      </c>
      <c r="E43" s="63" t="s">
        <v>255</v>
      </c>
      <c r="F43" s="64"/>
      <c r="G43" s="65"/>
      <c r="H43" s="64">
        <v>181500</v>
      </c>
      <c r="I43" s="66">
        <v>10</v>
      </c>
      <c r="J43" s="64">
        <f t="shared" si="1"/>
        <v>-1348338.03</v>
      </c>
      <c r="K43" s="63"/>
      <c r="M43" s="59">
        <v>-1348338.03</v>
      </c>
      <c r="N43" s="60">
        <f t="shared" si="0"/>
        <v>0</v>
      </c>
    </row>
    <row r="44" spans="1:14">
      <c r="A44" s="61">
        <v>42026</v>
      </c>
      <c r="B44" s="62">
        <v>351</v>
      </c>
      <c r="C44" s="63" t="s">
        <v>189</v>
      </c>
      <c r="D44" s="63" t="s">
        <v>196</v>
      </c>
      <c r="E44" s="63" t="s">
        <v>256</v>
      </c>
      <c r="F44" s="64"/>
      <c r="G44" s="65"/>
      <c r="H44" s="64">
        <v>20000</v>
      </c>
      <c r="I44" s="66">
        <v>11</v>
      </c>
      <c r="J44" s="64">
        <f t="shared" si="1"/>
        <v>-1368338.03</v>
      </c>
      <c r="K44" s="63"/>
      <c r="M44" s="59">
        <v>-1368338.03</v>
      </c>
      <c r="N44" s="60">
        <f t="shared" si="0"/>
        <v>0</v>
      </c>
    </row>
    <row r="45" spans="1:14">
      <c r="A45" s="61">
        <v>42027</v>
      </c>
      <c r="B45" s="62">
        <v>352</v>
      </c>
      <c r="C45" s="63" t="s">
        <v>189</v>
      </c>
      <c r="D45" s="63" t="s">
        <v>190</v>
      </c>
      <c r="E45" s="63" t="s">
        <v>257</v>
      </c>
      <c r="F45" s="64"/>
      <c r="G45" s="65"/>
      <c r="H45" s="64">
        <v>349000</v>
      </c>
      <c r="I45" s="66">
        <v>12</v>
      </c>
      <c r="J45" s="64">
        <f t="shared" si="1"/>
        <v>-1717338.03</v>
      </c>
      <c r="K45" s="63"/>
      <c r="M45" s="59">
        <v>-1717338.03</v>
      </c>
      <c r="N45" s="60">
        <f t="shared" si="0"/>
        <v>0</v>
      </c>
    </row>
    <row r="46" spans="1:14">
      <c r="A46" s="61">
        <v>42027</v>
      </c>
      <c r="B46" s="62">
        <v>526</v>
      </c>
      <c r="C46" s="63" t="s">
        <v>189</v>
      </c>
      <c r="D46" s="63" t="s">
        <v>205</v>
      </c>
      <c r="E46" s="63" t="s">
        <v>258</v>
      </c>
      <c r="F46" s="64">
        <v>14635.53</v>
      </c>
      <c r="G46" s="65">
        <v>22</v>
      </c>
      <c r="H46" s="64"/>
      <c r="I46" s="66"/>
      <c r="J46" s="64">
        <f t="shared" si="1"/>
        <v>-1702702.5</v>
      </c>
      <c r="K46" s="63" t="s">
        <v>207</v>
      </c>
      <c r="M46" s="59">
        <v>-1702702.5</v>
      </c>
      <c r="N46" s="60">
        <f t="shared" si="0"/>
        <v>0</v>
      </c>
    </row>
    <row r="47" spans="1:14">
      <c r="A47" s="61">
        <v>42027</v>
      </c>
      <c r="B47" s="62">
        <v>529</v>
      </c>
      <c r="C47" s="63" t="s">
        <v>189</v>
      </c>
      <c r="D47" s="63" t="s">
        <v>205</v>
      </c>
      <c r="E47" s="63" t="s">
        <v>259</v>
      </c>
      <c r="F47" s="64">
        <v>1000</v>
      </c>
      <c r="G47" s="65">
        <v>57</v>
      </c>
      <c r="H47" s="64"/>
      <c r="I47" s="66"/>
      <c r="J47" s="64">
        <f t="shared" si="1"/>
        <v>-1701702.5</v>
      </c>
      <c r="K47" s="63" t="s">
        <v>207</v>
      </c>
      <c r="M47" s="59">
        <v>-1701702.5</v>
      </c>
      <c r="N47" s="60">
        <f t="shared" si="0"/>
        <v>0</v>
      </c>
    </row>
    <row r="48" spans="1:14">
      <c r="A48" s="61">
        <v>42027</v>
      </c>
      <c r="B48" s="62">
        <v>533</v>
      </c>
      <c r="C48" s="63" t="s">
        <v>189</v>
      </c>
      <c r="D48" s="63" t="s">
        <v>205</v>
      </c>
      <c r="E48" s="63" t="s">
        <v>260</v>
      </c>
      <c r="F48" s="64">
        <v>1126.3900000000001</v>
      </c>
      <c r="G48" s="65">
        <v>85</v>
      </c>
      <c r="H48" s="64"/>
      <c r="I48" s="66"/>
      <c r="J48" s="64">
        <f t="shared" si="1"/>
        <v>-1700576.11</v>
      </c>
      <c r="K48" s="63" t="s">
        <v>261</v>
      </c>
      <c r="M48" s="59">
        <v>-1700576.11</v>
      </c>
      <c r="N48" s="60">
        <f t="shared" si="0"/>
        <v>0</v>
      </c>
    </row>
    <row r="49" spans="1:14">
      <c r="A49" s="61">
        <v>42027</v>
      </c>
      <c r="B49" s="62">
        <v>533</v>
      </c>
      <c r="C49" s="63" t="s">
        <v>189</v>
      </c>
      <c r="D49" s="63" t="s">
        <v>205</v>
      </c>
      <c r="E49" s="63" t="s">
        <v>262</v>
      </c>
      <c r="F49" s="64">
        <v>2000</v>
      </c>
      <c r="G49" s="65">
        <v>67</v>
      </c>
      <c r="H49" s="64"/>
      <c r="I49" s="66"/>
      <c r="J49" s="64">
        <f t="shared" si="1"/>
        <v>-1698576.11</v>
      </c>
      <c r="K49" s="63" t="s">
        <v>263</v>
      </c>
      <c r="M49" s="59">
        <v>-1698576.11</v>
      </c>
      <c r="N49" s="60">
        <f t="shared" si="0"/>
        <v>0</v>
      </c>
    </row>
    <row r="50" spans="1:14">
      <c r="A50" s="61">
        <v>42027</v>
      </c>
      <c r="B50" s="62">
        <v>533</v>
      </c>
      <c r="C50" s="63" t="s">
        <v>189</v>
      </c>
      <c r="D50" s="63" t="s">
        <v>205</v>
      </c>
      <c r="E50" s="63" t="s">
        <v>264</v>
      </c>
      <c r="F50" s="64">
        <v>903.34</v>
      </c>
      <c r="G50" s="65">
        <v>25</v>
      </c>
      <c r="H50" s="64"/>
      <c r="I50" s="66"/>
      <c r="J50" s="64">
        <f t="shared" si="1"/>
        <v>-1697672.77</v>
      </c>
      <c r="K50" s="63" t="s">
        <v>265</v>
      </c>
      <c r="M50" s="59">
        <v>-1697672.77</v>
      </c>
      <c r="N50" s="60">
        <f t="shared" si="0"/>
        <v>0</v>
      </c>
    </row>
    <row r="51" spans="1:14">
      <c r="A51" s="61">
        <v>42027</v>
      </c>
      <c r="B51" s="62">
        <v>533</v>
      </c>
      <c r="C51" s="63" t="s">
        <v>189</v>
      </c>
      <c r="D51" s="63" t="s">
        <v>205</v>
      </c>
      <c r="E51" s="63" t="s">
        <v>266</v>
      </c>
      <c r="F51" s="64">
        <v>1000</v>
      </c>
      <c r="G51" s="65">
        <v>58</v>
      </c>
      <c r="H51" s="64"/>
      <c r="I51" s="66"/>
      <c r="J51" s="64">
        <f t="shared" si="1"/>
        <v>-1696672.77</v>
      </c>
      <c r="K51" s="63" t="s">
        <v>267</v>
      </c>
      <c r="M51" s="59">
        <v>-1696672.77</v>
      </c>
      <c r="N51" s="60">
        <f t="shared" si="0"/>
        <v>0</v>
      </c>
    </row>
    <row r="52" spans="1:14">
      <c r="A52" s="61">
        <v>42027</v>
      </c>
      <c r="B52" s="62">
        <v>533</v>
      </c>
      <c r="C52" s="63" t="s">
        <v>189</v>
      </c>
      <c r="D52" s="63" t="s">
        <v>205</v>
      </c>
      <c r="E52" s="63" t="s">
        <v>266</v>
      </c>
      <c r="F52" s="64">
        <v>2000</v>
      </c>
      <c r="G52" s="65">
        <v>62</v>
      </c>
      <c r="H52" s="64"/>
      <c r="I52" s="66"/>
      <c r="J52" s="64">
        <f t="shared" si="1"/>
        <v>-1694672.77</v>
      </c>
      <c r="K52" s="63" t="s">
        <v>268</v>
      </c>
      <c r="M52" s="59">
        <v>-1694672.77</v>
      </c>
      <c r="N52" s="60">
        <f t="shared" si="0"/>
        <v>0</v>
      </c>
    </row>
    <row r="53" spans="1:14">
      <c r="A53" s="61">
        <v>42027</v>
      </c>
      <c r="B53" s="62">
        <v>539</v>
      </c>
      <c r="C53" s="63" t="s">
        <v>189</v>
      </c>
      <c r="D53" s="63" t="s">
        <v>205</v>
      </c>
      <c r="E53" s="63" t="s">
        <v>269</v>
      </c>
      <c r="F53" s="64">
        <v>4000</v>
      </c>
      <c r="G53" s="65">
        <v>46</v>
      </c>
      <c r="H53" s="64"/>
      <c r="I53" s="66"/>
      <c r="J53" s="64">
        <f t="shared" si="1"/>
        <v>-1690672.77</v>
      </c>
      <c r="K53" s="63" t="s">
        <v>270</v>
      </c>
      <c r="M53" s="59">
        <v>-1690672.77</v>
      </c>
      <c r="N53" s="60">
        <f t="shared" si="0"/>
        <v>0</v>
      </c>
    </row>
    <row r="54" spans="1:14">
      <c r="A54" s="31">
        <v>42027</v>
      </c>
      <c r="B54" s="32">
        <v>695</v>
      </c>
      <c r="C54" s="33" t="s">
        <v>189</v>
      </c>
      <c r="D54" s="33" t="s">
        <v>756</v>
      </c>
      <c r="E54" s="33" t="s">
        <v>757</v>
      </c>
      <c r="F54" s="64"/>
      <c r="G54" s="65"/>
      <c r="H54" s="38">
        <v>1126.3900000000001</v>
      </c>
      <c r="I54" s="66">
        <v>85</v>
      </c>
      <c r="J54" s="64">
        <f t="shared" si="1"/>
        <v>-1691799.16</v>
      </c>
      <c r="K54" s="63"/>
      <c r="M54" s="59">
        <v>-1691799.16</v>
      </c>
      <c r="N54" s="60">
        <f t="shared" si="0"/>
        <v>0</v>
      </c>
    </row>
    <row r="55" spans="1:14">
      <c r="A55" s="61">
        <v>42028</v>
      </c>
      <c r="B55" s="62">
        <v>534</v>
      </c>
      <c r="C55" s="63" t="s">
        <v>189</v>
      </c>
      <c r="D55" s="63" t="s">
        <v>205</v>
      </c>
      <c r="E55" s="63" t="s">
        <v>271</v>
      </c>
      <c r="F55" s="64">
        <v>14903.34</v>
      </c>
      <c r="G55" s="65">
        <v>29</v>
      </c>
      <c r="H55" s="64"/>
      <c r="I55" s="66"/>
      <c r="J55" s="64">
        <f t="shared" si="1"/>
        <v>-1676895.8199999998</v>
      </c>
      <c r="K55" s="63" t="s">
        <v>272</v>
      </c>
      <c r="M55" s="59">
        <v>-1676895.8199999998</v>
      </c>
      <c r="N55" s="60">
        <f t="shared" si="0"/>
        <v>0</v>
      </c>
    </row>
    <row r="56" spans="1:14">
      <c r="A56" s="61">
        <v>42028</v>
      </c>
      <c r="B56" s="62">
        <v>534</v>
      </c>
      <c r="C56" s="63" t="s">
        <v>189</v>
      </c>
      <c r="D56" s="63" t="s">
        <v>205</v>
      </c>
      <c r="E56" s="63" t="s">
        <v>273</v>
      </c>
      <c r="F56" s="64">
        <v>11101.37</v>
      </c>
      <c r="G56" s="65">
        <v>32</v>
      </c>
      <c r="H56" s="64"/>
      <c r="I56" s="66"/>
      <c r="J56" s="64">
        <f t="shared" si="1"/>
        <v>-1665794.4499999997</v>
      </c>
      <c r="K56" s="63" t="s">
        <v>274</v>
      </c>
      <c r="M56" s="59">
        <v>-1665794.4499999997</v>
      </c>
      <c r="N56" s="60">
        <f t="shared" si="0"/>
        <v>0</v>
      </c>
    </row>
    <row r="57" spans="1:14">
      <c r="A57" s="61">
        <v>42028</v>
      </c>
      <c r="B57" s="62">
        <v>534</v>
      </c>
      <c r="C57" s="63" t="s">
        <v>189</v>
      </c>
      <c r="D57" s="63" t="s">
        <v>205</v>
      </c>
      <c r="E57" s="63" t="s">
        <v>275</v>
      </c>
      <c r="F57" s="64">
        <v>2000</v>
      </c>
      <c r="G57" s="65">
        <v>38</v>
      </c>
      <c r="H57" s="64"/>
      <c r="I57" s="66"/>
      <c r="J57" s="64">
        <f t="shared" si="1"/>
        <v>-1663794.4499999997</v>
      </c>
      <c r="K57" s="63" t="s">
        <v>276</v>
      </c>
      <c r="M57" s="59">
        <v>-1663794.4499999997</v>
      </c>
      <c r="N57" s="60">
        <f t="shared" si="0"/>
        <v>0</v>
      </c>
    </row>
    <row r="58" spans="1:14">
      <c r="A58" s="61">
        <v>42028</v>
      </c>
      <c r="B58" s="62">
        <v>534</v>
      </c>
      <c r="C58" s="63" t="s">
        <v>189</v>
      </c>
      <c r="D58" s="63" t="s">
        <v>205</v>
      </c>
      <c r="E58" s="63" t="s">
        <v>277</v>
      </c>
      <c r="F58" s="64">
        <v>12169.75</v>
      </c>
      <c r="G58" s="65">
        <v>43</v>
      </c>
      <c r="H58" s="64"/>
      <c r="I58" s="66"/>
      <c r="J58" s="64">
        <f t="shared" si="1"/>
        <v>-1651624.6999999997</v>
      </c>
      <c r="K58" s="63" t="s">
        <v>278</v>
      </c>
      <c r="M58" s="59">
        <v>-1651624.6999999997</v>
      </c>
      <c r="N58" s="60">
        <f t="shared" si="0"/>
        <v>0</v>
      </c>
    </row>
    <row r="59" spans="1:14">
      <c r="A59" s="61">
        <v>42028</v>
      </c>
      <c r="B59" s="62">
        <v>538</v>
      </c>
      <c r="C59" s="63" t="s">
        <v>189</v>
      </c>
      <c r="D59" s="63" t="s">
        <v>205</v>
      </c>
      <c r="E59" s="63" t="s">
        <v>279</v>
      </c>
      <c r="F59" s="64">
        <v>1999.97</v>
      </c>
      <c r="G59" s="65">
        <v>42</v>
      </c>
      <c r="H59" s="64"/>
      <c r="I59" s="66"/>
      <c r="J59" s="64">
        <f t="shared" si="1"/>
        <v>-1649624.7299999997</v>
      </c>
      <c r="K59" s="63" t="s">
        <v>280</v>
      </c>
      <c r="M59" s="59">
        <v>-1649624.7299999997</v>
      </c>
      <c r="N59" s="60">
        <f t="shared" si="0"/>
        <v>0</v>
      </c>
    </row>
    <row r="60" spans="1:14">
      <c r="A60" s="61">
        <v>42030</v>
      </c>
      <c r="B60" s="62">
        <v>354</v>
      </c>
      <c r="C60" s="63" t="s">
        <v>189</v>
      </c>
      <c r="D60" s="63" t="s">
        <v>190</v>
      </c>
      <c r="E60" s="63" t="s">
        <v>281</v>
      </c>
      <c r="F60" s="64"/>
      <c r="G60" s="65"/>
      <c r="H60" s="64">
        <v>30000</v>
      </c>
      <c r="I60" s="66">
        <v>13</v>
      </c>
      <c r="J60" s="64">
        <f t="shared" si="1"/>
        <v>-1679624.7299999997</v>
      </c>
      <c r="K60" s="63"/>
      <c r="M60" s="59">
        <v>-1679624.7299999997</v>
      </c>
      <c r="N60" s="60">
        <f t="shared" si="0"/>
        <v>0</v>
      </c>
    </row>
    <row r="61" spans="1:14">
      <c r="A61" s="61">
        <v>42030</v>
      </c>
      <c r="B61" s="62">
        <v>364</v>
      </c>
      <c r="C61" s="63" t="s">
        <v>189</v>
      </c>
      <c r="D61" s="63" t="s">
        <v>22</v>
      </c>
      <c r="E61" s="63"/>
      <c r="F61" s="64">
        <v>302400</v>
      </c>
      <c r="G61" s="65">
        <v>48</v>
      </c>
      <c r="H61" s="64"/>
      <c r="I61" s="66"/>
      <c r="J61" s="64">
        <f t="shared" si="1"/>
        <v>-1377224.7299999997</v>
      </c>
      <c r="K61" s="63" t="s">
        <v>282</v>
      </c>
      <c r="M61" s="59">
        <v>-1377224.7299999997</v>
      </c>
      <c r="N61" s="60">
        <f t="shared" si="0"/>
        <v>0</v>
      </c>
    </row>
    <row r="62" spans="1:14">
      <c r="A62" s="61">
        <v>42030</v>
      </c>
      <c r="B62" s="62">
        <v>535</v>
      </c>
      <c r="C62" s="63" t="s">
        <v>189</v>
      </c>
      <c r="D62" s="63" t="s">
        <v>205</v>
      </c>
      <c r="E62" s="63" t="s">
        <v>283</v>
      </c>
      <c r="F62" s="64">
        <v>2000</v>
      </c>
      <c r="G62" s="65">
        <v>40</v>
      </c>
      <c r="H62" s="64"/>
      <c r="I62" s="66"/>
      <c r="J62" s="64">
        <f t="shared" si="1"/>
        <v>-1375224.7299999997</v>
      </c>
      <c r="K62" s="63" t="s">
        <v>284</v>
      </c>
      <c r="M62" s="59">
        <v>-1375224.7299999997</v>
      </c>
      <c r="N62" s="60">
        <f t="shared" si="0"/>
        <v>0</v>
      </c>
    </row>
    <row r="63" spans="1:14">
      <c r="A63" s="61">
        <v>42031</v>
      </c>
      <c r="B63" s="62">
        <v>343</v>
      </c>
      <c r="C63" s="63" t="s">
        <v>189</v>
      </c>
      <c r="D63" s="63" t="s">
        <v>205</v>
      </c>
      <c r="E63" s="63" t="s">
        <v>285</v>
      </c>
      <c r="F63" s="64">
        <v>1000</v>
      </c>
      <c r="G63" s="65">
        <v>49</v>
      </c>
      <c r="H63" s="64"/>
      <c r="I63" s="66"/>
      <c r="J63" s="64">
        <f t="shared" si="1"/>
        <v>-1374224.7299999997</v>
      </c>
      <c r="K63" s="63" t="s">
        <v>286</v>
      </c>
      <c r="M63" s="59">
        <v>-1374224.7299999997</v>
      </c>
      <c r="N63" s="60">
        <f t="shared" si="0"/>
        <v>0</v>
      </c>
    </row>
    <row r="64" spans="1:14">
      <c r="A64" s="61">
        <v>42031</v>
      </c>
      <c r="B64" s="62">
        <v>356</v>
      </c>
      <c r="C64" s="63" t="s">
        <v>189</v>
      </c>
      <c r="D64" s="63" t="s">
        <v>196</v>
      </c>
      <c r="E64" s="63" t="s">
        <v>287</v>
      </c>
      <c r="F64" s="64"/>
      <c r="G64" s="65"/>
      <c r="H64" s="64">
        <v>381500</v>
      </c>
      <c r="I64" s="66">
        <v>14</v>
      </c>
      <c r="J64" s="64">
        <f t="shared" si="1"/>
        <v>-1755724.7299999997</v>
      </c>
      <c r="K64" s="63"/>
      <c r="M64" s="59">
        <v>-1755724.7299999997</v>
      </c>
      <c r="N64" s="60">
        <f t="shared" si="0"/>
        <v>0</v>
      </c>
    </row>
    <row r="65" spans="1:14">
      <c r="A65" s="61">
        <v>42031</v>
      </c>
      <c r="B65" s="62">
        <v>528</v>
      </c>
      <c r="C65" s="63" t="s">
        <v>189</v>
      </c>
      <c r="D65" s="63" t="s">
        <v>205</v>
      </c>
      <c r="E65" s="63" t="s">
        <v>288</v>
      </c>
      <c r="F65" s="64">
        <v>1000</v>
      </c>
      <c r="G65" s="65">
        <v>86</v>
      </c>
      <c r="H65" s="64"/>
      <c r="I65" s="66"/>
      <c r="J65" s="64">
        <f t="shared" si="1"/>
        <v>-1754724.7299999997</v>
      </c>
      <c r="K65" s="63" t="s">
        <v>207</v>
      </c>
      <c r="M65" s="59">
        <v>-1754724.7299999997</v>
      </c>
      <c r="N65" s="60">
        <f t="shared" si="0"/>
        <v>0</v>
      </c>
    </row>
    <row r="66" spans="1:14">
      <c r="A66" s="31">
        <v>42031</v>
      </c>
      <c r="B66" s="32">
        <v>694</v>
      </c>
      <c r="C66" s="33" t="s">
        <v>189</v>
      </c>
      <c r="D66" s="33" t="s">
        <v>758</v>
      </c>
      <c r="E66" s="33" t="s">
        <v>288</v>
      </c>
      <c r="F66" s="64"/>
      <c r="G66" s="65"/>
      <c r="H66" s="67">
        <v>1000</v>
      </c>
      <c r="I66" s="66">
        <v>86</v>
      </c>
      <c r="J66" s="64">
        <f t="shared" si="1"/>
        <v>-1755724.7299999997</v>
      </c>
      <c r="K66" s="63"/>
      <c r="M66" s="59">
        <v>-1755724.7299999997</v>
      </c>
      <c r="N66" s="60">
        <f t="shared" si="0"/>
        <v>0</v>
      </c>
    </row>
    <row r="67" spans="1:14">
      <c r="A67" s="61">
        <v>42032</v>
      </c>
      <c r="B67" s="62">
        <v>344</v>
      </c>
      <c r="C67" s="63" t="s">
        <v>189</v>
      </c>
      <c r="D67" s="63" t="s">
        <v>205</v>
      </c>
      <c r="E67" s="63" t="s">
        <v>289</v>
      </c>
      <c r="F67" s="64">
        <v>1000</v>
      </c>
      <c r="G67" s="65">
        <v>50</v>
      </c>
      <c r="H67" s="64"/>
      <c r="I67" s="66"/>
      <c r="J67" s="64">
        <f t="shared" si="1"/>
        <v>-1754724.7299999997</v>
      </c>
      <c r="K67" s="63" t="s">
        <v>290</v>
      </c>
      <c r="M67" s="59">
        <v>-1754724.7299999997</v>
      </c>
      <c r="N67" s="60">
        <f t="shared" si="0"/>
        <v>0</v>
      </c>
    </row>
    <row r="68" spans="1:14">
      <c r="A68" s="61">
        <v>42032</v>
      </c>
      <c r="B68" s="62">
        <v>344</v>
      </c>
      <c r="C68" s="63" t="s">
        <v>189</v>
      </c>
      <c r="D68" s="63" t="s">
        <v>205</v>
      </c>
      <c r="E68" s="63" t="s">
        <v>291</v>
      </c>
      <c r="F68" s="64">
        <v>3000</v>
      </c>
      <c r="G68" s="65">
        <v>51</v>
      </c>
      <c r="H68" s="64"/>
      <c r="I68" s="66"/>
      <c r="J68" s="64">
        <f t="shared" si="1"/>
        <v>-1751724.7299999997</v>
      </c>
      <c r="K68" s="63" t="s">
        <v>292</v>
      </c>
      <c r="M68" s="59">
        <v>-1751724.7299999997</v>
      </c>
      <c r="N68" s="60">
        <f t="shared" si="0"/>
        <v>0</v>
      </c>
    </row>
    <row r="69" spans="1:14">
      <c r="A69" s="61">
        <v>42032</v>
      </c>
      <c r="B69" s="62">
        <v>344</v>
      </c>
      <c r="C69" s="63" t="s">
        <v>189</v>
      </c>
      <c r="D69" s="63" t="s">
        <v>205</v>
      </c>
      <c r="E69" s="63" t="s">
        <v>293</v>
      </c>
      <c r="F69" s="64">
        <v>0.02</v>
      </c>
      <c r="G69" s="65"/>
      <c r="H69" s="64"/>
      <c r="I69" s="66"/>
      <c r="J69" s="64">
        <f t="shared" si="1"/>
        <v>-1751724.7099999997</v>
      </c>
      <c r="K69" s="63" t="s">
        <v>294</v>
      </c>
      <c r="M69" s="59">
        <v>-1751724.7099999997</v>
      </c>
      <c r="N69" s="60">
        <f t="shared" si="0"/>
        <v>0</v>
      </c>
    </row>
    <row r="70" spans="1:14">
      <c r="A70" s="61">
        <v>42032</v>
      </c>
      <c r="B70" s="62">
        <v>344</v>
      </c>
      <c r="C70" s="63" t="s">
        <v>189</v>
      </c>
      <c r="D70" s="63" t="s">
        <v>205</v>
      </c>
      <c r="E70" s="63" t="s">
        <v>295</v>
      </c>
      <c r="F70" s="64">
        <v>213570</v>
      </c>
      <c r="G70" s="65">
        <v>37</v>
      </c>
      <c r="H70" s="64"/>
      <c r="I70" s="66"/>
      <c r="J70" s="64">
        <f t="shared" si="1"/>
        <v>-1538154.7099999997</v>
      </c>
      <c r="K70" s="63" t="s">
        <v>296</v>
      </c>
      <c r="M70" s="59">
        <v>-1538154.7099999997</v>
      </c>
      <c r="N70" s="60">
        <f t="shared" si="0"/>
        <v>0</v>
      </c>
    </row>
    <row r="71" spans="1:14">
      <c r="A71" s="61">
        <v>42032</v>
      </c>
      <c r="B71" s="62">
        <v>527</v>
      </c>
      <c r="C71" s="63" t="s">
        <v>189</v>
      </c>
      <c r="D71" s="63" t="s">
        <v>205</v>
      </c>
      <c r="E71" s="63" t="s">
        <v>297</v>
      </c>
      <c r="F71" s="64">
        <v>3000</v>
      </c>
      <c r="G71" s="65">
        <v>87</v>
      </c>
      <c r="H71" s="64"/>
      <c r="I71" s="66"/>
      <c r="J71" s="64">
        <f t="shared" si="1"/>
        <v>-1535154.7099999997</v>
      </c>
      <c r="K71" s="63" t="s">
        <v>207</v>
      </c>
      <c r="M71" s="59">
        <v>-1535154.7099999997</v>
      </c>
      <c r="N71" s="60">
        <f t="shared" ref="N71:N117" si="2">+J71-M71</f>
        <v>0</v>
      </c>
    </row>
    <row r="72" spans="1:14">
      <c r="A72" s="61">
        <v>42032</v>
      </c>
      <c r="B72" s="62">
        <v>536</v>
      </c>
      <c r="C72" s="63" t="s">
        <v>189</v>
      </c>
      <c r="D72" s="63" t="s">
        <v>205</v>
      </c>
      <c r="E72" s="63" t="s">
        <v>298</v>
      </c>
      <c r="F72" s="64">
        <v>1000</v>
      </c>
      <c r="G72" s="65">
        <v>88</v>
      </c>
      <c r="H72" s="64"/>
      <c r="I72" s="66"/>
      <c r="J72" s="64">
        <f t="shared" si="1"/>
        <v>-1534154.7099999997</v>
      </c>
      <c r="K72" s="63" t="s">
        <v>299</v>
      </c>
      <c r="M72" s="59">
        <v>-1534154.7099999997</v>
      </c>
      <c r="N72" s="60">
        <f t="shared" si="2"/>
        <v>0</v>
      </c>
    </row>
    <row r="73" spans="1:14">
      <c r="A73" s="61">
        <v>42032</v>
      </c>
      <c r="B73" s="62">
        <v>537</v>
      </c>
      <c r="C73" s="63" t="s">
        <v>189</v>
      </c>
      <c r="D73" s="63" t="s">
        <v>205</v>
      </c>
      <c r="E73" s="63" t="s">
        <v>300</v>
      </c>
      <c r="F73" s="64">
        <v>0.02</v>
      </c>
      <c r="G73" s="65"/>
      <c r="H73" s="64"/>
      <c r="I73" s="66"/>
      <c r="J73" s="64">
        <f t="shared" si="1"/>
        <v>-1534154.6899999997</v>
      </c>
      <c r="K73" s="63" t="s">
        <v>301</v>
      </c>
      <c r="M73" s="59">
        <v>-1534154.6899999997</v>
      </c>
      <c r="N73" s="60">
        <f t="shared" si="2"/>
        <v>0</v>
      </c>
    </row>
    <row r="74" spans="1:14">
      <c r="A74" s="61">
        <v>42032</v>
      </c>
      <c r="B74" s="62">
        <v>537</v>
      </c>
      <c r="C74" s="63" t="s">
        <v>189</v>
      </c>
      <c r="D74" s="63" t="s">
        <v>205</v>
      </c>
      <c r="E74" s="63" t="s">
        <v>302</v>
      </c>
      <c r="F74" s="64">
        <v>1000</v>
      </c>
      <c r="G74" s="65">
        <v>39</v>
      </c>
      <c r="H74" s="64"/>
      <c r="I74" s="66"/>
      <c r="J74" s="64">
        <f t="shared" si="1"/>
        <v>-1533154.6899999997</v>
      </c>
      <c r="K74" s="63" t="s">
        <v>303</v>
      </c>
      <c r="M74" s="59">
        <v>-1533154.6899999997</v>
      </c>
      <c r="N74" s="60">
        <f t="shared" si="2"/>
        <v>0</v>
      </c>
    </row>
    <row r="75" spans="1:14">
      <c r="A75" s="31">
        <v>42032</v>
      </c>
      <c r="B75" s="32">
        <v>693</v>
      </c>
      <c r="C75" s="33" t="s">
        <v>189</v>
      </c>
      <c r="D75" s="33" t="s">
        <v>759</v>
      </c>
      <c r="E75" s="33" t="s">
        <v>297</v>
      </c>
      <c r="F75" s="64"/>
      <c r="G75" s="65"/>
      <c r="H75" s="38">
        <v>3000</v>
      </c>
      <c r="I75" s="66">
        <v>87</v>
      </c>
      <c r="J75" s="64">
        <f t="shared" si="1"/>
        <v>-1536154.6899999997</v>
      </c>
      <c r="K75" s="63"/>
      <c r="M75" s="59">
        <v>-1536154.6899999997</v>
      </c>
      <c r="N75" s="60">
        <f t="shared" si="2"/>
        <v>0</v>
      </c>
    </row>
    <row r="76" spans="1:14">
      <c r="A76" s="31">
        <v>42032</v>
      </c>
      <c r="B76" s="32">
        <v>698</v>
      </c>
      <c r="C76" s="33" t="s">
        <v>189</v>
      </c>
      <c r="D76" s="33" t="s">
        <v>750</v>
      </c>
      <c r="E76" s="33" t="s">
        <v>760</v>
      </c>
      <c r="F76" s="64"/>
      <c r="G76" s="65"/>
      <c r="H76" s="38">
        <v>1000</v>
      </c>
      <c r="I76" s="66">
        <v>88</v>
      </c>
      <c r="J76" s="64">
        <f t="shared" ref="J76:J83" si="3">+J75+F76-H76</f>
        <v>-1537154.6899999997</v>
      </c>
      <c r="K76" s="63"/>
      <c r="M76" s="59">
        <v>-1537154.6899999997</v>
      </c>
      <c r="N76" s="60">
        <f t="shared" si="2"/>
        <v>0</v>
      </c>
    </row>
    <row r="77" spans="1:14">
      <c r="A77" s="61">
        <v>42034</v>
      </c>
      <c r="B77" s="62">
        <v>359</v>
      </c>
      <c r="C77" s="63" t="s">
        <v>189</v>
      </c>
      <c r="D77" s="63" t="s">
        <v>196</v>
      </c>
      <c r="E77" s="63" t="s">
        <v>304</v>
      </c>
      <c r="F77" s="64"/>
      <c r="G77" s="65"/>
      <c r="H77" s="64">
        <v>48000</v>
      </c>
      <c r="I77" s="66">
        <v>15</v>
      </c>
      <c r="J77" s="64">
        <f t="shared" si="3"/>
        <v>-1585154.6899999997</v>
      </c>
      <c r="K77" s="63"/>
      <c r="M77" s="59">
        <v>-1585154.6899999997</v>
      </c>
      <c r="N77" s="60">
        <f t="shared" si="2"/>
        <v>0</v>
      </c>
    </row>
    <row r="78" spans="1:14">
      <c r="A78" s="61">
        <v>42034</v>
      </c>
      <c r="B78" s="62">
        <v>359</v>
      </c>
      <c r="C78" s="63" t="s">
        <v>189</v>
      </c>
      <c r="D78" s="63" t="s">
        <v>196</v>
      </c>
      <c r="E78" s="63" t="s">
        <v>305</v>
      </c>
      <c r="F78" s="64"/>
      <c r="G78" s="65"/>
      <c r="H78" s="64">
        <v>760000</v>
      </c>
      <c r="I78" s="66">
        <v>16</v>
      </c>
      <c r="J78" s="64">
        <f t="shared" si="3"/>
        <v>-2345154.6899999995</v>
      </c>
      <c r="K78" s="63"/>
      <c r="M78" s="59">
        <v>-2345154.6899999995</v>
      </c>
      <c r="N78" s="60">
        <f t="shared" si="2"/>
        <v>0</v>
      </c>
    </row>
    <row r="79" spans="1:14">
      <c r="A79" s="61">
        <v>42034</v>
      </c>
      <c r="B79" s="62">
        <v>363</v>
      </c>
      <c r="C79" s="63" t="s">
        <v>189</v>
      </c>
      <c r="D79" s="63" t="s">
        <v>22</v>
      </c>
      <c r="E79" s="63"/>
      <c r="F79" s="64">
        <v>636200</v>
      </c>
      <c r="G79" s="65">
        <v>56</v>
      </c>
      <c r="H79" s="64"/>
      <c r="I79" s="66"/>
      <c r="J79" s="64">
        <f t="shared" si="3"/>
        <v>-1708954.6899999995</v>
      </c>
      <c r="K79" s="63" t="s">
        <v>306</v>
      </c>
      <c r="M79" s="59">
        <v>-1708954.6899999995</v>
      </c>
      <c r="N79" s="60">
        <f t="shared" si="2"/>
        <v>0</v>
      </c>
    </row>
    <row r="80" spans="1:14">
      <c r="A80" s="61">
        <v>42034</v>
      </c>
      <c r="B80" s="62">
        <v>374</v>
      </c>
      <c r="C80" s="63" t="s">
        <v>189</v>
      </c>
      <c r="D80" s="63" t="s">
        <v>205</v>
      </c>
      <c r="E80" s="63" t="s">
        <v>307</v>
      </c>
      <c r="F80" s="64">
        <v>55600.01</v>
      </c>
      <c r="G80" s="65">
        <v>27</v>
      </c>
      <c r="H80" s="64"/>
      <c r="I80" s="66"/>
      <c r="J80" s="64">
        <f t="shared" si="3"/>
        <v>-1653354.6799999995</v>
      </c>
      <c r="K80" s="63" t="s">
        <v>308</v>
      </c>
      <c r="M80" s="59">
        <v>-1653354.6799999995</v>
      </c>
      <c r="N80" s="60">
        <f t="shared" si="2"/>
        <v>0</v>
      </c>
    </row>
    <row r="81" spans="1:14">
      <c r="A81" s="61">
        <v>42034</v>
      </c>
      <c r="B81" s="62">
        <v>374</v>
      </c>
      <c r="C81" s="63" t="s">
        <v>189</v>
      </c>
      <c r="D81" s="63" t="s">
        <v>205</v>
      </c>
      <c r="E81" s="63" t="s">
        <v>309</v>
      </c>
      <c r="F81" s="64">
        <v>6799.99</v>
      </c>
      <c r="G81" s="65">
        <v>14</v>
      </c>
      <c r="H81" s="64"/>
      <c r="I81" s="66"/>
      <c r="J81" s="64">
        <f t="shared" si="3"/>
        <v>-1646554.6899999995</v>
      </c>
      <c r="K81" s="63" t="s">
        <v>308</v>
      </c>
      <c r="M81" s="59">
        <v>-1646554.6899999995</v>
      </c>
      <c r="N81" s="60">
        <f t="shared" si="2"/>
        <v>0</v>
      </c>
    </row>
    <row r="82" spans="1:14">
      <c r="A82" s="61">
        <v>42034</v>
      </c>
      <c r="B82" s="62">
        <v>374</v>
      </c>
      <c r="C82" s="63" t="s">
        <v>189</v>
      </c>
      <c r="D82" s="63" t="s">
        <v>205</v>
      </c>
      <c r="E82" s="63" t="s">
        <v>310</v>
      </c>
      <c r="F82" s="64">
        <v>1393.46</v>
      </c>
      <c r="G82" s="65">
        <v>41</v>
      </c>
      <c r="H82" s="64"/>
      <c r="I82" s="66"/>
      <c r="J82" s="64">
        <f t="shared" si="3"/>
        <v>-1645161.2299999995</v>
      </c>
      <c r="K82" s="63" t="s">
        <v>308</v>
      </c>
      <c r="M82" s="59">
        <v>-1645161.2299999995</v>
      </c>
      <c r="N82" s="60">
        <f t="shared" si="2"/>
        <v>0</v>
      </c>
    </row>
    <row r="83" spans="1:14">
      <c r="A83" s="61">
        <v>42034</v>
      </c>
      <c r="B83" s="62">
        <v>374</v>
      </c>
      <c r="C83" s="63" t="s">
        <v>189</v>
      </c>
      <c r="D83" s="63" t="s">
        <v>205</v>
      </c>
      <c r="E83" s="63" t="s">
        <v>311</v>
      </c>
      <c r="F83" s="64">
        <v>1374.78</v>
      </c>
      <c r="G83" s="65">
        <v>20</v>
      </c>
      <c r="H83" s="64"/>
      <c r="I83" s="66"/>
      <c r="J83" s="64">
        <f t="shared" si="3"/>
        <v>-1643786.4499999995</v>
      </c>
      <c r="K83" s="63" t="s">
        <v>308</v>
      </c>
      <c r="M83" s="59">
        <v>-1643786.4499999995</v>
      </c>
      <c r="N83" s="60">
        <f t="shared" si="2"/>
        <v>0</v>
      </c>
    </row>
    <row r="84" spans="1:14">
      <c r="A84" s="61">
        <v>42034</v>
      </c>
      <c r="B84" s="62">
        <v>374</v>
      </c>
      <c r="C84" s="63" t="s">
        <v>189</v>
      </c>
      <c r="D84" s="63" t="s">
        <v>205</v>
      </c>
      <c r="E84" s="63" t="s">
        <v>312</v>
      </c>
      <c r="F84" s="64">
        <v>658.39</v>
      </c>
      <c r="G84" s="65">
        <v>11</v>
      </c>
      <c r="H84" s="64"/>
      <c r="I84" s="66"/>
      <c r="J84" s="64">
        <f t="shared" ref="J84:J117" si="4">+J83+F84-H84</f>
        <v>-1643128.0599999996</v>
      </c>
      <c r="K84" s="63" t="s">
        <v>308</v>
      </c>
      <c r="M84" s="59">
        <v>-1643128.0599999996</v>
      </c>
      <c r="N84" s="60">
        <f t="shared" si="2"/>
        <v>0</v>
      </c>
    </row>
    <row r="85" spans="1:14">
      <c r="A85" s="61">
        <v>42034</v>
      </c>
      <c r="B85" s="62">
        <v>374</v>
      </c>
      <c r="C85" s="63" t="s">
        <v>189</v>
      </c>
      <c r="D85" s="63" t="s">
        <v>205</v>
      </c>
      <c r="E85" s="63" t="s">
        <v>313</v>
      </c>
      <c r="F85" s="64">
        <v>644.82000000000005</v>
      </c>
      <c r="G85" s="65">
        <v>9</v>
      </c>
      <c r="H85" s="64"/>
      <c r="I85" s="66"/>
      <c r="J85" s="64">
        <f t="shared" si="4"/>
        <v>-1642483.2399999995</v>
      </c>
      <c r="K85" s="63" t="s">
        <v>308</v>
      </c>
      <c r="M85" s="59">
        <v>-1642483.2399999995</v>
      </c>
      <c r="N85" s="60">
        <f t="shared" si="2"/>
        <v>0</v>
      </c>
    </row>
    <row r="86" spans="1:14">
      <c r="A86" s="61">
        <v>42034</v>
      </c>
      <c r="B86" s="62">
        <v>374</v>
      </c>
      <c r="C86" s="63" t="s">
        <v>189</v>
      </c>
      <c r="D86" s="63" t="s">
        <v>205</v>
      </c>
      <c r="E86" s="63" t="s">
        <v>314</v>
      </c>
      <c r="F86" s="64">
        <v>1265.51</v>
      </c>
      <c r="G86" s="65">
        <v>15</v>
      </c>
      <c r="H86" s="64"/>
      <c r="I86" s="66"/>
      <c r="J86" s="64">
        <f t="shared" si="4"/>
        <v>-1641217.7299999995</v>
      </c>
      <c r="K86" s="63" t="s">
        <v>308</v>
      </c>
      <c r="M86" s="59">
        <v>-1641217.7299999995</v>
      </c>
      <c r="N86" s="60">
        <f t="shared" si="2"/>
        <v>0</v>
      </c>
    </row>
    <row r="87" spans="1:14">
      <c r="A87" s="61">
        <v>42034</v>
      </c>
      <c r="B87" s="62">
        <v>374</v>
      </c>
      <c r="C87" s="63" t="s">
        <v>189</v>
      </c>
      <c r="D87" s="63" t="s">
        <v>205</v>
      </c>
      <c r="E87" s="63" t="s">
        <v>315</v>
      </c>
      <c r="F87" s="64">
        <v>7603.04</v>
      </c>
      <c r="G87" s="65">
        <v>16</v>
      </c>
      <c r="H87" s="64"/>
      <c r="I87" s="66"/>
      <c r="J87" s="64">
        <f t="shared" si="4"/>
        <v>-1633614.6899999995</v>
      </c>
      <c r="K87" s="63" t="s">
        <v>308</v>
      </c>
      <c r="M87" s="59">
        <v>-1633614.6899999995</v>
      </c>
      <c r="N87" s="60">
        <f t="shared" si="2"/>
        <v>0</v>
      </c>
    </row>
    <row r="88" spans="1:14">
      <c r="A88" s="61">
        <v>42034</v>
      </c>
      <c r="B88" s="62">
        <v>530</v>
      </c>
      <c r="C88" s="63" t="s">
        <v>189</v>
      </c>
      <c r="D88" s="63" t="s">
        <v>205</v>
      </c>
      <c r="E88" s="63" t="s">
        <v>316</v>
      </c>
      <c r="F88" s="64">
        <v>1000</v>
      </c>
      <c r="G88" s="65">
        <v>55</v>
      </c>
      <c r="H88" s="64"/>
      <c r="I88" s="66"/>
      <c r="J88" s="64">
        <f t="shared" si="4"/>
        <v>-1632614.6899999995</v>
      </c>
      <c r="K88" s="63" t="s">
        <v>317</v>
      </c>
      <c r="M88" s="59">
        <v>-1632614.6899999995</v>
      </c>
      <c r="N88" s="60">
        <f t="shared" si="2"/>
        <v>0</v>
      </c>
    </row>
    <row r="89" spans="1:14">
      <c r="A89" s="61">
        <v>42034</v>
      </c>
      <c r="B89" s="62">
        <v>540</v>
      </c>
      <c r="C89" s="63" t="s">
        <v>189</v>
      </c>
      <c r="D89" s="63" t="s">
        <v>205</v>
      </c>
      <c r="E89" s="63" t="s">
        <v>318</v>
      </c>
      <c r="F89" s="64">
        <v>7369.28</v>
      </c>
      <c r="G89" s="65"/>
      <c r="H89" s="64"/>
      <c r="I89" s="66"/>
      <c r="J89" s="64">
        <f t="shared" si="4"/>
        <v>-1625245.4099999995</v>
      </c>
      <c r="K89" s="63" t="s">
        <v>319</v>
      </c>
      <c r="M89" s="59">
        <v>-1625245.4099999995</v>
      </c>
      <c r="N89" s="60">
        <f t="shared" si="2"/>
        <v>0</v>
      </c>
    </row>
    <row r="90" spans="1:14">
      <c r="A90" s="61">
        <v>42034</v>
      </c>
      <c r="B90" s="62">
        <v>540</v>
      </c>
      <c r="C90" s="63" t="s">
        <v>189</v>
      </c>
      <c r="D90" s="63" t="s">
        <v>205</v>
      </c>
      <c r="E90" s="63" t="s">
        <v>320</v>
      </c>
      <c r="F90" s="64">
        <v>1000</v>
      </c>
      <c r="G90" s="65"/>
      <c r="H90" s="64"/>
      <c r="I90" s="66"/>
      <c r="J90" s="64">
        <f t="shared" si="4"/>
        <v>-1624245.4099999995</v>
      </c>
      <c r="K90" s="63" t="s">
        <v>319</v>
      </c>
      <c r="M90" s="59">
        <v>-1624245.4099999995</v>
      </c>
      <c r="N90" s="60">
        <f t="shared" si="2"/>
        <v>0</v>
      </c>
    </row>
    <row r="91" spans="1:14">
      <c r="A91" s="61">
        <v>42034</v>
      </c>
      <c r="B91" s="62">
        <v>540</v>
      </c>
      <c r="C91" s="63" t="s">
        <v>189</v>
      </c>
      <c r="D91" s="63" t="s">
        <v>205</v>
      </c>
      <c r="E91" s="63" t="s">
        <v>321</v>
      </c>
      <c r="F91" s="64">
        <v>1000</v>
      </c>
      <c r="G91" s="65"/>
      <c r="H91" s="64"/>
      <c r="I91" s="66"/>
      <c r="J91" s="64">
        <f t="shared" si="4"/>
        <v>-1623245.4099999995</v>
      </c>
      <c r="K91" s="63" t="s">
        <v>322</v>
      </c>
      <c r="M91" s="59">
        <v>-1623245.4099999995</v>
      </c>
      <c r="N91" s="60">
        <f t="shared" si="2"/>
        <v>0</v>
      </c>
    </row>
    <row r="92" spans="1:14">
      <c r="A92" s="61">
        <v>42034</v>
      </c>
      <c r="B92" s="62">
        <v>540</v>
      </c>
      <c r="C92" s="63" t="s">
        <v>189</v>
      </c>
      <c r="D92" s="63" t="s">
        <v>205</v>
      </c>
      <c r="E92" s="63" t="s">
        <v>323</v>
      </c>
      <c r="F92" s="64">
        <v>1000</v>
      </c>
      <c r="G92" s="65"/>
      <c r="H92" s="64"/>
      <c r="I92" s="66"/>
      <c r="J92" s="64">
        <f t="shared" si="4"/>
        <v>-1622245.4099999995</v>
      </c>
      <c r="K92" s="63" t="s">
        <v>324</v>
      </c>
      <c r="M92" s="59">
        <v>-1622245.4099999995</v>
      </c>
      <c r="N92" s="60">
        <f t="shared" si="2"/>
        <v>0</v>
      </c>
    </row>
    <row r="93" spans="1:14">
      <c r="A93" s="61">
        <v>42034</v>
      </c>
      <c r="B93" s="62">
        <v>540</v>
      </c>
      <c r="C93" s="63" t="s">
        <v>189</v>
      </c>
      <c r="D93" s="63" t="s">
        <v>205</v>
      </c>
      <c r="E93" s="63" t="s">
        <v>325</v>
      </c>
      <c r="F93" s="64">
        <v>0.2</v>
      </c>
      <c r="G93" s="65"/>
      <c r="H93" s="64"/>
      <c r="I93" s="66"/>
      <c r="J93" s="64">
        <f t="shared" si="4"/>
        <v>-1622245.2099999995</v>
      </c>
      <c r="K93" s="63" t="s">
        <v>326</v>
      </c>
      <c r="M93" s="59">
        <v>-1622245.2099999995</v>
      </c>
      <c r="N93" s="60">
        <f t="shared" si="2"/>
        <v>0</v>
      </c>
    </row>
    <row r="94" spans="1:14">
      <c r="A94" s="61">
        <v>42034</v>
      </c>
      <c r="B94" s="62">
        <v>540</v>
      </c>
      <c r="C94" s="63" t="s">
        <v>189</v>
      </c>
      <c r="D94" s="63" t="s">
        <v>205</v>
      </c>
      <c r="E94" s="63" t="s">
        <v>327</v>
      </c>
      <c r="F94" s="64">
        <v>15217.98</v>
      </c>
      <c r="G94" s="65">
        <v>52</v>
      </c>
      <c r="H94" s="64"/>
      <c r="I94" s="66"/>
      <c r="J94" s="64">
        <f t="shared" si="4"/>
        <v>-1607027.2299999995</v>
      </c>
      <c r="K94" s="63" t="s">
        <v>328</v>
      </c>
      <c r="M94" s="59">
        <v>-1607027.2299999995</v>
      </c>
      <c r="N94" s="60">
        <f t="shared" si="2"/>
        <v>0</v>
      </c>
    </row>
    <row r="95" spans="1:14">
      <c r="A95" s="61">
        <v>42035</v>
      </c>
      <c r="B95" s="62">
        <v>288</v>
      </c>
      <c r="C95" s="63" t="s">
        <v>189</v>
      </c>
      <c r="D95" s="63" t="s">
        <v>56</v>
      </c>
      <c r="E95" s="63" t="s">
        <v>56</v>
      </c>
      <c r="F95" s="64"/>
      <c r="G95" s="65"/>
      <c r="H95" s="64">
        <v>58</v>
      </c>
      <c r="I95" s="66">
        <v>17</v>
      </c>
      <c r="J95" s="64">
        <f t="shared" si="4"/>
        <v>-1607085.2299999995</v>
      </c>
      <c r="K95" s="63" t="s">
        <v>169</v>
      </c>
      <c r="M95" s="59">
        <v>-1607085.2299999995</v>
      </c>
      <c r="N95" s="60">
        <f t="shared" si="2"/>
        <v>0</v>
      </c>
    </row>
    <row r="96" spans="1:14">
      <c r="A96" s="61">
        <v>42035</v>
      </c>
      <c r="B96" s="62">
        <v>523</v>
      </c>
      <c r="C96" s="63" t="s">
        <v>189</v>
      </c>
      <c r="D96" s="63" t="s">
        <v>329</v>
      </c>
      <c r="E96" s="63" t="s">
        <v>330</v>
      </c>
      <c r="F96" s="64">
        <v>98412.11</v>
      </c>
      <c r="G96" s="65">
        <v>12</v>
      </c>
      <c r="H96" s="64"/>
      <c r="I96" s="66"/>
      <c r="J96" s="64">
        <f t="shared" si="4"/>
        <v>-1508673.1199999994</v>
      </c>
      <c r="K96" s="63" t="s">
        <v>331</v>
      </c>
      <c r="M96" s="59">
        <v>-1508673.1199999994</v>
      </c>
      <c r="N96" s="60">
        <f t="shared" si="2"/>
        <v>0</v>
      </c>
    </row>
    <row r="97" spans="1:14">
      <c r="A97" s="61">
        <v>42035</v>
      </c>
      <c r="B97" s="62">
        <v>523</v>
      </c>
      <c r="C97" s="63" t="s">
        <v>189</v>
      </c>
      <c r="D97" s="63" t="s">
        <v>329</v>
      </c>
      <c r="E97" s="63" t="s">
        <v>332</v>
      </c>
      <c r="F97" s="64">
        <v>241100</v>
      </c>
      <c r="G97" s="65">
        <v>13</v>
      </c>
      <c r="H97" s="64"/>
      <c r="I97" s="66"/>
      <c r="J97" s="64">
        <f t="shared" si="4"/>
        <v>-1267573.1199999994</v>
      </c>
      <c r="K97" s="63" t="s">
        <v>331</v>
      </c>
      <c r="M97" s="59">
        <v>-1267573.1199999994</v>
      </c>
      <c r="N97" s="60">
        <f t="shared" si="2"/>
        <v>0</v>
      </c>
    </row>
    <row r="98" spans="1:14">
      <c r="A98" s="61">
        <v>42035</v>
      </c>
      <c r="B98" s="62">
        <v>523</v>
      </c>
      <c r="C98" s="63" t="s">
        <v>189</v>
      </c>
      <c r="D98" s="63" t="s">
        <v>329</v>
      </c>
      <c r="E98" s="63" t="s">
        <v>333</v>
      </c>
      <c r="F98" s="64">
        <v>153900</v>
      </c>
      <c r="G98" s="65">
        <v>21</v>
      </c>
      <c r="H98" s="64"/>
      <c r="I98" s="66"/>
      <c r="J98" s="64">
        <f t="shared" si="4"/>
        <v>-1113673.1199999994</v>
      </c>
      <c r="K98" s="63" t="s">
        <v>331</v>
      </c>
      <c r="M98" s="59">
        <v>-1113673.1199999994</v>
      </c>
      <c r="N98" s="60">
        <f t="shared" si="2"/>
        <v>0</v>
      </c>
    </row>
    <row r="99" spans="1:14">
      <c r="A99" s="61">
        <v>42035</v>
      </c>
      <c r="B99" s="62">
        <v>523</v>
      </c>
      <c r="C99" s="63" t="s">
        <v>189</v>
      </c>
      <c r="D99" s="63" t="s">
        <v>329</v>
      </c>
      <c r="E99" s="63" t="s">
        <v>334</v>
      </c>
      <c r="F99" s="64">
        <v>3554.96</v>
      </c>
      <c r="G99" s="65">
        <v>23</v>
      </c>
      <c r="H99" s="64"/>
      <c r="I99" s="66"/>
      <c r="J99" s="64">
        <f t="shared" si="4"/>
        <v>-1110118.1599999995</v>
      </c>
      <c r="K99" s="63" t="s">
        <v>331</v>
      </c>
      <c r="M99" s="59">
        <v>-1110118.1599999995</v>
      </c>
      <c r="N99" s="60">
        <f t="shared" si="2"/>
        <v>0</v>
      </c>
    </row>
    <row r="100" spans="1:14">
      <c r="A100" s="61">
        <v>42035</v>
      </c>
      <c r="B100" s="62">
        <v>523</v>
      </c>
      <c r="C100" s="63" t="s">
        <v>189</v>
      </c>
      <c r="D100" s="63" t="s">
        <v>329</v>
      </c>
      <c r="E100" s="63" t="s">
        <v>335</v>
      </c>
      <c r="F100" s="64">
        <v>251400</v>
      </c>
      <c r="G100" s="65">
        <v>26</v>
      </c>
      <c r="H100" s="64"/>
      <c r="I100" s="66"/>
      <c r="J100" s="64">
        <f t="shared" si="4"/>
        <v>-858718.15999999945</v>
      </c>
      <c r="K100" s="63" t="s">
        <v>331</v>
      </c>
      <c r="M100" s="59">
        <v>-858718.15999999945</v>
      </c>
      <c r="N100" s="60">
        <f t="shared" si="2"/>
        <v>0</v>
      </c>
    </row>
    <row r="101" spans="1:14">
      <c r="A101" s="61">
        <v>42035</v>
      </c>
      <c r="B101" s="62">
        <v>523</v>
      </c>
      <c r="C101" s="63" t="s">
        <v>189</v>
      </c>
      <c r="D101" s="63" t="s">
        <v>329</v>
      </c>
      <c r="E101" s="63" t="s">
        <v>336</v>
      </c>
      <c r="F101" s="64">
        <v>83200</v>
      </c>
      <c r="G101" s="65">
        <v>44</v>
      </c>
      <c r="H101" s="64"/>
      <c r="I101" s="66"/>
      <c r="J101" s="64">
        <f t="shared" si="4"/>
        <v>-775518.15999999945</v>
      </c>
      <c r="K101" s="63" t="s">
        <v>331</v>
      </c>
      <c r="M101" s="59">
        <v>-775518.15999999945</v>
      </c>
      <c r="N101" s="60">
        <f t="shared" si="2"/>
        <v>0</v>
      </c>
    </row>
    <row r="102" spans="1:14">
      <c r="A102" s="61">
        <v>42035</v>
      </c>
      <c r="B102" s="62">
        <v>523</v>
      </c>
      <c r="C102" s="63" t="s">
        <v>189</v>
      </c>
      <c r="D102" s="63" t="s">
        <v>329</v>
      </c>
      <c r="E102" s="63" t="s">
        <v>337</v>
      </c>
      <c r="F102" s="64">
        <v>7032.34</v>
      </c>
      <c r="G102" s="65">
        <v>47</v>
      </c>
      <c r="H102" s="64"/>
      <c r="I102" s="66"/>
      <c r="J102" s="64">
        <f t="shared" si="4"/>
        <v>-768485.81999999948</v>
      </c>
      <c r="K102" s="63" t="s">
        <v>331</v>
      </c>
      <c r="M102" s="59">
        <v>-768485.81999999948</v>
      </c>
      <c r="N102" s="60">
        <f t="shared" si="2"/>
        <v>0</v>
      </c>
    </row>
    <row r="103" spans="1:14">
      <c r="A103" s="61">
        <v>42035</v>
      </c>
      <c r="B103" s="62">
        <v>541</v>
      </c>
      <c r="C103" s="63" t="s">
        <v>189</v>
      </c>
      <c r="D103" s="63" t="s">
        <v>205</v>
      </c>
      <c r="E103" s="63" t="s">
        <v>338</v>
      </c>
      <c r="F103" s="64">
        <v>1000</v>
      </c>
      <c r="G103" s="65"/>
      <c r="H103" s="64"/>
      <c r="I103" s="66"/>
      <c r="J103" s="64">
        <f t="shared" si="4"/>
        <v>-767485.81999999948</v>
      </c>
      <c r="K103" s="63" t="s">
        <v>339</v>
      </c>
      <c r="M103" s="59">
        <v>-767485.81999999948</v>
      </c>
      <c r="N103" s="60">
        <f t="shared" si="2"/>
        <v>0</v>
      </c>
    </row>
    <row r="104" spans="1:14">
      <c r="A104" s="61">
        <v>42035</v>
      </c>
      <c r="B104" s="62">
        <v>541</v>
      </c>
      <c r="C104" s="63" t="s">
        <v>189</v>
      </c>
      <c r="D104" s="63" t="s">
        <v>205</v>
      </c>
      <c r="E104" s="63" t="s">
        <v>338</v>
      </c>
      <c r="F104" s="64">
        <v>365</v>
      </c>
      <c r="G104" s="65"/>
      <c r="H104" s="64"/>
      <c r="I104" s="66"/>
      <c r="J104" s="64">
        <f t="shared" si="4"/>
        <v>-767120.81999999948</v>
      </c>
      <c r="K104" s="63" t="s">
        <v>340</v>
      </c>
      <c r="M104" s="59">
        <v>-767120.81999999948</v>
      </c>
      <c r="N104" s="60">
        <f t="shared" si="2"/>
        <v>0</v>
      </c>
    </row>
    <row r="105" spans="1:14">
      <c r="A105" s="61">
        <v>42035</v>
      </c>
      <c r="B105" s="62">
        <v>541</v>
      </c>
      <c r="C105" s="63" t="s">
        <v>189</v>
      </c>
      <c r="D105" s="63" t="s">
        <v>205</v>
      </c>
      <c r="E105" s="63" t="s">
        <v>341</v>
      </c>
      <c r="F105" s="64">
        <v>169500.01</v>
      </c>
      <c r="G105" s="65"/>
      <c r="H105" s="64"/>
      <c r="I105" s="66"/>
      <c r="J105" s="64">
        <f t="shared" si="4"/>
        <v>-597620.80999999947</v>
      </c>
      <c r="K105" s="63" t="s">
        <v>342</v>
      </c>
      <c r="M105" s="59">
        <v>-597620.80999999947</v>
      </c>
      <c r="N105" s="60">
        <f t="shared" si="2"/>
        <v>0</v>
      </c>
    </row>
    <row r="106" spans="1:14">
      <c r="A106" s="61">
        <v>42035</v>
      </c>
      <c r="B106" s="62">
        <v>638</v>
      </c>
      <c r="C106" s="63" t="s">
        <v>189</v>
      </c>
      <c r="D106" s="63" t="s">
        <v>343</v>
      </c>
      <c r="E106" s="63" t="s">
        <v>344</v>
      </c>
      <c r="F106" s="64">
        <v>105991.52</v>
      </c>
      <c r="G106" s="65">
        <v>17</v>
      </c>
      <c r="H106" s="64"/>
      <c r="I106" s="66"/>
      <c r="J106" s="64">
        <f t="shared" si="4"/>
        <v>-491629.28999999946</v>
      </c>
      <c r="K106" s="63" t="s">
        <v>345</v>
      </c>
      <c r="M106" s="59">
        <v>-491629.28999999946</v>
      </c>
      <c r="N106" s="60">
        <f t="shared" si="2"/>
        <v>0</v>
      </c>
    </row>
    <row r="107" spans="1:14">
      <c r="A107" s="61">
        <v>42035</v>
      </c>
      <c r="B107" s="62">
        <v>638</v>
      </c>
      <c r="C107" s="63" t="s">
        <v>189</v>
      </c>
      <c r="D107" s="63" t="s">
        <v>343</v>
      </c>
      <c r="E107" s="63" t="s">
        <v>344</v>
      </c>
      <c r="F107" s="64">
        <v>135988.14000000001</v>
      </c>
      <c r="G107" s="65">
        <v>28</v>
      </c>
      <c r="H107" s="64"/>
      <c r="I107" s="66"/>
      <c r="J107" s="64">
        <f t="shared" si="4"/>
        <v>-355641.14999999944</v>
      </c>
      <c r="K107" s="63" t="s">
        <v>346</v>
      </c>
      <c r="M107" s="59">
        <v>-355641.14999999944</v>
      </c>
      <c r="N107" s="60">
        <f t="shared" si="2"/>
        <v>0</v>
      </c>
    </row>
    <row r="108" spans="1:14">
      <c r="A108" s="61">
        <v>42035</v>
      </c>
      <c r="B108" s="62">
        <v>638</v>
      </c>
      <c r="C108" s="63" t="s">
        <v>189</v>
      </c>
      <c r="D108" s="63" t="s">
        <v>343</v>
      </c>
      <c r="E108" s="63" t="s">
        <v>344</v>
      </c>
      <c r="F108" s="64">
        <v>101250</v>
      </c>
      <c r="G108" s="65">
        <v>33</v>
      </c>
      <c r="H108" s="64"/>
      <c r="I108" s="66"/>
      <c r="J108" s="64">
        <f t="shared" si="4"/>
        <v>-254391.14999999944</v>
      </c>
      <c r="K108" s="63" t="s">
        <v>347</v>
      </c>
      <c r="M108" s="59">
        <v>-254391.14999999944</v>
      </c>
      <c r="N108" s="60">
        <f t="shared" si="2"/>
        <v>0</v>
      </c>
    </row>
    <row r="109" spans="1:14">
      <c r="A109" s="61">
        <v>42035</v>
      </c>
      <c r="B109" s="62">
        <v>638</v>
      </c>
      <c r="C109" s="63" t="s">
        <v>189</v>
      </c>
      <c r="D109" s="63" t="s">
        <v>343</v>
      </c>
      <c r="E109" s="63" t="s">
        <v>344</v>
      </c>
      <c r="F109" s="64">
        <v>132151.51</v>
      </c>
      <c r="G109" s="65">
        <v>34</v>
      </c>
      <c r="H109" s="64"/>
      <c r="I109" s="66"/>
      <c r="J109" s="64">
        <f t="shared" si="4"/>
        <v>-122239.63999999943</v>
      </c>
      <c r="K109" s="63" t="s">
        <v>348</v>
      </c>
      <c r="M109" s="59">
        <v>-122239.63999999943</v>
      </c>
      <c r="N109" s="60">
        <f t="shared" si="2"/>
        <v>0</v>
      </c>
    </row>
    <row r="110" spans="1:14">
      <c r="A110" s="61">
        <v>42035</v>
      </c>
      <c r="B110" s="62">
        <v>638</v>
      </c>
      <c r="C110" s="63" t="s">
        <v>189</v>
      </c>
      <c r="D110" s="63" t="s">
        <v>343</v>
      </c>
      <c r="E110" s="63" t="s">
        <v>344</v>
      </c>
      <c r="F110" s="64">
        <v>12063.31</v>
      </c>
      <c r="G110" s="65">
        <v>35</v>
      </c>
      <c r="H110" s="64"/>
      <c r="I110" s="66"/>
      <c r="J110" s="64">
        <f t="shared" si="4"/>
        <v>-110176.32999999943</v>
      </c>
      <c r="K110" s="63" t="s">
        <v>349</v>
      </c>
      <c r="M110" s="59">
        <v>-110176.32999999943</v>
      </c>
      <c r="N110" s="60">
        <f t="shared" si="2"/>
        <v>0</v>
      </c>
    </row>
    <row r="111" spans="1:14">
      <c r="A111" s="61">
        <v>42035</v>
      </c>
      <c r="B111" s="62">
        <v>639</v>
      </c>
      <c r="C111" s="63" t="s">
        <v>189</v>
      </c>
      <c r="D111" s="63" t="s">
        <v>350</v>
      </c>
      <c r="E111" s="63" t="s">
        <v>351</v>
      </c>
      <c r="F111" s="64">
        <v>69000</v>
      </c>
      <c r="G111" s="65">
        <v>30</v>
      </c>
      <c r="H111" s="64"/>
      <c r="I111" s="66"/>
      <c r="J111" s="64">
        <f t="shared" si="4"/>
        <v>-41176.329999999434</v>
      </c>
      <c r="K111" s="63" t="s">
        <v>352</v>
      </c>
      <c r="M111" s="59">
        <v>-41176.329999999434</v>
      </c>
      <c r="N111" s="60">
        <f t="shared" si="2"/>
        <v>0</v>
      </c>
    </row>
    <row r="112" spans="1:14">
      <c r="A112" s="61">
        <v>42035</v>
      </c>
      <c r="B112" s="62">
        <v>639</v>
      </c>
      <c r="C112" s="63" t="s">
        <v>189</v>
      </c>
      <c r="D112" s="63" t="s">
        <v>350</v>
      </c>
      <c r="E112" s="63" t="s">
        <v>353</v>
      </c>
      <c r="F112" s="64">
        <v>304.01</v>
      </c>
      <c r="G112" s="65">
        <v>31</v>
      </c>
      <c r="H112" s="64"/>
      <c r="I112" s="66"/>
      <c r="J112" s="64">
        <f t="shared" si="4"/>
        <v>-40872.319999999432</v>
      </c>
      <c r="K112" s="63" t="s">
        <v>354</v>
      </c>
      <c r="M112" s="59">
        <v>-40872.319999999432</v>
      </c>
      <c r="N112" s="60">
        <f t="shared" si="2"/>
        <v>0</v>
      </c>
    </row>
    <row r="113" spans="1:14">
      <c r="A113" s="61">
        <v>42035</v>
      </c>
      <c r="B113" s="62">
        <v>639</v>
      </c>
      <c r="C113" s="63" t="s">
        <v>189</v>
      </c>
      <c r="D113" s="63" t="s">
        <v>350</v>
      </c>
      <c r="E113" s="63" t="s">
        <v>355</v>
      </c>
      <c r="F113" s="64">
        <v>1999.98</v>
      </c>
      <c r="G113" s="65">
        <v>36</v>
      </c>
      <c r="H113" s="64"/>
      <c r="I113" s="66"/>
      <c r="J113" s="64">
        <f t="shared" si="4"/>
        <v>-38872.339999999429</v>
      </c>
      <c r="K113" s="63" t="s">
        <v>356</v>
      </c>
      <c r="M113" s="59">
        <v>-38872.339999999429</v>
      </c>
      <c r="N113" s="60">
        <f t="shared" si="2"/>
        <v>0</v>
      </c>
    </row>
    <row r="114" spans="1:14">
      <c r="A114" s="61">
        <v>42035</v>
      </c>
      <c r="B114" s="62">
        <v>639</v>
      </c>
      <c r="C114" s="63" t="s">
        <v>189</v>
      </c>
      <c r="D114" s="63" t="s">
        <v>350</v>
      </c>
      <c r="E114" s="63" t="s">
        <v>357</v>
      </c>
      <c r="F114" s="64">
        <v>717.81</v>
      </c>
      <c r="G114" s="65">
        <v>45</v>
      </c>
      <c r="H114" s="64"/>
      <c r="I114" s="66"/>
      <c r="J114" s="64">
        <f t="shared" si="4"/>
        <v>-38154.529999999431</v>
      </c>
      <c r="K114" s="63" t="s">
        <v>358</v>
      </c>
      <c r="M114" s="59">
        <v>-38154.529999999431</v>
      </c>
      <c r="N114" s="60">
        <f t="shared" si="2"/>
        <v>0</v>
      </c>
    </row>
    <row r="115" spans="1:14">
      <c r="A115" s="61">
        <v>42035</v>
      </c>
      <c r="B115" s="62">
        <v>639</v>
      </c>
      <c r="C115" s="63" t="s">
        <v>189</v>
      </c>
      <c r="D115" s="63" t="s">
        <v>350</v>
      </c>
      <c r="E115" s="63" t="s">
        <v>359</v>
      </c>
      <c r="F115" s="64">
        <v>119245.63</v>
      </c>
      <c r="G115" s="65">
        <v>53</v>
      </c>
      <c r="H115" s="64"/>
      <c r="I115" s="66"/>
      <c r="J115" s="64">
        <f t="shared" si="4"/>
        <v>81091.100000000573</v>
      </c>
      <c r="K115" s="63" t="s">
        <v>360</v>
      </c>
      <c r="M115" s="59">
        <v>81091.100000000573</v>
      </c>
      <c r="N115" s="60">
        <f t="shared" si="2"/>
        <v>0</v>
      </c>
    </row>
    <row r="116" spans="1:14">
      <c r="A116" s="61">
        <v>42035</v>
      </c>
      <c r="B116" s="62">
        <v>639</v>
      </c>
      <c r="C116" s="63" t="s">
        <v>189</v>
      </c>
      <c r="D116" s="63" t="s">
        <v>350</v>
      </c>
      <c r="E116" s="63" t="s">
        <v>361</v>
      </c>
      <c r="F116" s="64">
        <v>3891.21</v>
      </c>
      <c r="G116" s="65">
        <v>54</v>
      </c>
      <c r="H116" s="64"/>
      <c r="I116" s="66"/>
      <c r="J116" s="64">
        <f t="shared" si="4"/>
        <v>84982.31000000058</v>
      </c>
      <c r="K116" s="63" t="s">
        <v>362</v>
      </c>
      <c r="M116" s="59">
        <v>84982.31000000058</v>
      </c>
      <c r="N116" s="60">
        <f t="shared" si="2"/>
        <v>0</v>
      </c>
    </row>
    <row r="117" spans="1:14">
      <c r="A117" s="68">
        <v>42018</v>
      </c>
      <c r="C117" s="63" t="s">
        <v>189</v>
      </c>
      <c r="F117" s="64">
        <v>68000</v>
      </c>
      <c r="J117" s="64">
        <f t="shared" si="4"/>
        <v>152982.31000000058</v>
      </c>
      <c r="M117" s="59">
        <v>152982.31000000058</v>
      </c>
      <c r="N117" s="60">
        <f t="shared" si="2"/>
        <v>0</v>
      </c>
    </row>
    <row r="118" spans="1:14">
      <c r="M118" s="59"/>
    </row>
    <row r="119" spans="1:14">
      <c r="M119" s="59"/>
    </row>
    <row r="120" spans="1:14">
      <c r="M120" s="59"/>
    </row>
    <row r="121" spans="1:14">
      <c r="M121" s="59"/>
    </row>
    <row r="122" spans="1:14">
      <c r="M122" s="59"/>
    </row>
  </sheetData>
  <autoFilter ref="A2:K117"/>
  <pageMargins left="0.7" right="0.7" top="0.75" bottom="0.75" header="0.3" footer="0.3"/>
  <pageSetup paperSize="9" orientation="portrait" verticalDpi="0" r:id="rId1"/>
  <ignoredErrors>
    <ignoredError sqref="E77:E116 E3:E35 E41:E53 E55:E65 E67:E7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O74"/>
  <sheetViews>
    <sheetView topLeftCell="A52" workbookViewId="0">
      <selection activeCell="J72" sqref="J72"/>
    </sheetView>
  </sheetViews>
  <sheetFormatPr baseColWidth="10" defaultRowHeight="15"/>
  <cols>
    <col min="4" max="4" width="19.42578125" bestFit="1" customWidth="1"/>
    <col min="5" max="5" width="14.28515625" bestFit="1" customWidth="1"/>
    <col min="6" max="6" width="10.85546875" bestFit="1" customWidth="1"/>
    <col min="7" max="7" width="3.28515625" style="18" bestFit="1" customWidth="1"/>
    <col min="9" max="9" width="3.28515625" style="20" bestFit="1" customWidth="1"/>
    <col min="10" max="10" width="10.85546875" bestFit="1" customWidth="1"/>
    <col min="11" max="11" width="35.42578125" bestFit="1" customWidth="1"/>
    <col min="14" max="14" width="13.140625" bestFit="1" customWidth="1"/>
  </cols>
  <sheetData>
    <row r="2" spans="1:15">
      <c r="J2" s="23">
        <v>152982.31000000058</v>
      </c>
      <c r="N2" s="8"/>
      <c r="O2" s="12"/>
    </row>
    <row r="3" spans="1:15">
      <c r="A3" s="22">
        <v>42038</v>
      </c>
      <c r="B3" s="24">
        <v>41</v>
      </c>
      <c r="C3" s="25" t="s">
        <v>189</v>
      </c>
      <c r="D3" s="25" t="s">
        <v>190</v>
      </c>
      <c r="E3" s="25" t="s">
        <v>364</v>
      </c>
      <c r="F3" s="23">
        <v>0</v>
      </c>
      <c r="G3" s="19"/>
      <c r="H3" s="23">
        <v>346000</v>
      </c>
      <c r="I3" s="21">
        <v>1</v>
      </c>
      <c r="J3" s="23">
        <f>+J2+F3-H3</f>
        <v>-193017.68999999942</v>
      </c>
      <c r="K3" s="25"/>
      <c r="N3" s="8"/>
      <c r="O3" s="12"/>
    </row>
    <row r="4" spans="1:15">
      <c r="A4" s="22">
        <v>42039</v>
      </c>
      <c r="B4" s="24">
        <v>53</v>
      </c>
      <c r="C4" s="25" t="s">
        <v>189</v>
      </c>
      <c r="D4" s="25" t="s">
        <v>205</v>
      </c>
      <c r="E4" s="25" t="s">
        <v>365</v>
      </c>
      <c r="F4" s="23">
        <v>69218.06</v>
      </c>
      <c r="G4" s="19">
        <v>1</v>
      </c>
      <c r="H4" s="23">
        <v>0</v>
      </c>
      <c r="I4" s="21"/>
      <c r="J4" s="23">
        <f t="shared" ref="J4:J67" si="0">+J3+F4-H4</f>
        <v>-123799.62999999942</v>
      </c>
      <c r="K4" s="25" t="s">
        <v>308</v>
      </c>
      <c r="N4" s="8"/>
      <c r="O4" s="12"/>
    </row>
    <row r="5" spans="1:15">
      <c r="A5" s="22">
        <v>42039</v>
      </c>
      <c r="B5" s="24">
        <v>53</v>
      </c>
      <c r="C5" s="25" t="s">
        <v>189</v>
      </c>
      <c r="D5" s="25" t="s">
        <v>205</v>
      </c>
      <c r="E5" s="25" t="s">
        <v>366</v>
      </c>
      <c r="F5" s="23">
        <v>98412.11</v>
      </c>
      <c r="G5" s="19" t="s">
        <v>453</v>
      </c>
      <c r="H5" s="23">
        <v>0</v>
      </c>
      <c r="I5" s="21"/>
      <c r="J5" s="23">
        <f t="shared" si="0"/>
        <v>-25387.519999999422</v>
      </c>
      <c r="K5" s="25"/>
      <c r="N5" s="8"/>
      <c r="O5" s="12"/>
    </row>
    <row r="6" spans="1:15">
      <c r="A6" s="22">
        <v>42039</v>
      </c>
      <c r="B6" s="24">
        <v>53</v>
      </c>
      <c r="C6" s="25" t="s">
        <v>189</v>
      </c>
      <c r="D6" s="25" t="s">
        <v>205</v>
      </c>
      <c r="E6" s="25" t="s">
        <v>367</v>
      </c>
      <c r="F6" s="23">
        <v>1437.36</v>
      </c>
      <c r="G6" s="19">
        <v>2</v>
      </c>
      <c r="H6" s="23">
        <v>0</v>
      </c>
      <c r="I6" s="21"/>
      <c r="J6" s="23">
        <f t="shared" si="0"/>
        <v>-23950.159999999421</v>
      </c>
      <c r="K6" s="25" t="s">
        <v>308</v>
      </c>
      <c r="N6" s="8"/>
      <c r="O6" s="12"/>
    </row>
    <row r="7" spans="1:15">
      <c r="A7" s="22">
        <v>42039</v>
      </c>
      <c r="B7" s="24">
        <v>53</v>
      </c>
      <c r="C7" s="25" t="s">
        <v>189</v>
      </c>
      <c r="D7" s="25" t="s">
        <v>205</v>
      </c>
      <c r="E7" s="25" t="s">
        <v>368</v>
      </c>
      <c r="F7" s="23">
        <v>153900</v>
      </c>
      <c r="G7" s="19" t="s">
        <v>453</v>
      </c>
      <c r="H7" s="23">
        <v>0</v>
      </c>
      <c r="I7" s="21"/>
      <c r="J7" s="23">
        <f t="shared" si="0"/>
        <v>129949.84000000058</v>
      </c>
      <c r="K7" s="25"/>
      <c r="N7" s="8"/>
      <c r="O7" s="12"/>
    </row>
    <row r="8" spans="1:15">
      <c r="A8" s="22">
        <v>42039</v>
      </c>
      <c r="B8" s="24">
        <v>53</v>
      </c>
      <c r="C8" s="25" t="s">
        <v>189</v>
      </c>
      <c r="D8" s="25" t="s">
        <v>205</v>
      </c>
      <c r="E8" s="25" t="s">
        <v>369</v>
      </c>
      <c r="F8" s="23">
        <v>241100</v>
      </c>
      <c r="G8" s="19" t="s">
        <v>453</v>
      </c>
      <c r="H8" s="23">
        <v>0</v>
      </c>
      <c r="I8" s="21"/>
      <c r="J8" s="23">
        <f t="shared" si="0"/>
        <v>371049.84000000055</v>
      </c>
      <c r="K8" s="25"/>
      <c r="N8" s="8"/>
      <c r="O8" s="12"/>
    </row>
    <row r="9" spans="1:15">
      <c r="A9" s="22">
        <v>42039</v>
      </c>
      <c r="B9" s="24">
        <v>53</v>
      </c>
      <c r="C9" s="25" t="s">
        <v>189</v>
      </c>
      <c r="D9" s="25" t="s">
        <v>205</v>
      </c>
      <c r="E9" s="25" t="s">
        <v>370</v>
      </c>
      <c r="F9" s="23">
        <v>251400</v>
      </c>
      <c r="G9" s="19" t="s">
        <v>453</v>
      </c>
      <c r="H9" s="23">
        <v>0</v>
      </c>
      <c r="I9" s="21"/>
      <c r="J9" s="23">
        <f t="shared" si="0"/>
        <v>622449.84000000055</v>
      </c>
      <c r="K9" s="25"/>
      <c r="N9" s="8"/>
      <c r="O9" s="12"/>
    </row>
    <row r="10" spans="1:15">
      <c r="A10" s="22">
        <v>42039</v>
      </c>
      <c r="B10" s="24">
        <v>53</v>
      </c>
      <c r="C10" s="25" t="s">
        <v>189</v>
      </c>
      <c r="D10" s="25" t="s">
        <v>205</v>
      </c>
      <c r="E10" s="25" t="s">
        <v>371</v>
      </c>
      <c r="F10" s="23">
        <v>7032.34</v>
      </c>
      <c r="G10" s="19" t="s">
        <v>453</v>
      </c>
      <c r="H10" s="23">
        <v>0</v>
      </c>
      <c r="I10" s="21"/>
      <c r="J10" s="23">
        <f t="shared" si="0"/>
        <v>629482.18000000052</v>
      </c>
      <c r="K10" s="25"/>
      <c r="N10" s="8"/>
      <c r="O10" s="12"/>
    </row>
    <row r="11" spans="1:15">
      <c r="A11" s="22">
        <v>42039</v>
      </c>
      <c r="B11" s="24">
        <v>53</v>
      </c>
      <c r="C11" s="25" t="s">
        <v>189</v>
      </c>
      <c r="D11" s="25" t="s">
        <v>205</v>
      </c>
      <c r="E11" s="25" t="s">
        <v>372</v>
      </c>
      <c r="F11" s="23">
        <v>83200</v>
      </c>
      <c r="G11" s="19" t="s">
        <v>453</v>
      </c>
      <c r="H11" s="23">
        <v>0</v>
      </c>
      <c r="I11" s="21"/>
      <c r="J11" s="23">
        <f t="shared" si="0"/>
        <v>712682.18000000052</v>
      </c>
      <c r="K11" s="25"/>
      <c r="N11" s="8"/>
      <c r="O11" s="12"/>
    </row>
    <row r="12" spans="1:15">
      <c r="A12" s="22">
        <v>42039</v>
      </c>
      <c r="B12" s="24">
        <v>170</v>
      </c>
      <c r="C12" s="25" t="s">
        <v>189</v>
      </c>
      <c r="D12" s="25" t="s">
        <v>373</v>
      </c>
      <c r="E12" s="25" t="s">
        <v>330</v>
      </c>
      <c r="F12" s="23">
        <v>0</v>
      </c>
      <c r="G12" s="19"/>
      <c r="H12" s="23">
        <v>98412.11</v>
      </c>
      <c r="I12" s="21" t="s">
        <v>453</v>
      </c>
      <c r="J12" s="23">
        <f t="shared" si="0"/>
        <v>614270.07000000053</v>
      </c>
      <c r="K12" s="25" t="s">
        <v>374</v>
      </c>
      <c r="N12" s="8"/>
      <c r="O12" s="12"/>
    </row>
    <row r="13" spans="1:15">
      <c r="A13" s="22">
        <v>42039</v>
      </c>
      <c r="B13" s="24">
        <v>170</v>
      </c>
      <c r="C13" s="25" t="s">
        <v>189</v>
      </c>
      <c r="D13" s="25" t="s">
        <v>373</v>
      </c>
      <c r="E13" s="25" t="s">
        <v>375</v>
      </c>
      <c r="F13" s="23">
        <v>0</v>
      </c>
      <c r="G13" s="19"/>
      <c r="H13" s="23">
        <v>241100</v>
      </c>
      <c r="I13" s="21" t="s">
        <v>453</v>
      </c>
      <c r="J13" s="23">
        <f t="shared" si="0"/>
        <v>373170.07000000053</v>
      </c>
      <c r="K13" s="25" t="s">
        <v>374</v>
      </c>
      <c r="N13" s="8"/>
      <c r="O13" s="12"/>
    </row>
    <row r="14" spans="1:15">
      <c r="A14" s="22">
        <v>42039</v>
      </c>
      <c r="B14" s="24">
        <v>170</v>
      </c>
      <c r="C14" s="25" t="s">
        <v>189</v>
      </c>
      <c r="D14" s="25" t="s">
        <v>373</v>
      </c>
      <c r="E14" s="25" t="s">
        <v>333</v>
      </c>
      <c r="F14" s="23">
        <v>0</v>
      </c>
      <c r="G14" s="19"/>
      <c r="H14" s="23">
        <v>153900</v>
      </c>
      <c r="I14" s="21" t="s">
        <v>453</v>
      </c>
      <c r="J14" s="23">
        <f t="shared" si="0"/>
        <v>219270.07000000053</v>
      </c>
      <c r="K14" s="25" t="s">
        <v>374</v>
      </c>
      <c r="N14" s="8"/>
      <c r="O14" s="12"/>
    </row>
    <row r="15" spans="1:15">
      <c r="A15" s="22">
        <v>42039</v>
      </c>
      <c r="B15" s="24">
        <v>170</v>
      </c>
      <c r="C15" s="25" t="s">
        <v>189</v>
      </c>
      <c r="D15" s="25" t="s">
        <v>373</v>
      </c>
      <c r="E15" s="25" t="s">
        <v>335</v>
      </c>
      <c r="F15" s="23">
        <v>0</v>
      </c>
      <c r="G15" s="19"/>
      <c r="H15" s="23">
        <v>251400</v>
      </c>
      <c r="I15" s="21" t="s">
        <v>453</v>
      </c>
      <c r="J15" s="23">
        <f t="shared" si="0"/>
        <v>-32129.929999999469</v>
      </c>
      <c r="K15" s="25" t="s">
        <v>374</v>
      </c>
      <c r="N15" s="8"/>
      <c r="O15" s="12"/>
    </row>
    <row r="16" spans="1:15">
      <c r="A16" s="22">
        <v>42039</v>
      </c>
      <c r="B16" s="24">
        <v>170</v>
      </c>
      <c r="C16" s="25" t="s">
        <v>189</v>
      </c>
      <c r="D16" s="25" t="s">
        <v>373</v>
      </c>
      <c r="E16" s="25" t="s">
        <v>336</v>
      </c>
      <c r="F16" s="23">
        <v>0</v>
      </c>
      <c r="G16" s="19"/>
      <c r="H16" s="23">
        <v>83200</v>
      </c>
      <c r="I16" s="21" t="s">
        <v>453</v>
      </c>
      <c r="J16" s="23">
        <f t="shared" si="0"/>
        <v>-115329.92999999947</v>
      </c>
      <c r="K16" s="25" t="s">
        <v>374</v>
      </c>
      <c r="N16" s="8"/>
      <c r="O16" s="12"/>
    </row>
    <row r="17" spans="1:15">
      <c r="A17" s="22">
        <v>42039</v>
      </c>
      <c r="B17" s="24">
        <v>170</v>
      </c>
      <c r="C17" s="25" t="s">
        <v>189</v>
      </c>
      <c r="D17" s="25" t="s">
        <v>373</v>
      </c>
      <c r="E17" s="25" t="s">
        <v>337</v>
      </c>
      <c r="F17" s="23">
        <v>0</v>
      </c>
      <c r="G17" s="19"/>
      <c r="H17" s="23">
        <v>7032.34</v>
      </c>
      <c r="I17" s="21" t="s">
        <v>453</v>
      </c>
      <c r="J17" s="23">
        <f t="shared" si="0"/>
        <v>-122362.26999999947</v>
      </c>
      <c r="K17" s="25" t="s">
        <v>374</v>
      </c>
      <c r="N17" s="8"/>
      <c r="O17" s="12"/>
    </row>
    <row r="18" spans="1:15">
      <c r="A18" s="22">
        <v>42040</v>
      </c>
      <c r="B18" s="24">
        <v>179</v>
      </c>
      <c r="C18" s="25" t="s">
        <v>376</v>
      </c>
      <c r="D18" s="25" t="s">
        <v>190</v>
      </c>
      <c r="E18" s="25" t="s">
        <v>377</v>
      </c>
      <c r="F18" s="23">
        <v>0</v>
      </c>
      <c r="G18" s="19"/>
      <c r="H18" s="23">
        <v>166000</v>
      </c>
      <c r="I18" s="21" t="s">
        <v>453</v>
      </c>
      <c r="J18" s="23">
        <f t="shared" si="0"/>
        <v>-288362.26999999944</v>
      </c>
      <c r="K18" s="25"/>
      <c r="N18" s="8"/>
      <c r="O18" s="12"/>
    </row>
    <row r="19" spans="1:15">
      <c r="A19" s="22">
        <v>42040</v>
      </c>
      <c r="B19" s="24">
        <v>180</v>
      </c>
      <c r="C19" s="25" t="s">
        <v>376</v>
      </c>
      <c r="D19" s="25" t="s">
        <v>190</v>
      </c>
      <c r="E19" s="25" t="s">
        <v>377</v>
      </c>
      <c r="F19" s="23">
        <v>166000</v>
      </c>
      <c r="G19" s="19" t="s">
        <v>453</v>
      </c>
      <c r="H19" s="23">
        <v>0</v>
      </c>
      <c r="I19" s="21"/>
      <c r="J19" s="23">
        <f t="shared" si="0"/>
        <v>-122362.26999999944</v>
      </c>
      <c r="K19" s="25"/>
      <c r="N19" s="8"/>
      <c r="O19" s="12"/>
    </row>
    <row r="20" spans="1:15">
      <c r="A20" s="22">
        <v>42040</v>
      </c>
      <c r="B20" s="24">
        <v>173</v>
      </c>
      <c r="C20" s="25" t="s">
        <v>189</v>
      </c>
      <c r="D20" s="25" t="s">
        <v>205</v>
      </c>
      <c r="E20" s="25" t="s">
        <v>378</v>
      </c>
      <c r="F20" s="26">
        <v>3000</v>
      </c>
      <c r="G20" s="19"/>
      <c r="H20" s="23">
        <v>0</v>
      </c>
      <c r="I20" s="21"/>
      <c r="J20" s="23">
        <f t="shared" si="0"/>
        <v>-119362.26999999944</v>
      </c>
      <c r="K20" s="25" t="s">
        <v>379</v>
      </c>
      <c r="N20" s="8"/>
      <c r="O20" s="12"/>
    </row>
    <row r="21" spans="1:15">
      <c r="A21" s="22">
        <v>42044</v>
      </c>
      <c r="B21" s="24">
        <v>146</v>
      </c>
      <c r="C21" s="25" t="s">
        <v>189</v>
      </c>
      <c r="D21" s="25" t="s">
        <v>196</v>
      </c>
      <c r="E21" s="25" t="s">
        <v>380</v>
      </c>
      <c r="F21" s="23">
        <v>0</v>
      </c>
      <c r="G21" s="19"/>
      <c r="H21" s="23">
        <v>102500</v>
      </c>
      <c r="I21" s="21">
        <v>2</v>
      </c>
      <c r="J21" s="23">
        <f t="shared" si="0"/>
        <v>-221862.26999999944</v>
      </c>
      <c r="K21" s="25"/>
      <c r="N21" s="8"/>
      <c r="O21" s="12"/>
    </row>
    <row r="22" spans="1:15">
      <c r="A22" s="22">
        <v>42044</v>
      </c>
      <c r="B22" s="24">
        <v>146</v>
      </c>
      <c r="C22" s="25" t="s">
        <v>189</v>
      </c>
      <c r="D22" s="25" t="s">
        <v>196</v>
      </c>
      <c r="E22" s="25" t="s">
        <v>381</v>
      </c>
      <c r="F22" s="23">
        <v>0</v>
      </c>
      <c r="G22" s="19"/>
      <c r="H22" s="23">
        <v>8000</v>
      </c>
      <c r="I22" s="21">
        <v>3</v>
      </c>
      <c r="J22" s="23">
        <f t="shared" si="0"/>
        <v>-229862.26999999944</v>
      </c>
      <c r="K22" s="25"/>
      <c r="N22" s="8"/>
      <c r="O22" s="12"/>
    </row>
    <row r="23" spans="1:15">
      <c r="A23" s="22">
        <v>42044</v>
      </c>
      <c r="B23" s="24">
        <v>174</v>
      </c>
      <c r="C23" s="25" t="s">
        <v>189</v>
      </c>
      <c r="D23" s="25" t="s">
        <v>205</v>
      </c>
      <c r="E23" s="25" t="s">
        <v>382</v>
      </c>
      <c r="F23" s="23">
        <v>2000</v>
      </c>
      <c r="G23" s="19">
        <v>4</v>
      </c>
      <c r="H23" s="23">
        <v>0</v>
      </c>
      <c r="I23" s="21"/>
      <c r="J23" s="23">
        <f t="shared" si="0"/>
        <v>-227862.26999999944</v>
      </c>
      <c r="K23" s="25" t="s">
        <v>379</v>
      </c>
      <c r="N23" s="8"/>
      <c r="O23" s="12"/>
    </row>
    <row r="24" spans="1:15">
      <c r="A24" s="22">
        <v>42044</v>
      </c>
      <c r="B24" s="24">
        <v>175</v>
      </c>
      <c r="C24" s="25" t="s">
        <v>189</v>
      </c>
      <c r="D24" s="25" t="s">
        <v>205</v>
      </c>
      <c r="E24" s="25" t="s">
        <v>383</v>
      </c>
      <c r="F24" s="23">
        <v>40</v>
      </c>
      <c r="G24" s="19">
        <v>6</v>
      </c>
      <c r="H24" s="23">
        <v>0</v>
      </c>
      <c r="I24" s="21"/>
      <c r="J24" s="23">
        <f t="shared" si="0"/>
        <v>-227822.26999999944</v>
      </c>
      <c r="K24" s="25" t="s">
        <v>379</v>
      </c>
      <c r="N24" s="8"/>
      <c r="O24" s="12"/>
    </row>
    <row r="25" spans="1:15">
      <c r="A25" s="22">
        <v>42044</v>
      </c>
      <c r="B25" s="24">
        <v>176</v>
      </c>
      <c r="C25" s="25" t="s">
        <v>189</v>
      </c>
      <c r="D25" s="25" t="s">
        <v>205</v>
      </c>
      <c r="E25" s="25" t="s">
        <v>384</v>
      </c>
      <c r="F25" s="23">
        <v>1000</v>
      </c>
      <c r="G25" s="19">
        <v>7</v>
      </c>
      <c r="H25" s="23">
        <v>0</v>
      </c>
      <c r="I25" s="21"/>
      <c r="J25" s="23">
        <f t="shared" si="0"/>
        <v>-226822.26999999944</v>
      </c>
      <c r="K25" s="25" t="s">
        <v>379</v>
      </c>
      <c r="N25" s="8"/>
      <c r="O25" s="12"/>
    </row>
    <row r="26" spans="1:15">
      <c r="A26" s="22">
        <v>42044</v>
      </c>
      <c r="B26" s="24">
        <v>178</v>
      </c>
      <c r="C26" s="25" t="s">
        <v>189</v>
      </c>
      <c r="D26" s="25" t="s">
        <v>205</v>
      </c>
      <c r="E26" s="25" t="s">
        <v>385</v>
      </c>
      <c r="F26" s="23">
        <v>1113.1099999999999</v>
      </c>
      <c r="G26" s="19">
        <v>5</v>
      </c>
      <c r="H26" s="23">
        <v>0</v>
      </c>
      <c r="I26" s="21"/>
      <c r="J26" s="23">
        <f t="shared" si="0"/>
        <v>-225709.15999999945</v>
      </c>
      <c r="K26" s="25" t="s">
        <v>379</v>
      </c>
      <c r="N26" s="8"/>
      <c r="O26" s="12"/>
    </row>
    <row r="27" spans="1:15">
      <c r="A27" s="22">
        <v>42045</v>
      </c>
      <c r="B27" s="24">
        <v>57</v>
      </c>
      <c r="C27" s="25" t="s">
        <v>189</v>
      </c>
      <c r="D27" s="25" t="s">
        <v>22</v>
      </c>
      <c r="E27" s="25" t="s">
        <v>386</v>
      </c>
      <c r="F27" s="23">
        <v>200800</v>
      </c>
      <c r="G27" s="19">
        <v>10</v>
      </c>
      <c r="H27" s="23">
        <v>0</v>
      </c>
      <c r="I27" s="21"/>
      <c r="J27" s="23">
        <f t="shared" si="0"/>
        <v>-24909.159999999451</v>
      </c>
      <c r="K27" s="25" t="s">
        <v>387</v>
      </c>
      <c r="N27" s="8"/>
      <c r="O27" s="12"/>
    </row>
    <row r="28" spans="1:15">
      <c r="A28" s="22">
        <v>42045</v>
      </c>
      <c r="B28" s="24">
        <v>102</v>
      </c>
      <c r="C28" s="25" t="s">
        <v>189</v>
      </c>
      <c r="D28" s="25" t="s">
        <v>205</v>
      </c>
      <c r="E28" s="25" t="s">
        <v>388</v>
      </c>
      <c r="F28" s="23">
        <v>4903.34</v>
      </c>
      <c r="G28" s="19">
        <v>11</v>
      </c>
      <c r="H28" s="23">
        <v>0</v>
      </c>
      <c r="I28" s="21"/>
      <c r="J28" s="23">
        <f t="shared" si="0"/>
        <v>-20005.81999999945</v>
      </c>
      <c r="K28" s="25" t="s">
        <v>308</v>
      </c>
      <c r="N28" s="8"/>
      <c r="O28" s="12"/>
    </row>
    <row r="29" spans="1:15">
      <c r="A29" s="22">
        <v>42045</v>
      </c>
      <c r="B29" s="24">
        <v>102</v>
      </c>
      <c r="C29" s="25" t="s">
        <v>189</v>
      </c>
      <c r="D29" s="25" t="s">
        <v>205</v>
      </c>
      <c r="E29" s="25" t="s">
        <v>389</v>
      </c>
      <c r="F29" s="23">
        <v>938.36</v>
      </c>
      <c r="G29" s="19">
        <v>13</v>
      </c>
      <c r="H29" s="23">
        <v>0</v>
      </c>
      <c r="I29" s="21"/>
      <c r="J29" s="23">
        <f t="shared" si="0"/>
        <v>-19067.45999999945</v>
      </c>
      <c r="K29" s="25" t="s">
        <v>308</v>
      </c>
      <c r="N29" s="8"/>
      <c r="O29" s="12"/>
    </row>
    <row r="30" spans="1:15">
      <c r="A30" s="22">
        <v>42045</v>
      </c>
      <c r="B30" s="24">
        <v>147</v>
      </c>
      <c r="C30" s="25" t="s">
        <v>189</v>
      </c>
      <c r="D30" s="25" t="s">
        <v>196</v>
      </c>
      <c r="E30" s="25" t="s">
        <v>390</v>
      </c>
      <c r="F30" s="23">
        <v>0</v>
      </c>
      <c r="G30" s="19"/>
      <c r="H30" s="23">
        <v>396500</v>
      </c>
      <c r="I30" s="21">
        <v>4</v>
      </c>
      <c r="J30" s="23">
        <f t="shared" si="0"/>
        <v>-415567.45999999944</v>
      </c>
      <c r="K30" s="25"/>
      <c r="N30" s="8"/>
      <c r="O30" s="12"/>
    </row>
    <row r="31" spans="1:15">
      <c r="A31" s="22">
        <v>42046</v>
      </c>
      <c r="B31" s="24">
        <v>126</v>
      </c>
      <c r="C31" s="25" t="s">
        <v>189</v>
      </c>
      <c r="D31" s="25" t="s">
        <v>205</v>
      </c>
      <c r="E31" s="25" t="s">
        <v>391</v>
      </c>
      <c r="F31" s="23">
        <v>5860.15</v>
      </c>
      <c r="G31" s="19">
        <v>16</v>
      </c>
      <c r="H31" s="23">
        <v>0</v>
      </c>
      <c r="I31" s="21"/>
      <c r="J31" s="23">
        <f t="shared" si="0"/>
        <v>-409707.30999999942</v>
      </c>
      <c r="K31" s="25" t="s">
        <v>308</v>
      </c>
      <c r="N31" s="8"/>
      <c r="O31" s="12"/>
    </row>
    <row r="32" spans="1:15">
      <c r="A32" s="22">
        <v>42046</v>
      </c>
      <c r="B32" s="24">
        <v>126</v>
      </c>
      <c r="C32" s="25" t="s">
        <v>189</v>
      </c>
      <c r="D32" s="25" t="s">
        <v>205</v>
      </c>
      <c r="E32" s="25" t="s">
        <v>392</v>
      </c>
      <c r="F32" s="23">
        <v>75000</v>
      </c>
      <c r="G32" s="19">
        <v>14</v>
      </c>
      <c r="H32" s="23">
        <v>0</v>
      </c>
      <c r="I32" s="21"/>
      <c r="J32" s="23">
        <f t="shared" si="0"/>
        <v>-334707.30999999942</v>
      </c>
      <c r="K32" s="25" t="s">
        <v>308</v>
      </c>
      <c r="N32" s="8"/>
      <c r="O32" s="12"/>
    </row>
    <row r="33" spans="1:15">
      <c r="A33" s="22">
        <v>42046</v>
      </c>
      <c r="B33" s="24">
        <v>148</v>
      </c>
      <c r="C33" s="25" t="s">
        <v>189</v>
      </c>
      <c r="D33" s="25" t="s">
        <v>196</v>
      </c>
      <c r="E33" s="25" t="s">
        <v>393</v>
      </c>
      <c r="F33" s="23">
        <v>0</v>
      </c>
      <c r="G33" s="19"/>
      <c r="H33" s="23">
        <v>7000</v>
      </c>
      <c r="I33" s="21">
        <v>5</v>
      </c>
      <c r="J33" s="23">
        <f t="shared" si="0"/>
        <v>-341707.30999999942</v>
      </c>
      <c r="K33" s="25"/>
      <c r="N33" s="8"/>
      <c r="O33" s="12"/>
    </row>
    <row r="34" spans="1:15">
      <c r="A34" s="22">
        <v>42047</v>
      </c>
      <c r="B34" s="24">
        <v>179</v>
      </c>
      <c r="C34" s="25" t="s">
        <v>189</v>
      </c>
      <c r="D34" s="25" t="s">
        <v>205</v>
      </c>
      <c r="E34" s="25" t="s">
        <v>394</v>
      </c>
      <c r="F34" s="23">
        <v>1800</v>
      </c>
      <c r="G34" s="19">
        <v>17</v>
      </c>
      <c r="H34" s="23">
        <v>0</v>
      </c>
      <c r="I34" s="21"/>
      <c r="J34" s="23">
        <f t="shared" si="0"/>
        <v>-339907.30999999942</v>
      </c>
      <c r="K34" s="25" t="s">
        <v>379</v>
      </c>
      <c r="N34" s="8"/>
      <c r="O34" s="12"/>
    </row>
    <row r="35" spans="1:15">
      <c r="A35" s="22">
        <v>42048</v>
      </c>
      <c r="B35" s="24">
        <v>78</v>
      </c>
      <c r="C35" s="25" t="s">
        <v>189</v>
      </c>
      <c r="D35" s="25" t="s">
        <v>22</v>
      </c>
      <c r="E35" s="25"/>
      <c r="F35" s="23">
        <v>861840</v>
      </c>
      <c r="G35" s="19">
        <v>20</v>
      </c>
      <c r="H35" s="23">
        <v>0</v>
      </c>
      <c r="I35" s="21"/>
      <c r="J35" s="23">
        <f t="shared" si="0"/>
        <v>521932.69000000058</v>
      </c>
      <c r="K35" s="25"/>
      <c r="N35" s="8"/>
      <c r="O35" s="12"/>
    </row>
    <row r="36" spans="1:15">
      <c r="A36" s="22">
        <v>42048</v>
      </c>
      <c r="B36" s="24">
        <v>149</v>
      </c>
      <c r="C36" s="25" t="s">
        <v>189</v>
      </c>
      <c r="D36" s="25" t="s">
        <v>196</v>
      </c>
      <c r="E36" s="25" t="s">
        <v>395</v>
      </c>
      <c r="F36" s="23">
        <v>0</v>
      </c>
      <c r="G36" s="19"/>
      <c r="H36" s="23">
        <v>2361000</v>
      </c>
      <c r="I36" s="21">
        <v>6</v>
      </c>
      <c r="J36" s="23">
        <f t="shared" si="0"/>
        <v>-1839067.3099999994</v>
      </c>
      <c r="K36" s="25"/>
      <c r="N36" s="8"/>
      <c r="O36" s="12"/>
    </row>
    <row r="37" spans="1:15">
      <c r="A37" s="22">
        <v>42048</v>
      </c>
      <c r="B37" s="24">
        <v>180</v>
      </c>
      <c r="C37" s="25" t="s">
        <v>189</v>
      </c>
      <c r="D37" s="25" t="s">
        <v>205</v>
      </c>
      <c r="E37" s="25" t="s">
        <v>396</v>
      </c>
      <c r="F37" s="23">
        <v>400</v>
      </c>
      <c r="G37" s="19">
        <v>21</v>
      </c>
      <c r="H37" s="23">
        <v>0</v>
      </c>
      <c r="I37" s="21"/>
      <c r="J37" s="23">
        <f t="shared" si="0"/>
        <v>-1838667.3099999994</v>
      </c>
      <c r="K37" s="25" t="s">
        <v>379</v>
      </c>
      <c r="N37" s="8"/>
      <c r="O37" s="12"/>
    </row>
    <row r="38" spans="1:15">
      <c r="A38" s="22">
        <v>42048</v>
      </c>
      <c r="B38" s="24">
        <v>1229</v>
      </c>
      <c r="C38" s="25" t="s">
        <v>376</v>
      </c>
      <c r="D38" s="25" t="s">
        <v>397</v>
      </c>
      <c r="E38" s="25" t="s">
        <v>398</v>
      </c>
      <c r="F38" s="23">
        <v>1047916.64</v>
      </c>
      <c r="G38" s="19">
        <v>18</v>
      </c>
      <c r="H38" s="23">
        <v>0</v>
      </c>
      <c r="I38" s="21"/>
      <c r="J38" s="23">
        <f t="shared" si="0"/>
        <v>-790750.66999999934</v>
      </c>
      <c r="K38" s="25" t="s">
        <v>399</v>
      </c>
      <c r="N38" s="8"/>
      <c r="O38" s="12"/>
    </row>
    <row r="39" spans="1:15">
      <c r="A39" s="22">
        <v>42048</v>
      </c>
      <c r="B39" s="24">
        <v>1229</v>
      </c>
      <c r="C39" s="25" t="s">
        <v>376</v>
      </c>
      <c r="D39" s="25" t="s">
        <v>397</v>
      </c>
      <c r="E39" s="25" t="s">
        <v>400</v>
      </c>
      <c r="F39" s="23">
        <v>450288.8</v>
      </c>
      <c r="G39" s="19">
        <v>19</v>
      </c>
      <c r="H39" s="23">
        <v>0</v>
      </c>
      <c r="I39" s="21"/>
      <c r="J39" s="23">
        <f t="shared" si="0"/>
        <v>-340461.86999999936</v>
      </c>
      <c r="K39" s="25" t="s">
        <v>401</v>
      </c>
      <c r="N39" s="8"/>
      <c r="O39" s="12"/>
    </row>
    <row r="40" spans="1:15">
      <c r="A40" s="22">
        <v>42052</v>
      </c>
      <c r="B40" s="24">
        <v>224</v>
      </c>
      <c r="C40" s="25" t="s">
        <v>189</v>
      </c>
      <c r="D40" s="25" t="s">
        <v>205</v>
      </c>
      <c r="E40" s="25" t="s">
        <v>402</v>
      </c>
      <c r="F40" s="23">
        <v>559.46</v>
      </c>
      <c r="G40" s="19">
        <v>22</v>
      </c>
      <c r="H40" s="23">
        <v>0</v>
      </c>
      <c r="I40" s="21"/>
      <c r="J40" s="23">
        <f t="shared" si="0"/>
        <v>-339902.40999999933</v>
      </c>
      <c r="K40" s="25" t="s">
        <v>308</v>
      </c>
      <c r="N40" s="8"/>
      <c r="O40" s="12"/>
    </row>
    <row r="41" spans="1:15">
      <c r="A41" s="22">
        <v>42052</v>
      </c>
      <c r="B41" s="24">
        <v>225</v>
      </c>
      <c r="C41" s="25" t="s">
        <v>189</v>
      </c>
      <c r="D41" s="25" t="s">
        <v>205</v>
      </c>
      <c r="E41" s="25" t="s">
        <v>403</v>
      </c>
      <c r="F41" s="23">
        <v>1406.16</v>
      </c>
      <c r="G41" s="19">
        <v>23</v>
      </c>
      <c r="H41" s="23">
        <v>0</v>
      </c>
      <c r="I41" s="21"/>
      <c r="J41" s="23">
        <f t="shared" si="0"/>
        <v>-338496.24999999936</v>
      </c>
      <c r="K41" s="25" t="s">
        <v>308</v>
      </c>
      <c r="N41" s="8"/>
      <c r="O41" s="12"/>
    </row>
    <row r="42" spans="1:15">
      <c r="A42" s="22">
        <v>42053</v>
      </c>
      <c r="B42" s="24">
        <v>234</v>
      </c>
      <c r="C42" s="25" t="s">
        <v>189</v>
      </c>
      <c r="D42" s="25" t="s">
        <v>205</v>
      </c>
      <c r="E42" s="25" t="s">
        <v>404</v>
      </c>
      <c r="F42" s="23">
        <v>879.82</v>
      </c>
      <c r="G42" s="19" t="s">
        <v>453</v>
      </c>
      <c r="H42" s="23">
        <v>0</v>
      </c>
      <c r="I42" s="21"/>
      <c r="J42" s="23">
        <f t="shared" si="0"/>
        <v>-337616.42999999935</v>
      </c>
      <c r="K42" s="25" t="s">
        <v>308</v>
      </c>
      <c r="N42" s="8"/>
      <c r="O42" s="12"/>
    </row>
    <row r="43" spans="1:15">
      <c r="A43" s="22">
        <v>42053</v>
      </c>
      <c r="B43" s="24">
        <v>253</v>
      </c>
      <c r="C43" s="25" t="s">
        <v>189</v>
      </c>
      <c r="D43" s="25" t="s">
        <v>205</v>
      </c>
      <c r="E43" s="25" t="s">
        <v>404</v>
      </c>
      <c r="F43" s="23">
        <v>0</v>
      </c>
      <c r="G43" s="19"/>
      <c r="H43" s="23">
        <v>879.82</v>
      </c>
      <c r="I43" s="21" t="s">
        <v>453</v>
      </c>
      <c r="J43" s="23">
        <f t="shared" si="0"/>
        <v>-338496.24999999936</v>
      </c>
      <c r="K43" s="25"/>
      <c r="N43" s="8"/>
      <c r="O43" s="12"/>
    </row>
    <row r="44" spans="1:15">
      <c r="A44" s="22">
        <v>42054</v>
      </c>
      <c r="B44" s="24">
        <v>194</v>
      </c>
      <c r="C44" s="25" t="s">
        <v>189</v>
      </c>
      <c r="D44" s="25" t="s">
        <v>405</v>
      </c>
      <c r="E44" s="25" t="s">
        <v>406</v>
      </c>
      <c r="F44" s="23">
        <v>1500</v>
      </c>
      <c r="G44" s="19">
        <v>30</v>
      </c>
      <c r="H44" s="23">
        <v>0</v>
      </c>
      <c r="I44" s="21"/>
      <c r="J44" s="23">
        <f t="shared" si="0"/>
        <v>-336996.24999999936</v>
      </c>
      <c r="K44" s="25" t="s">
        <v>407</v>
      </c>
      <c r="N44" s="8"/>
      <c r="O44" s="12"/>
    </row>
    <row r="45" spans="1:15">
      <c r="A45" s="22">
        <v>42054</v>
      </c>
      <c r="B45" s="24">
        <v>194</v>
      </c>
      <c r="C45" s="25" t="s">
        <v>189</v>
      </c>
      <c r="D45" s="25" t="s">
        <v>405</v>
      </c>
      <c r="E45" s="25" t="s">
        <v>408</v>
      </c>
      <c r="F45" s="23">
        <v>23264.47</v>
      </c>
      <c r="G45" s="19">
        <v>25</v>
      </c>
      <c r="H45" s="23">
        <v>0</v>
      </c>
      <c r="I45" s="21"/>
      <c r="J45" s="23">
        <f t="shared" si="0"/>
        <v>-313731.77999999933</v>
      </c>
      <c r="K45" s="25" t="s">
        <v>409</v>
      </c>
      <c r="N45" s="8"/>
      <c r="O45" s="12"/>
    </row>
    <row r="46" spans="1:15">
      <c r="A46" s="22">
        <v>42054</v>
      </c>
      <c r="B46" s="24">
        <v>194</v>
      </c>
      <c r="C46" s="25" t="s">
        <v>189</v>
      </c>
      <c r="D46" s="25" t="s">
        <v>405</v>
      </c>
      <c r="E46" s="25" t="s">
        <v>410</v>
      </c>
      <c r="F46" s="23">
        <v>1000</v>
      </c>
      <c r="G46" s="19">
        <v>24</v>
      </c>
      <c r="H46" s="23">
        <v>0</v>
      </c>
      <c r="I46" s="21"/>
      <c r="J46" s="23">
        <f t="shared" si="0"/>
        <v>-312731.77999999933</v>
      </c>
      <c r="K46" s="25" t="s">
        <v>411</v>
      </c>
      <c r="N46" s="8"/>
      <c r="O46" s="12"/>
    </row>
    <row r="47" spans="1:15">
      <c r="A47" s="22">
        <v>42054</v>
      </c>
      <c r="B47" s="24">
        <v>242</v>
      </c>
      <c r="C47" s="25" t="s">
        <v>189</v>
      </c>
      <c r="D47" s="25" t="s">
        <v>205</v>
      </c>
      <c r="E47" s="25" t="s">
        <v>412</v>
      </c>
      <c r="F47" s="23">
        <v>903.77</v>
      </c>
      <c r="G47" s="19">
        <v>28</v>
      </c>
      <c r="H47" s="23">
        <v>0</v>
      </c>
      <c r="I47" s="21"/>
      <c r="J47" s="23">
        <f t="shared" si="0"/>
        <v>-311828.00999999931</v>
      </c>
      <c r="K47" s="25" t="s">
        <v>308</v>
      </c>
      <c r="N47" s="8"/>
      <c r="O47" s="12"/>
    </row>
    <row r="48" spans="1:15">
      <c r="A48" s="22">
        <v>42054</v>
      </c>
      <c r="B48" s="24">
        <v>318</v>
      </c>
      <c r="C48" s="25" t="s">
        <v>189</v>
      </c>
      <c r="D48" s="25" t="s">
        <v>205</v>
      </c>
      <c r="E48" s="25" t="s">
        <v>413</v>
      </c>
      <c r="F48" s="26">
        <v>4538.5600000000004</v>
      </c>
      <c r="G48" s="19"/>
      <c r="H48" s="23">
        <v>0</v>
      </c>
      <c r="I48" s="21"/>
      <c r="J48" s="23">
        <f t="shared" si="0"/>
        <v>-307289.44999999931</v>
      </c>
      <c r="K48" s="25" t="s">
        <v>414</v>
      </c>
      <c r="N48" s="8"/>
      <c r="O48" s="12"/>
    </row>
    <row r="49" spans="1:15">
      <c r="A49" s="22">
        <v>42055</v>
      </c>
      <c r="B49" s="24">
        <v>199</v>
      </c>
      <c r="C49" s="25" t="s">
        <v>189</v>
      </c>
      <c r="D49" s="25" t="s">
        <v>405</v>
      </c>
      <c r="E49" s="25" t="s">
        <v>415</v>
      </c>
      <c r="F49" s="23">
        <v>999.79</v>
      </c>
      <c r="G49" s="19">
        <v>26</v>
      </c>
      <c r="H49" s="23">
        <v>0</v>
      </c>
      <c r="I49" s="21"/>
      <c r="J49" s="23">
        <f t="shared" si="0"/>
        <v>-306289.65999999933</v>
      </c>
      <c r="K49" s="25" t="s">
        <v>416</v>
      </c>
      <c r="N49" s="8"/>
      <c r="O49" s="12"/>
    </row>
    <row r="50" spans="1:15">
      <c r="A50" s="22">
        <v>42055</v>
      </c>
      <c r="B50" s="24">
        <v>199</v>
      </c>
      <c r="C50" s="25" t="s">
        <v>189</v>
      </c>
      <c r="D50" s="25" t="s">
        <v>405</v>
      </c>
      <c r="E50" s="25" t="s">
        <v>417</v>
      </c>
      <c r="F50" s="23">
        <v>3228.46</v>
      </c>
      <c r="G50" s="19">
        <v>29</v>
      </c>
      <c r="H50" s="23">
        <v>0</v>
      </c>
      <c r="I50" s="21"/>
      <c r="J50" s="23">
        <f t="shared" si="0"/>
        <v>-303061.19999999931</v>
      </c>
      <c r="K50" s="25" t="s">
        <v>418</v>
      </c>
      <c r="N50" s="8"/>
      <c r="O50" s="12"/>
    </row>
    <row r="51" spans="1:15">
      <c r="A51" s="22">
        <v>42055</v>
      </c>
      <c r="B51" s="24">
        <v>259</v>
      </c>
      <c r="C51" s="25" t="s">
        <v>189</v>
      </c>
      <c r="D51" s="25" t="s">
        <v>419</v>
      </c>
      <c r="E51" s="25" t="s">
        <v>404</v>
      </c>
      <c r="F51" s="23">
        <v>879.82</v>
      </c>
      <c r="G51" s="19">
        <v>31</v>
      </c>
      <c r="H51" s="23">
        <v>0</v>
      </c>
      <c r="I51" s="21"/>
      <c r="J51" s="23">
        <f t="shared" si="0"/>
        <v>-302181.37999999931</v>
      </c>
      <c r="K51" s="25" t="s">
        <v>308</v>
      </c>
      <c r="N51" s="8"/>
      <c r="O51" s="12"/>
    </row>
    <row r="52" spans="1:15">
      <c r="A52" s="22">
        <v>42055</v>
      </c>
      <c r="B52" s="24">
        <v>304</v>
      </c>
      <c r="C52" s="25" t="s">
        <v>189</v>
      </c>
      <c r="D52" s="25" t="s">
        <v>190</v>
      </c>
      <c r="E52" s="25" t="s">
        <v>420</v>
      </c>
      <c r="F52" s="23">
        <v>0</v>
      </c>
      <c r="G52" s="19"/>
      <c r="H52" s="23">
        <v>214000</v>
      </c>
      <c r="I52" s="21">
        <v>7</v>
      </c>
      <c r="J52" s="23">
        <f t="shared" si="0"/>
        <v>-516181.37999999931</v>
      </c>
      <c r="K52" s="25"/>
      <c r="N52" s="8"/>
      <c r="O52" s="12"/>
    </row>
    <row r="53" spans="1:15">
      <c r="A53" s="22">
        <v>42059</v>
      </c>
      <c r="B53" s="24">
        <v>238</v>
      </c>
      <c r="C53" s="25" t="s">
        <v>189</v>
      </c>
      <c r="D53" s="25" t="s">
        <v>405</v>
      </c>
      <c r="E53" s="25" t="s">
        <v>421</v>
      </c>
      <c r="F53" s="23">
        <v>1000</v>
      </c>
      <c r="G53" s="19">
        <v>34</v>
      </c>
      <c r="H53" s="23">
        <v>0</v>
      </c>
      <c r="I53" s="21"/>
      <c r="J53" s="23">
        <f t="shared" si="0"/>
        <v>-515181.37999999931</v>
      </c>
      <c r="K53" s="25" t="s">
        <v>422</v>
      </c>
      <c r="N53" s="8"/>
      <c r="O53" s="12"/>
    </row>
    <row r="54" spans="1:15">
      <c r="A54" s="22">
        <v>42060</v>
      </c>
      <c r="B54" s="24">
        <v>1230</v>
      </c>
      <c r="C54" s="25" t="s">
        <v>376</v>
      </c>
      <c r="D54" s="25" t="s">
        <v>397</v>
      </c>
      <c r="E54" s="25" t="s">
        <v>423</v>
      </c>
      <c r="F54" s="23">
        <v>306243.48</v>
      </c>
      <c r="G54" s="19">
        <v>35</v>
      </c>
      <c r="H54" s="23">
        <v>0</v>
      </c>
      <c r="I54" s="21"/>
      <c r="J54" s="23">
        <f t="shared" si="0"/>
        <v>-208937.89999999932</v>
      </c>
      <c r="K54" s="25" t="s">
        <v>424</v>
      </c>
      <c r="N54" s="8"/>
      <c r="O54" s="12"/>
    </row>
    <row r="55" spans="1:15">
      <c r="A55" s="22">
        <v>42061</v>
      </c>
      <c r="B55" s="24">
        <v>301</v>
      </c>
      <c r="C55" s="25" t="s">
        <v>189</v>
      </c>
      <c r="D55" s="25" t="s">
        <v>196</v>
      </c>
      <c r="E55" s="25" t="s">
        <v>425</v>
      </c>
      <c r="F55" s="23">
        <v>0</v>
      </c>
      <c r="G55" s="19"/>
      <c r="H55" s="23">
        <v>310000</v>
      </c>
      <c r="I55" s="21">
        <v>8</v>
      </c>
      <c r="J55" s="23">
        <f t="shared" si="0"/>
        <v>-518937.89999999932</v>
      </c>
      <c r="K55" s="25"/>
      <c r="N55" s="8"/>
      <c r="O55" s="12"/>
    </row>
    <row r="56" spans="1:15">
      <c r="A56" s="22">
        <v>42062</v>
      </c>
      <c r="B56" s="24">
        <v>282</v>
      </c>
      <c r="C56" s="25" t="s">
        <v>189</v>
      </c>
      <c r="D56" s="25" t="s">
        <v>405</v>
      </c>
      <c r="E56" s="25" t="s">
        <v>426</v>
      </c>
      <c r="F56" s="23">
        <v>999.55</v>
      </c>
      <c r="G56" s="19">
        <v>36</v>
      </c>
      <c r="H56" s="23">
        <v>0</v>
      </c>
      <c r="I56" s="21"/>
      <c r="J56" s="23">
        <f t="shared" si="0"/>
        <v>-517938.34999999934</v>
      </c>
      <c r="K56" s="25" t="s">
        <v>427</v>
      </c>
      <c r="N56" s="8"/>
      <c r="O56" s="12"/>
    </row>
    <row r="57" spans="1:15">
      <c r="A57" s="22">
        <v>42062</v>
      </c>
      <c r="B57" s="24">
        <v>283</v>
      </c>
      <c r="C57" s="25" t="s">
        <v>189</v>
      </c>
      <c r="D57" s="25" t="s">
        <v>405</v>
      </c>
      <c r="E57" s="25" t="s">
        <v>428</v>
      </c>
      <c r="F57" s="23">
        <v>13647.28</v>
      </c>
      <c r="G57" s="19">
        <v>39</v>
      </c>
      <c r="H57" s="23">
        <v>0</v>
      </c>
      <c r="I57" s="21"/>
      <c r="J57" s="23">
        <f t="shared" si="0"/>
        <v>-504291.06999999931</v>
      </c>
      <c r="K57" s="25" t="s">
        <v>429</v>
      </c>
      <c r="N57" s="8"/>
      <c r="O57" s="12"/>
    </row>
    <row r="58" spans="1:15">
      <c r="A58" s="22">
        <v>42062</v>
      </c>
      <c r="B58" s="24">
        <v>284</v>
      </c>
      <c r="C58" s="25" t="s">
        <v>189</v>
      </c>
      <c r="D58" s="25" t="s">
        <v>222</v>
      </c>
      <c r="E58" s="25" t="s">
        <v>430</v>
      </c>
      <c r="F58" s="23">
        <v>2000</v>
      </c>
      <c r="G58" s="19"/>
      <c r="H58" s="23">
        <v>0</v>
      </c>
      <c r="I58" s="21"/>
      <c r="J58" s="23">
        <f t="shared" si="0"/>
        <v>-502291.06999999931</v>
      </c>
      <c r="K58" s="25" t="s">
        <v>431</v>
      </c>
      <c r="N58" s="8"/>
      <c r="O58" s="12"/>
    </row>
    <row r="59" spans="1:15">
      <c r="A59" s="22">
        <v>42062</v>
      </c>
      <c r="B59" s="24">
        <v>344</v>
      </c>
      <c r="C59" s="25" t="s">
        <v>189</v>
      </c>
      <c r="D59" s="25" t="s">
        <v>205</v>
      </c>
      <c r="E59" s="25" t="s">
        <v>432</v>
      </c>
      <c r="F59" s="23">
        <v>4681.88</v>
      </c>
      <c r="G59" s="19">
        <v>38</v>
      </c>
      <c r="H59" s="23">
        <v>0</v>
      </c>
      <c r="I59" s="21"/>
      <c r="J59" s="23">
        <f t="shared" si="0"/>
        <v>-497609.1899999993</v>
      </c>
      <c r="K59" s="25"/>
      <c r="N59" s="8"/>
      <c r="O59" s="12"/>
    </row>
    <row r="60" spans="1:15">
      <c r="A60" s="22">
        <v>42062</v>
      </c>
      <c r="B60" s="24">
        <v>393</v>
      </c>
      <c r="C60" s="25" t="s">
        <v>189</v>
      </c>
      <c r="D60" s="25" t="s">
        <v>11</v>
      </c>
      <c r="E60" s="25" t="s">
        <v>433</v>
      </c>
      <c r="F60" s="23">
        <v>0</v>
      </c>
      <c r="G60" s="19"/>
      <c r="H60" s="23">
        <v>68000</v>
      </c>
      <c r="I60" s="21">
        <v>9</v>
      </c>
      <c r="J60" s="23">
        <f t="shared" si="0"/>
        <v>-565609.18999999925</v>
      </c>
      <c r="K60" s="25" t="s">
        <v>434</v>
      </c>
      <c r="N60" s="8"/>
      <c r="O60" s="12"/>
    </row>
    <row r="61" spans="1:15">
      <c r="A61" s="22">
        <v>42063</v>
      </c>
      <c r="B61" s="24">
        <v>299</v>
      </c>
      <c r="C61" s="25" t="s">
        <v>189</v>
      </c>
      <c r="D61" s="25" t="s">
        <v>405</v>
      </c>
      <c r="E61" s="25" t="s">
        <v>435</v>
      </c>
      <c r="F61" s="26">
        <v>200</v>
      </c>
      <c r="G61" s="19"/>
      <c r="H61" s="23">
        <v>0</v>
      </c>
      <c r="I61" s="21"/>
      <c r="J61" s="23">
        <f t="shared" si="0"/>
        <v>-565409.18999999925</v>
      </c>
      <c r="K61" s="25" t="s">
        <v>436</v>
      </c>
      <c r="N61" s="8"/>
      <c r="O61" s="12"/>
    </row>
    <row r="62" spans="1:15">
      <c r="A62" s="22">
        <v>42063</v>
      </c>
      <c r="B62" s="24">
        <v>435</v>
      </c>
      <c r="C62" s="25" t="s">
        <v>189</v>
      </c>
      <c r="D62" s="25" t="s">
        <v>437</v>
      </c>
      <c r="E62" s="25" t="s">
        <v>438</v>
      </c>
      <c r="F62" s="23">
        <v>0</v>
      </c>
      <c r="G62" s="19"/>
      <c r="H62" s="23">
        <v>58</v>
      </c>
      <c r="I62" s="21">
        <v>10</v>
      </c>
      <c r="J62" s="23">
        <f t="shared" si="0"/>
        <v>-565467.18999999925</v>
      </c>
      <c r="K62" s="25"/>
      <c r="N62" s="8"/>
      <c r="O62" s="12"/>
    </row>
    <row r="63" spans="1:15">
      <c r="A63" s="22">
        <v>42063</v>
      </c>
      <c r="B63" s="24">
        <v>436</v>
      </c>
      <c r="C63" s="25" t="s">
        <v>189</v>
      </c>
      <c r="D63" s="25" t="s">
        <v>439</v>
      </c>
      <c r="E63" s="25" t="s">
        <v>440</v>
      </c>
      <c r="F63" s="23">
        <v>94328.22</v>
      </c>
      <c r="G63" s="19">
        <v>3</v>
      </c>
      <c r="H63" s="23">
        <v>0</v>
      </c>
      <c r="I63" s="21"/>
      <c r="J63" s="23">
        <f t="shared" si="0"/>
        <v>-471138.96999999927</v>
      </c>
      <c r="K63" s="25" t="s">
        <v>441</v>
      </c>
      <c r="N63" s="8"/>
      <c r="O63" s="12"/>
    </row>
    <row r="64" spans="1:15">
      <c r="A64" s="22">
        <v>42063</v>
      </c>
      <c r="B64" s="24">
        <v>436</v>
      </c>
      <c r="C64" s="25" t="s">
        <v>189</v>
      </c>
      <c r="D64" s="25" t="s">
        <v>439</v>
      </c>
      <c r="E64" s="25" t="s">
        <v>440</v>
      </c>
      <c r="F64" s="23">
        <v>97499.81</v>
      </c>
      <c r="G64" s="19">
        <v>8</v>
      </c>
      <c r="H64" s="23">
        <v>0</v>
      </c>
      <c r="I64" s="21"/>
      <c r="J64" s="23">
        <f t="shared" si="0"/>
        <v>-373639.15999999928</v>
      </c>
      <c r="K64" s="25" t="s">
        <v>442</v>
      </c>
      <c r="N64" s="8"/>
      <c r="O64" s="12"/>
    </row>
    <row r="65" spans="1:15">
      <c r="A65" s="22">
        <v>42063</v>
      </c>
      <c r="B65" s="24">
        <v>436</v>
      </c>
      <c r="C65" s="25" t="s">
        <v>189</v>
      </c>
      <c r="D65" s="25" t="s">
        <v>439</v>
      </c>
      <c r="E65" s="25" t="s">
        <v>440</v>
      </c>
      <c r="F65" s="23">
        <v>122065.15</v>
      </c>
      <c r="G65" s="19">
        <v>12</v>
      </c>
      <c r="H65" s="23">
        <v>0</v>
      </c>
      <c r="I65" s="21"/>
      <c r="J65" s="23">
        <f t="shared" si="0"/>
        <v>-251574.00999999928</v>
      </c>
      <c r="K65" s="25" t="s">
        <v>443</v>
      </c>
      <c r="N65" s="8"/>
      <c r="O65" s="12"/>
    </row>
    <row r="66" spans="1:15">
      <c r="A66" s="22">
        <v>42063</v>
      </c>
      <c r="B66" s="24">
        <v>436</v>
      </c>
      <c r="C66" s="25" t="s">
        <v>189</v>
      </c>
      <c r="D66" s="25" t="s">
        <v>439</v>
      </c>
      <c r="E66" s="25" t="s">
        <v>440</v>
      </c>
      <c r="F66" s="23">
        <v>37526.839999999997</v>
      </c>
      <c r="G66" s="19">
        <v>27</v>
      </c>
      <c r="H66" s="23">
        <v>0</v>
      </c>
      <c r="I66" s="21"/>
      <c r="J66" s="23">
        <f t="shared" si="0"/>
        <v>-214047.16999999929</v>
      </c>
      <c r="K66" s="25" t="s">
        <v>444</v>
      </c>
      <c r="N66" s="8"/>
      <c r="O66" s="12"/>
    </row>
    <row r="67" spans="1:15">
      <c r="A67" s="22">
        <v>42063</v>
      </c>
      <c r="B67" s="24">
        <v>436</v>
      </c>
      <c r="C67" s="25" t="s">
        <v>189</v>
      </c>
      <c r="D67" s="25" t="s">
        <v>439</v>
      </c>
      <c r="E67" s="25" t="s">
        <v>440</v>
      </c>
      <c r="F67" s="23">
        <v>52944.88</v>
      </c>
      <c r="G67" s="19">
        <v>32</v>
      </c>
      <c r="H67" s="23">
        <v>0</v>
      </c>
      <c r="I67" s="21"/>
      <c r="J67" s="23">
        <f t="shared" si="0"/>
        <v>-161102.28999999928</v>
      </c>
      <c r="K67" s="25" t="s">
        <v>445</v>
      </c>
      <c r="N67" s="8"/>
      <c r="O67" s="12"/>
    </row>
    <row r="68" spans="1:15">
      <c r="A68" s="22">
        <v>42063</v>
      </c>
      <c r="B68" s="24">
        <v>436</v>
      </c>
      <c r="C68" s="25" t="s">
        <v>189</v>
      </c>
      <c r="D68" s="25" t="s">
        <v>439</v>
      </c>
      <c r="E68" s="25" t="s">
        <v>440</v>
      </c>
      <c r="F68" s="23">
        <v>89356.34</v>
      </c>
      <c r="G68" s="19">
        <v>33</v>
      </c>
      <c r="H68" s="23">
        <v>0</v>
      </c>
      <c r="I68" s="21"/>
      <c r="J68" s="23">
        <f t="shared" ref="J68:J72" si="1">+J67+F68-H68</f>
        <v>-71745.949999999284</v>
      </c>
      <c r="K68" s="25" t="s">
        <v>446</v>
      </c>
      <c r="N68" s="8"/>
      <c r="O68" s="12"/>
    </row>
    <row r="69" spans="1:15">
      <c r="A69" s="22">
        <v>42063</v>
      </c>
      <c r="B69" s="24">
        <v>436</v>
      </c>
      <c r="C69" s="25" t="s">
        <v>189</v>
      </c>
      <c r="D69" s="25" t="s">
        <v>439</v>
      </c>
      <c r="E69" s="25" t="s">
        <v>440</v>
      </c>
      <c r="F69" s="23">
        <v>50000</v>
      </c>
      <c r="G69" s="19">
        <v>40</v>
      </c>
      <c r="H69" s="23">
        <v>0</v>
      </c>
      <c r="I69" s="21"/>
      <c r="J69" s="23">
        <f t="shared" si="1"/>
        <v>-21745.949999999284</v>
      </c>
      <c r="K69" s="25" t="s">
        <v>447</v>
      </c>
      <c r="N69" s="8"/>
      <c r="O69" s="12"/>
    </row>
    <row r="70" spans="1:15">
      <c r="A70" s="22">
        <v>42063</v>
      </c>
      <c r="B70" s="24">
        <v>437</v>
      </c>
      <c r="C70" s="25" t="s">
        <v>189</v>
      </c>
      <c r="D70" s="25" t="s">
        <v>448</v>
      </c>
      <c r="E70" s="25" t="s">
        <v>449</v>
      </c>
      <c r="F70" s="23">
        <v>1000</v>
      </c>
      <c r="G70" s="19">
        <v>9</v>
      </c>
      <c r="H70" s="23">
        <v>0</v>
      </c>
      <c r="I70" s="21"/>
      <c r="J70" s="23">
        <f t="shared" si="1"/>
        <v>-20745.949999999284</v>
      </c>
      <c r="K70" s="25" t="s">
        <v>450</v>
      </c>
      <c r="N70" s="8"/>
      <c r="O70" s="12"/>
    </row>
    <row r="71" spans="1:15">
      <c r="A71" s="22">
        <v>42063</v>
      </c>
      <c r="B71" s="24">
        <v>437</v>
      </c>
      <c r="C71" s="25" t="s">
        <v>189</v>
      </c>
      <c r="D71" s="25" t="s">
        <v>448</v>
      </c>
      <c r="E71" s="25" t="s">
        <v>451</v>
      </c>
      <c r="F71" s="23">
        <v>1000</v>
      </c>
      <c r="G71" s="19">
        <v>15</v>
      </c>
      <c r="H71" s="23">
        <v>0</v>
      </c>
      <c r="I71" s="21"/>
      <c r="J71" s="23">
        <f t="shared" si="1"/>
        <v>-19745.949999999284</v>
      </c>
      <c r="K71" s="25" t="s">
        <v>450</v>
      </c>
      <c r="N71" s="8"/>
      <c r="O71" s="12"/>
    </row>
    <row r="72" spans="1:15">
      <c r="A72" s="22">
        <v>42063</v>
      </c>
      <c r="B72" s="24">
        <v>437</v>
      </c>
      <c r="C72" s="25" t="s">
        <v>189</v>
      </c>
      <c r="D72" s="25" t="s">
        <v>448</v>
      </c>
      <c r="E72" s="25" t="s">
        <v>452</v>
      </c>
      <c r="F72" s="23">
        <v>1000</v>
      </c>
      <c r="G72" s="19">
        <v>37</v>
      </c>
      <c r="H72" s="23">
        <v>0</v>
      </c>
      <c r="I72" s="21"/>
      <c r="J72" s="23">
        <f t="shared" si="1"/>
        <v>-18745.949999999284</v>
      </c>
      <c r="K72" s="25" t="s">
        <v>450</v>
      </c>
      <c r="N72" s="8"/>
      <c r="O72" s="12"/>
    </row>
    <row r="73" spans="1:15">
      <c r="N73" s="8"/>
      <c r="O73" s="12"/>
    </row>
    <row r="74" spans="1:15">
      <c r="N74" s="8"/>
      <c r="O74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K66"/>
  <sheetViews>
    <sheetView topLeftCell="A52" workbookViewId="0">
      <selection activeCell="J66" sqref="J66"/>
    </sheetView>
  </sheetViews>
  <sheetFormatPr baseColWidth="10" defaultRowHeight="15"/>
  <cols>
    <col min="4" max="4" width="19.42578125" bestFit="1" customWidth="1"/>
    <col min="7" max="7" width="3.28515625" style="18" bestFit="1" customWidth="1"/>
    <col min="9" max="9" width="3.28515625" style="20" bestFit="1" customWidth="1"/>
    <col min="11" max="11" width="26" bestFit="1" customWidth="1"/>
  </cols>
  <sheetData>
    <row r="2" spans="1:11">
      <c r="J2" s="8">
        <v>-18745.949999999284</v>
      </c>
    </row>
    <row r="3" spans="1:11">
      <c r="A3" s="22">
        <v>42065</v>
      </c>
      <c r="B3" s="24">
        <v>14</v>
      </c>
      <c r="C3" s="25" t="s">
        <v>189</v>
      </c>
      <c r="D3" s="25" t="s">
        <v>196</v>
      </c>
      <c r="E3" s="25" t="s">
        <v>454</v>
      </c>
      <c r="F3" s="23">
        <v>0</v>
      </c>
      <c r="G3" s="19"/>
      <c r="H3" s="23">
        <v>483000</v>
      </c>
      <c r="I3" s="21">
        <v>1</v>
      </c>
      <c r="J3" s="23">
        <f>+J2+F3-H3</f>
        <v>-501745.94999999925</v>
      </c>
      <c r="K3" s="25"/>
    </row>
    <row r="4" spans="1:11">
      <c r="A4" s="22">
        <v>42065</v>
      </c>
      <c r="B4" s="24">
        <v>16</v>
      </c>
      <c r="C4" s="25" t="s">
        <v>189</v>
      </c>
      <c r="D4" s="25" t="s">
        <v>22</v>
      </c>
      <c r="E4" s="25" t="s">
        <v>455</v>
      </c>
      <c r="F4" s="23">
        <v>175240</v>
      </c>
      <c r="G4" s="19">
        <v>2</v>
      </c>
      <c r="H4" s="23">
        <v>0</v>
      </c>
      <c r="I4" s="21"/>
      <c r="J4" s="23">
        <f t="shared" ref="J4:J66" si="0">+J3+F4-H4</f>
        <v>-326505.94999999925</v>
      </c>
      <c r="K4" s="25" t="s">
        <v>456</v>
      </c>
    </row>
    <row r="5" spans="1:11">
      <c r="A5" s="22">
        <v>42066</v>
      </c>
      <c r="B5" s="24">
        <v>47</v>
      </c>
      <c r="C5" s="25" t="s">
        <v>189</v>
      </c>
      <c r="D5" s="25" t="s">
        <v>457</v>
      </c>
      <c r="E5" s="25" t="s">
        <v>458</v>
      </c>
      <c r="F5" s="23">
        <v>182583.7</v>
      </c>
      <c r="G5" s="19">
        <v>9</v>
      </c>
      <c r="H5" s="23">
        <v>0</v>
      </c>
      <c r="I5" s="21"/>
      <c r="J5" s="23">
        <f t="shared" si="0"/>
        <v>-143922.24999999924</v>
      </c>
      <c r="K5" s="25" t="s">
        <v>459</v>
      </c>
    </row>
    <row r="6" spans="1:11">
      <c r="A6" s="22">
        <v>42067</v>
      </c>
      <c r="B6" s="24">
        <v>17</v>
      </c>
      <c r="C6" s="25" t="s">
        <v>189</v>
      </c>
      <c r="D6" s="25" t="s">
        <v>205</v>
      </c>
      <c r="E6" s="25" t="s">
        <v>460</v>
      </c>
      <c r="F6" s="23">
        <v>175490.98</v>
      </c>
      <c r="G6" s="19">
        <v>5</v>
      </c>
      <c r="H6" s="23">
        <v>0</v>
      </c>
      <c r="I6" s="21"/>
      <c r="J6" s="23">
        <f t="shared" si="0"/>
        <v>31568.730000000767</v>
      </c>
      <c r="K6" s="25" t="s">
        <v>461</v>
      </c>
    </row>
    <row r="7" spans="1:11">
      <c r="A7" s="22">
        <v>42067</v>
      </c>
      <c r="B7" s="24">
        <v>27</v>
      </c>
      <c r="C7" s="25" t="s">
        <v>189</v>
      </c>
      <c r="D7" s="25" t="s">
        <v>205</v>
      </c>
      <c r="E7" s="25" t="s">
        <v>462</v>
      </c>
      <c r="F7" s="23">
        <v>2000</v>
      </c>
      <c r="G7" s="19">
        <v>10</v>
      </c>
      <c r="H7" s="23">
        <v>0</v>
      </c>
      <c r="I7" s="21"/>
      <c r="J7" s="23">
        <f t="shared" si="0"/>
        <v>33568.730000000767</v>
      </c>
      <c r="K7" s="25" t="s">
        <v>463</v>
      </c>
    </row>
    <row r="8" spans="1:11">
      <c r="A8" s="22">
        <v>42067</v>
      </c>
      <c r="B8" s="24">
        <v>27</v>
      </c>
      <c r="C8" s="25" t="s">
        <v>189</v>
      </c>
      <c r="D8" s="25" t="s">
        <v>205</v>
      </c>
      <c r="E8" s="25" t="s">
        <v>464</v>
      </c>
      <c r="F8" s="23">
        <v>1000</v>
      </c>
      <c r="G8" s="19">
        <v>11</v>
      </c>
      <c r="H8" s="23">
        <v>0</v>
      </c>
      <c r="I8" s="21"/>
      <c r="J8" s="23">
        <f t="shared" si="0"/>
        <v>34568.730000000767</v>
      </c>
      <c r="K8" s="25" t="s">
        <v>465</v>
      </c>
    </row>
    <row r="9" spans="1:11">
      <c r="A9" s="22">
        <v>42067</v>
      </c>
      <c r="B9" s="24">
        <v>27</v>
      </c>
      <c r="C9" s="25" t="s">
        <v>189</v>
      </c>
      <c r="D9" s="25" t="s">
        <v>205</v>
      </c>
      <c r="E9" s="25" t="s">
        <v>466</v>
      </c>
      <c r="F9" s="23">
        <v>1000</v>
      </c>
      <c r="G9" s="19">
        <v>7</v>
      </c>
      <c r="H9" s="23">
        <v>0</v>
      </c>
      <c r="I9" s="21"/>
      <c r="J9" s="23">
        <f t="shared" si="0"/>
        <v>35568.730000000767</v>
      </c>
      <c r="K9" s="25" t="s">
        <v>467</v>
      </c>
    </row>
    <row r="10" spans="1:11">
      <c r="A10" s="22">
        <v>42067</v>
      </c>
      <c r="B10" s="24">
        <v>30</v>
      </c>
      <c r="C10" s="25" t="s">
        <v>189</v>
      </c>
      <c r="D10" s="25" t="s">
        <v>205</v>
      </c>
      <c r="E10" s="25" t="s">
        <v>468</v>
      </c>
      <c r="F10" s="23">
        <v>41.42</v>
      </c>
      <c r="G10" s="19">
        <v>4</v>
      </c>
      <c r="H10" s="23">
        <v>0</v>
      </c>
      <c r="I10" s="21"/>
      <c r="J10" s="23">
        <f t="shared" si="0"/>
        <v>35610.150000000765</v>
      </c>
      <c r="K10" s="25" t="s">
        <v>469</v>
      </c>
    </row>
    <row r="11" spans="1:11">
      <c r="A11" s="22">
        <v>42067</v>
      </c>
      <c r="B11" s="24">
        <v>32</v>
      </c>
      <c r="C11" s="25" t="s">
        <v>189</v>
      </c>
      <c r="D11" s="25" t="s">
        <v>205</v>
      </c>
      <c r="E11" s="25" t="s">
        <v>470</v>
      </c>
      <c r="F11" s="23">
        <v>3006.26</v>
      </c>
      <c r="G11" s="19">
        <v>8</v>
      </c>
      <c r="H11" s="23">
        <v>0</v>
      </c>
      <c r="I11" s="21"/>
      <c r="J11" s="23">
        <f t="shared" si="0"/>
        <v>38616.410000000767</v>
      </c>
      <c r="K11" s="25" t="s">
        <v>471</v>
      </c>
    </row>
    <row r="12" spans="1:11">
      <c r="A12" s="22">
        <v>42067</v>
      </c>
      <c r="B12" s="24">
        <v>146</v>
      </c>
      <c r="C12" s="25" t="s">
        <v>189</v>
      </c>
      <c r="D12" s="25" t="s">
        <v>196</v>
      </c>
      <c r="E12" s="25" t="s">
        <v>472</v>
      </c>
      <c r="F12" s="23">
        <v>0</v>
      </c>
      <c r="G12" s="19"/>
      <c r="H12" s="23">
        <v>10000</v>
      </c>
      <c r="I12" s="21">
        <v>2</v>
      </c>
      <c r="J12" s="23">
        <f t="shared" si="0"/>
        <v>28616.410000000767</v>
      </c>
      <c r="K12" s="25"/>
    </row>
    <row r="13" spans="1:11">
      <c r="A13" s="22">
        <v>42067</v>
      </c>
      <c r="B13" s="24">
        <v>146</v>
      </c>
      <c r="C13" s="25" t="s">
        <v>189</v>
      </c>
      <c r="D13" s="25" t="s">
        <v>196</v>
      </c>
      <c r="E13" s="25" t="s">
        <v>473</v>
      </c>
      <c r="F13" s="23">
        <v>0</v>
      </c>
      <c r="G13" s="19"/>
      <c r="H13" s="23">
        <v>314000</v>
      </c>
      <c r="I13" s="21">
        <v>3</v>
      </c>
      <c r="J13" s="23">
        <f t="shared" si="0"/>
        <v>-285383.58999999921</v>
      </c>
      <c r="K13" s="25"/>
    </row>
    <row r="14" spans="1:11">
      <c r="A14" s="22">
        <v>42067</v>
      </c>
      <c r="B14" s="24">
        <v>146</v>
      </c>
      <c r="C14" s="25" t="s">
        <v>189</v>
      </c>
      <c r="D14" s="25" t="s">
        <v>196</v>
      </c>
      <c r="E14" s="25" t="s">
        <v>474</v>
      </c>
      <c r="F14" s="23">
        <v>0</v>
      </c>
      <c r="G14" s="19"/>
      <c r="H14" s="23">
        <v>50000</v>
      </c>
      <c r="I14" s="21">
        <v>4</v>
      </c>
      <c r="J14" s="23">
        <f t="shared" si="0"/>
        <v>-335383.58999999921</v>
      </c>
      <c r="K14" s="25"/>
    </row>
    <row r="15" spans="1:11">
      <c r="A15" s="22">
        <v>42068</v>
      </c>
      <c r="B15" s="24">
        <v>33</v>
      </c>
      <c r="C15" s="25" t="s">
        <v>189</v>
      </c>
      <c r="D15" s="25" t="s">
        <v>405</v>
      </c>
      <c r="E15" s="25" t="s">
        <v>475</v>
      </c>
      <c r="F15" s="23">
        <v>873.04</v>
      </c>
      <c r="G15" s="19">
        <v>13</v>
      </c>
      <c r="H15" s="23">
        <v>0</v>
      </c>
      <c r="I15" s="21"/>
      <c r="J15" s="23">
        <f t="shared" si="0"/>
        <v>-334510.54999999923</v>
      </c>
      <c r="K15" s="25" t="s">
        <v>476</v>
      </c>
    </row>
    <row r="16" spans="1:11">
      <c r="A16" s="22">
        <v>42068</v>
      </c>
      <c r="B16" s="24">
        <v>130</v>
      </c>
      <c r="C16" s="25" t="s">
        <v>189</v>
      </c>
      <c r="D16" s="25" t="s">
        <v>477</v>
      </c>
      <c r="E16" s="25"/>
      <c r="F16" s="23">
        <v>244719</v>
      </c>
      <c r="G16" s="19">
        <v>14</v>
      </c>
      <c r="H16" s="23">
        <v>0</v>
      </c>
      <c r="I16" s="21"/>
      <c r="J16" s="23">
        <f t="shared" si="0"/>
        <v>-89791.549999999232</v>
      </c>
      <c r="K16" s="25" t="s">
        <v>478</v>
      </c>
    </row>
    <row r="17" spans="1:11">
      <c r="A17" s="22">
        <v>42069</v>
      </c>
      <c r="B17" s="24">
        <v>39</v>
      </c>
      <c r="C17" s="25" t="s">
        <v>189</v>
      </c>
      <c r="D17" s="25" t="s">
        <v>205</v>
      </c>
      <c r="E17" s="25" t="s">
        <v>479</v>
      </c>
      <c r="F17" s="23">
        <v>152170</v>
      </c>
      <c r="G17" s="19">
        <v>15</v>
      </c>
      <c r="H17" s="23">
        <v>0</v>
      </c>
      <c r="I17" s="21"/>
      <c r="J17" s="23">
        <f t="shared" si="0"/>
        <v>62378.450000000768</v>
      </c>
      <c r="K17" s="25" t="s">
        <v>480</v>
      </c>
    </row>
    <row r="18" spans="1:11">
      <c r="A18" s="22">
        <v>42069</v>
      </c>
      <c r="B18" s="24">
        <v>40</v>
      </c>
      <c r="C18" s="25" t="s">
        <v>189</v>
      </c>
      <c r="D18" s="25" t="s">
        <v>205</v>
      </c>
      <c r="E18" s="25" t="s">
        <v>481</v>
      </c>
      <c r="F18" s="23">
        <v>2000.01</v>
      </c>
      <c r="G18" s="19">
        <v>16</v>
      </c>
      <c r="H18" s="23">
        <v>0</v>
      </c>
      <c r="I18" s="21"/>
      <c r="J18" s="23">
        <f t="shared" si="0"/>
        <v>64378.46000000077</v>
      </c>
      <c r="K18" s="25" t="s">
        <v>482</v>
      </c>
    </row>
    <row r="19" spans="1:11">
      <c r="A19" s="22">
        <v>42069</v>
      </c>
      <c r="B19" s="24">
        <v>118</v>
      </c>
      <c r="C19" s="25" t="s">
        <v>189</v>
      </c>
      <c r="D19" s="25" t="s">
        <v>205</v>
      </c>
      <c r="E19" s="25" t="s">
        <v>483</v>
      </c>
      <c r="F19" s="23">
        <v>2000</v>
      </c>
      <c r="G19" s="19">
        <v>12</v>
      </c>
      <c r="H19" s="23">
        <v>0</v>
      </c>
      <c r="I19" s="21"/>
      <c r="J19" s="23">
        <f t="shared" si="0"/>
        <v>66378.460000000778</v>
      </c>
      <c r="K19" s="25"/>
    </row>
    <row r="20" spans="1:11">
      <c r="A20" s="22">
        <v>42069</v>
      </c>
      <c r="B20" s="24">
        <v>118</v>
      </c>
      <c r="C20" s="25" t="s">
        <v>189</v>
      </c>
      <c r="D20" s="25" t="s">
        <v>205</v>
      </c>
      <c r="E20" s="25" t="s">
        <v>484</v>
      </c>
      <c r="F20" s="23">
        <v>2000</v>
      </c>
      <c r="G20" s="19">
        <v>6</v>
      </c>
      <c r="H20" s="23">
        <v>0</v>
      </c>
      <c r="I20" s="21"/>
      <c r="J20" s="23">
        <f t="shared" si="0"/>
        <v>68378.460000000778</v>
      </c>
      <c r="K20" s="25"/>
    </row>
    <row r="21" spans="1:11">
      <c r="A21" s="22">
        <v>42072</v>
      </c>
      <c r="B21" s="24">
        <v>62</v>
      </c>
      <c r="C21" s="25" t="s">
        <v>189</v>
      </c>
      <c r="D21" s="25" t="s">
        <v>205</v>
      </c>
      <c r="E21" s="25" t="s">
        <v>485</v>
      </c>
      <c r="F21" s="23">
        <v>7791.88</v>
      </c>
      <c r="G21" s="19">
        <v>19</v>
      </c>
      <c r="H21" s="23">
        <v>0</v>
      </c>
      <c r="I21" s="21"/>
      <c r="J21" s="23">
        <f t="shared" si="0"/>
        <v>76170.340000000782</v>
      </c>
      <c r="K21" s="25" t="s">
        <v>486</v>
      </c>
    </row>
    <row r="22" spans="1:11">
      <c r="A22" s="22">
        <v>42072</v>
      </c>
      <c r="B22" s="24">
        <v>117</v>
      </c>
      <c r="C22" s="25" t="s">
        <v>189</v>
      </c>
      <c r="D22" s="25" t="s">
        <v>457</v>
      </c>
      <c r="E22" s="25" t="s">
        <v>487</v>
      </c>
      <c r="F22" s="23">
        <v>1276.5999999999999</v>
      </c>
      <c r="G22" s="19">
        <v>20</v>
      </c>
      <c r="H22" s="23">
        <v>0</v>
      </c>
      <c r="I22" s="21"/>
      <c r="J22" s="23">
        <f t="shared" si="0"/>
        <v>77446.940000000788</v>
      </c>
      <c r="K22" s="25" t="s">
        <v>488</v>
      </c>
    </row>
    <row r="23" spans="1:11">
      <c r="A23" s="22">
        <v>42072</v>
      </c>
      <c r="B23" s="24">
        <v>144</v>
      </c>
      <c r="C23" s="25" t="s">
        <v>189</v>
      </c>
      <c r="D23" s="25" t="s">
        <v>196</v>
      </c>
      <c r="E23" s="25" t="s">
        <v>489</v>
      </c>
      <c r="F23" s="23">
        <v>0</v>
      </c>
      <c r="G23" s="19"/>
      <c r="H23" s="23">
        <v>154000</v>
      </c>
      <c r="I23" s="21">
        <v>5</v>
      </c>
      <c r="J23" s="23">
        <f t="shared" si="0"/>
        <v>-76553.059999999212</v>
      </c>
      <c r="K23" s="25"/>
    </row>
    <row r="24" spans="1:11">
      <c r="A24" s="22">
        <v>42072</v>
      </c>
      <c r="B24" s="24">
        <v>144</v>
      </c>
      <c r="C24" s="25" t="s">
        <v>189</v>
      </c>
      <c r="D24" s="25" t="s">
        <v>196</v>
      </c>
      <c r="E24" s="25" t="s">
        <v>490</v>
      </c>
      <c r="F24" s="23">
        <v>0</v>
      </c>
      <c r="G24" s="19"/>
      <c r="H24" s="23">
        <v>240500</v>
      </c>
      <c r="I24" s="21">
        <v>6</v>
      </c>
      <c r="J24" s="23">
        <f t="shared" si="0"/>
        <v>-317053.05999999924</v>
      </c>
      <c r="K24" s="25"/>
    </row>
    <row r="25" spans="1:11">
      <c r="A25" s="22">
        <v>42073</v>
      </c>
      <c r="B25" s="24">
        <v>77</v>
      </c>
      <c r="C25" s="25" t="s">
        <v>189</v>
      </c>
      <c r="D25" s="25" t="s">
        <v>205</v>
      </c>
      <c r="E25" s="25" t="s">
        <v>491</v>
      </c>
      <c r="F25" s="23">
        <v>1000</v>
      </c>
      <c r="G25" s="19">
        <v>17</v>
      </c>
      <c r="H25" s="23">
        <v>0</v>
      </c>
      <c r="I25" s="21"/>
      <c r="J25" s="23">
        <f t="shared" si="0"/>
        <v>-316053.05999999924</v>
      </c>
      <c r="K25" s="25" t="s">
        <v>492</v>
      </c>
    </row>
    <row r="26" spans="1:11">
      <c r="A26" s="22">
        <v>42074</v>
      </c>
      <c r="B26" s="24">
        <v>101</v>
      </c>
      <c r="C26" s="25" t="s">
        <v>189</v>
      </c>
      <c r="D26" s="25" t="s">
        <v>205</v>
      </c>
      <c r="E26" s="25" t="s">
        <v>493</v>
      </c>
      <c r="F26" s="23">
        <v>9897.68</v>
      </c>
      <c r="G26" s="19">
        <v>21</v>
      </c>
      <c r="H26" s="23">
        <v>0</v>
      </c>
      <c r="I26" s="21"/>
      <c r="J26" s="23">
        <f t="shared" si="0"/>
        <v>-306155.37999999925</v>
      </c>
      <c r="K26" s="25" t="s">
        <v>494</v>
      </c>
    </row>
    <row r="27" spans="1:11">
      <c r="A27" s="22">
        <v>42075</v>
      </c>
      <c r="B27" s="24">
        <v>110</v>
      </c>
      <c r="C27" s="25" t="s">
        <v>189</v>
      </c>
      <c r="D27" s="25" t="s">
        <v>205</v>
      </c>
      <c r="E27" s="25" t="s">
        <v>495</v>
      </c>
      <c r="F27" s="23">
        <v>5000</v>
      </c>
      <c r="G27" s="19">
        <v>22</v>
      </c>
      <c r="H27" s="23">
        <v>0</v>
      </c>
      <c r="I27" s="21"/>
      <c r="J27" s="23">
        <f t="shared" si="0"/>
        <v>-301155.37999999925</v>
      </c>
      <c r="K27" s="25" t="s">
        <v>496</v>
      </c>
    </row>
    <row r="28" spans="1:11">
      <c r="A28" s="22">
        <v>42076</v>
      </c>
      <c r="B28" s="24">
        <v>131</v>
      </c>
      <c r="C28" s="25" t="s">
        <v>189</v>
      </c>
      <c r="D28" s="25" t="s">
        <v>205</v>
      </c>
      <c r="E28" s="25" t="s">
        <v>497</v>
      </c>
      <c r="F28" s="23">
        <v>4321.37</v>
      </c>
      <c r="G28" s="19">
        <v>23</v>
      </c>
      <c r="H28" s="23">
        <v>0</v>
      </c>
      <c r="I28" s="21"/>
      <c r="J28" s="23">
        <f t="shared" si="0"/>
        <v>-296834.00999999925</v>
      </c>
      <c r="K28" s="25" t="s">
        <v>498</v>
      </c>
    </row>
    <row r="29" spans="1:11">
      <c r="A29" s="22">
        <v>42076</v>
      </c>
      <c r="B29" s="24">
        <v>142</v>
      </c>
      <c r="C29" s="25" t="s">
        <v>189</v>
      </c>
      <c r="D29" s="25" t="s">
        <v>196</v>
      </c>
      <c r="E29" s="25" t="s">
        <v>499</v>
      </c>
      <c r="F29" s="23">
        <v>0</v>
      </c>
      <c r="G29" s="19"/>
      <c r="H29" s="23">
        <v>21500</v>
      </c>
      <c r="I29" s="21">
        <v>7</v>
      </c>
      <c r="J29" s="23">
        <f t="shared" si="0"/>
        <v>-318334.00999999925</v>
      </c>
      <c r="K29" s="25"/>
    </row>
    <row r="30" spans="1:11">
      <c r="A30" s="22">
        <v>42077</v>
      </c>
      <c r="B30" s="24">
        <v>202</v>
      </c>
      <c r="C30" s="25" t="s">
        <v>189</v>
      </c>
      <c r="D30" s="25" t="s">
        <v>457</v>
      </c>
      <c r="E30" s="25" t="s">
        <v>500</v>
      </c>
      <c r="F30" s="23">
        <v>1886.12</v>
      </c>
      <c r="G30" s="19">
        <v>24</v>
      </c>
      <c r="H30" s="23">
        <v>0</v>
      </c>
      <c r="I30" s="21"/>
      <c r="J30" s="23">
        <f t="shared" si="0"/>
        <v>-316447.88999999926</v>
      </c>
      <c r="K30" s="25" t="s">
        <v>308</v>
      </c>
    </row>
    <row r="31" spans="1:11">
      <c r="A31" s="22">
        <v>42080</v>
      </c>
      <c r="B31" s="24">
        <v>154</v>
      </c>
      <c r="C31" s="25" t="s">
        <v>189</v>
      </c>
      <c r="D31" s="25" t="s">
        <v>405</v>
      </c>
      <c r="E31" s="25" t="s">
        <v>501</v>
      </c>
      <c r="F31" s="23">
        <v>849.7</v>
      </c>
      <c r="G31" s="19">
        <v>25</v>
      </c>
      <c r="H31" s="23">
        <v>0</v>
      </c>
      <c r="I31" s="21"/>
      <c r="J31" s="23">
        <f t="shared" si="0"/>
        <v>-315598.18999999925</v>
      </c>
      <c r="K31" s="25" t="s">
        <v>502</v>
      </c>
    </row>
    <row r="32" spans="1:11">
      <c r="A32" s="22">
        <v>42080</v>
      </c>
      <c r="B32" s="24">
        <v>171</v>
      </c>
      <c r="C32" s="25" t="s">
        <v>189</v>
      </c>
      <c r="D32" s="25" t="s">
        <v>205</v>
      </c>
      <c r="E32" s="25" t="s">
        <v>503</v>
      </c>
      <c r="F32" s="23">
        <v>369520</v>
      </c>
      <c r="G32" s="19">
        <v>26</v>
      </c>
      <c r="H32" s="23">
        <v>0</v>
      </c>
      <c r="I32" s="21"/>
      <c r="J32" s="23">
        <f t="shared" si="0"/>
        <v>53921.810000000754</v>
      </c>
      <c r="K32" s="25" t="s">
        <v>504</v>
      </c>
    </row>
    <row r="33" spans="1:11">
      <c r="A33" s="22">
        <v>42080</v>
      </c>
      <c r="B33" s="24">
        <v>344</v>
      </c>
      <c r="C33" s="25" t="s">
        <v>189</v>
      </c>
      <c r="D33" s="25" t="s">
        <v>196</v>
      </c>
      <c r="E33" s="25" t="s">
        <v>505</v>
      </c>
      <c r="F33" s="23">
        <v>0</v>
      </c>
      <c r="G33" s="19"/>
      <c r="H33" s="23">
        <v>223000</v>
      </c>
      <c r="I33" s="21">
        <v>8</v>
      </c>
      <c r="J33" s="23">
        <f t="shared" si="0"/>
        <v>-169078.18999999925</v>
      </c>
      <c r="K33" s="25"/>
    </row>
    <row r="34" spans="1:11">
      <c r="A34" s="22">
        <v>42080</v>
      </c>
      <c r="B34" s="24">
        <v>344</v>
      </c>
      <c r="C34" s="25" t="s">
        <v>189</v>
      </c>
      <c r="D34" s="25" t="s">
        <v>196</v>
      </c>
      <c r="E34" s="25" t="s">
        <v>506</v>
      </c>
      <c r="F34" s="23">
        <v>0</v>
      </c>
      <c r="G34" s="19"/>
      <c r="H34" s="23">
        <v>523500</v>
      </c>
      <c r="I34" s="21">
        <v>9</v>
      </c>
      <c r="J34" s="23">
        <f t="shared" si="0"/>
        <v>-692578.18999999925</v>
      </c>
      <c r="K34" s="25"/>
    </row>
    <row r="35" spans="1:11">
      <c r="A35" s="22">
        <v>42081</v>
      </c>
      <c r="B35" s="24">
        <v>210</v>
      </c>
      <c r="C35" s="25" t="s">
        <v>189</v>
      </c>
      <c r="D35" s="25" t="s">
        <v>22</v>
      </c>
      <c r="E35" s="25"/>
      <c r="F35" s="23">
        <v>632953.59999999998</v>
      </c>
      <c r="G35" s="19">
        <v>27</v>
      </c>
      <c r="H35" s="23">
        <v>0</v>
      </c>
      <c r="I35" s="21"/>
      <c r="J35" s="23">
        <f t="shared" si="0"/>
        <v>-59624.589999999269</v>
      </c>
      <c r="K35" s="25"/>
    </row>
    <row r="36" spans="1:11">
      <c r="A36" s="22">
        <v>42081</v>
      </c>
      <c r="B36" s="24">
        <v>343</v>
      </c>
      <c r="C36" s="25" t="s">
        <v>189</v>
      </c>
      <c r="D36" s="25" t="s">
        <v>196</v>
      </c>
      <c r="E36" s="25" t="s">
        <v>507</v>
      </c>
      <c r="F36" s="23">
        <v>0</v>
      </c>
      <c r="G36" s="19"/>
      <c r="H36" s="23">
        <v>1003000</v>
      </c>
      <c r="I36" s="21">
        <v>11</v>
      </c>
      <c r="J36" s="23">
        <f t="shared" si="0"/>
        <v>-1062624.5899999994</v>
      </c>
      <c r="K36" s="25" t="s">
        <v>190</v>
      </c>
    </row>
    <row r="37" spans="1:11">
      <c r="A37" s="22">
        <v>42082</v>
      </c>
      <c r="B37" s="24">
        <v>442</v>
      </c>
      <c r="C37" s="25" t="s">
        <v>189</v>
      </c>
      <c r="D37" s="25" t="s">
        <v>397</v>
      </c>
      <c r="E37" s="25" t="s">
        <v>508</v>
      </c>
      <c r="F37" s="23">
        <v>513950.66</v>
      </c>
      <c r="G37" s="19">
        <v>28</v>
      </c>
      <c r="H37" s="23">
        <v>0</v>
      </c>
      <c r="I37" s="21"/>
      <c r="J37" s="23">
        <f t="shared" si="0"/>
        <v>-548673.92999999947</v>
      </c>
      <c r="K37" s="25"/>
    </row>
    <row r="38" spans="1:11">
      <c r="A38" s="22">
        <v>42084</v>
      </c>
      <c r="B38" s="24">
        <v>273</v>
      </c>
      <c r="C38" s="25" t="s">
        <v>189</v>
      </c>
      <c r="D38" s="25" t="s">
        <v>457</v>
      </c>
      <c r="E38" s="25" t="s">
        <v>509</v>
      </c>
      <c r="F38" s="23">
        <v>1408.51</v>
      </c>
      <c r="G38" s="19">
        <v>18</v>
      </c>
      <c r="H38" s="23">
        <v>0</v>
      </c>
      <c r="I38" s="21"/>
      <c r="J38" s="23">
        <f t="shared" si="0"/>
        <v>-547265.41999999946</v>
      </c>
      <c r="K38" s="25" t="s">
        <v>308</v>
      </c>
    </row>
    <row r="39" spans="1:11">
      <c r="A39" s="22">
        <v>42084</v>
      </c>
      <c r="B39" s="24">
        <v>273</v>
      </c>
      <c r="C39" s="25" t="s">
        <v>189</v>
      </c>
      <c r="D39" s="25" t="s">
        <v>457</v>
      </c>
      <c r="E39" s="25" t="s">
        <v>510</v>
      </c>
      <c r="F39" s="23">
        <v>58509.34</v>
      </c>
      <c r="G39" s="19">
        <v>29</v>
      </c>
      <c r="H39" s="23">
        <v>0</v>
      </c>
      <c r="I39" s="21"/>
      <c r="J39" s="23">
        <f t="shared" si="0"/>
        <v>-488756.07999999949</v>
      </c>
      <c r="K39" s="25" t="s">
        <v>459</v>
      </c>
    </row>
    <row r="40" spans="1:11">
      <c r="A40" s="22">
        <v>42086</v>
      </c>
      <c r="B40" s="24">
        <v>280</v>
      </c>
      <c r="C40" s="25" t="s">
        <v>189</v>
      </c>
      <c r="D40" s="25" t="s">
        <v>457</v>
      </c>
      <c r="E40" s="25" t="s">
        <v>511</v>
      </c>
      <c r="F40" s="23">
        <v>1447.73</v>
      </c>
      <c r="G40" s="19">
        <v>30</v>
      </c>
      <c r="H40" s="23">
        <v>0</v>
      </c>
      <c r="I40" s="21"/>
      <c r="J40" s="23">
        <f t="shared" si="0"/>
        <v>-487308.34999999951</v>
      </c>
      <c r="K40" s="25" t="s">
        <v>459</v>
      </c>
    </row>
    <row r="41" spans="1:11">
      <c r="A41" s="22">
        <v>42086</v>
      </c>
      <c r="B41" s="24">
        <v>281</v>
      </c>
      <c r="C41" s="25" t="s">
        <v>189</v>
      </c>
      <c r="D41" s="25" t="s">
        <v>419</v>
      </c>
      <c r="E41" s="25" t="s">
        <v>512</v>
      </c>
      <c r="F41" s="23">
        <v>1545.74</v>
      </c>
      <c r="G41" s="19">
        <v>31</v>
      </c>
      <c r="H41" s="23">
        <v>0</v>
      </c>
      <c r="I41" s="21"/>
      <c r="J41" s="23">
        <f t="shared" si="0"/>
        <v>-485762.60999999952</v>
      </c>
      <c r="K41" s="25" t="s">
        <v>308</v>
      </c>
    </row>
    <row r="42" spans="1:11">
      <c r="A42" s="22">
        <v>42086</v>
      </c>
      <c r="B42" s="24">
        <v>337</v>
      </c>
      <c r="C42" s="25" t="s">
        <v>189</v>
      </c>
      <c r="D42" s="25" t="s">
        <v>196</v>
      </c>
      <c r="E42" s="25" t="s">
        <v>513</v>
      </c>
      <c r="F42" s="23">
        <v>0</v>
      </c>
      <c r="G42" s="19"/>
      <c r="H42" s="23">
        <v>184500</v>
      </c>
      <c r="I42" s="21">
        <v>12</v>
      </c>
      <c r="J42" s="23">
        <f t="shared" si="0"/>
        <v>-670262.60999999952</v>
      </c>
      <c r="K42" s="25"/>
    </row>
    <row r="43" spans="1:11">
      <c r="A43" s="22">
        <v>42087</v>
      </c>
      <c r="B43" s="24">
        <v>336</v>
      </c>
      <c r="C43" s="25" t="s">
        <v>189</v>
      </c>
      <c r="D43" s="25" t="s">
        <v>196</v>
      </c>
      <c r="E43" s="25" t="s">
        <v>514</v>
      </c>
      <c r="F43" s="23">
        <v>0</v>
      </c>
      <c r="G43" s="19"/>
      <c r="H43" s="23">
        <v>58500</v>
      </c>
      <c r="I43" s="21">
        <v>13</v>
      </c>
      <c r="J43" s="23">
        <f t="shared" si="0"/>
        <v>-728762.60999999952</v>
      </c>
      <c r="K43" s="25"/>
    </row>
    <row r="44" spans="1:11">
      <c r="A44" s="22">
        <v>42088</v>
      </c>
      <c r="B44" s="24">
        <v>258</v>
      </c>
      <c r="C44" s="25" t="s">
        <v>189</v>
      </c>
      <c r="D44" s="25" t="s">
        <v>205</v>
      </c>
      <c r="E44" s="25" t="s">
        <v>515</v>
      </c>
      <c r="F44" s="23">
        <v>1015.9</v>
      </c>
      <c r="G44" s="19">
        <v>32</v>
      </c>
      <c r="H44" s="23">
        <v>0</v>
      </c>
      <c r="I44" s="21"/>
      <c r="J44" s="23">
        <f t="shared" si="0"/>
        <v>-727746.7099999995</v>
      </c>
      <c r="K44" s="25" t="s">
        <v>516</v>
      </c>
    </row>
    <row r="45" spans="1:11">
      <c r="A45" s="22">
        <v>42088</v>
      </c>
      <c r="B45" s="24">
        <v>259</v>
      </c>
      <c r="C45" s="25" t="s">
        <v>189</v>
      </c>
      <c r="D45" s="25" t="s">
        <v>205</v>
      </c>
      <c r="E45" s="25" t="s">
        <v>517</v>
      </c>
      <c r="F45" s="23">
        <v>982.24</v>
      </c>
      <c r="G45" s="19">
        <v>35</v>
      </c>
      <c r="H45" s="23">
        <v>0</v>
      </c>
      <c r="I45" s="21"/>
      <c r="J45" s="23">
        <f t="shared" si="0"/>
        <v>-726764.46999999951</v>
      </c>
      <c r="K45" s="25" t="s">
        <v>518</v>
      </c>
    </row>
    <row r="46" spans="1:11">
      <c r="A46" s="22">
        <v>42088</v>
      </c>
      <c r="B46" s="24">
        <v>262</v>
      </c>
      <c r="C46" s="25" t="s">
        <v>189</v>
      </c>
      <c r="D46" s="25" t="s">
        <v>205</v>
      </c>
      <c r="E46" s="25" t="s">
        <v>519</v>
      </c>
      <c r="F46" s="23">
        <v>2476.5</v>
      </c>
      <c r="G46" s="19">
        <v>36</v>
      </c>
      <c r="H46" s="23">
        <v>0</v>
      </c>
      <c r="I46" s="21"/>
      <c r="J46" s="23">
        <f t="shared" si="0"/>
        <v>-724287.96999999951</v>
      </c>
      <c r="K46" s="25" t="s">
        <v>520</v>
      </c>
    </row>
    <row r="47" spans="1:11">
      <c r="A47" s="22">
        <v>42089</v>
      </c>
      <c r="B47" s="24">
        <v>385</v>
      </c>
      <c r="C47" s="25" t="s">
        <v>189</v>
      </c>
      <c r="D47" s="25" t="s">
        <v>457</v>
      </c>
      <c r="E47" s="25" t="s">
        <v>521</v>
      </c>
      <c r="F47" s="23">
        <v>502.63</v>
      </c>
      <c r="G47" s="19">
        <v>33</v>
      </c>
      <c r="H47" s="23">
        <v>0</v>
      </c>
      <c r="I47" s="21"/>
      <c r="J47" s="23">
        <f t="shared" si="0"/>
        <v>-723785.3399999995</v>
      </c>
      <c r="K47" s="25" t="s">
        <v>190</v>
      </c>
    </row>
    <row r="48" spans="1:11">
      <c r="A48" s="22">
        <v>42089</v>
      </c>
      <c r="B48" s="24">
        <v>385</v>
      </c>
      <c r="C48" s="25" t="s">
        <v>189</v>
      </c>
      <c r="D48" s="25" t="s">
        <v>457</v>
      </c>
      <c r="E48" s="25" t="s">
        <v>522</v>
      </c>
      <c r="F48" s="23">
        <v>502.63</v>
      </c>
      <c r="G48" s="19">
        <v>34</v>
      </c>
      <c r="H48" s="23">
        <v>0</v>
      </c>
      <c r="I48" s="21"/>
      <c r="J48" s="23">
        <f t="shared" si="0"/>
        <v>-723282.7099999995</v>
      </c>
      <c r="K48" s="25" t="s">
        <v>190</v>
      </c>
    </row>
    <row r="49" spans="1:11">
      <c r="A49" s="22">
        <v>42091</v>
      </c>
      <c r="B49" s="24">
        <v>392</v>
      </c>
      <c r="C49" s="25" t="s">
        <v>189</v>
      </c>
      <c r="D49" s="25" t="s">
        <v>457</v>
      </c>
      <c r="E49" s="25" t="s">
        <v>523</v>
      </c>
      <c r="F49" s="23">
        <v>888.82</v>
      </c>
      <c r="G49" s="19">
        <v>37</v>
      </c>
      <c r="H49" s="23">
        <v>0</v>
      </c>
      <c r="I49" s="21"/>
      <c r="J49" s="23">
        <f t="shared" si="0"/>
        <v>-722393.88999999955</v>
      </c>
      <c r="K49" s="25" t="s">
        <v>190</v>
      </c>
    </row>
    <row r="50" spans="1:11">
      <c r="A50" s="22">
        <v>42091</v>
      </c>
      <c r="B50" s="24">
        <v>451</v>
      </c>
      <c r="C50" s="25" t="s">
        <v>189</v>
      </c>
      <c r="D50" s="25" t="s">
        <v>22</v>
      </c>
      <c r="E50" s="25" t="s">
        <v>524</v>
      </c>
      <c r="F50" s="23">
        <v>45037.03</v>
      </c>
      <c r="G50" s="19">
        <v>38</v>
      </c>
      <c r="H50" s="23">
        <v>0</v>
      </c>
      <c r="I50" s="21"/>
      <c r="J50" s="23">
        <f t="shared" si="0"/>
        <v>-677356.85999999952</v>
      </c>
      <c r="K50" s="25" t="s">
        <v>525</v>
      </c>
    </row>
    <row r="51" spans="1:11">
      <c r="A51" s="22">
        <v>42093</v>
      </c>
      <c r="B51" s="24">
        <v>335</v>
      </c>
      <c r="C51" s="25" t="s">
        <v>189</v>
      </c>
      <c r="D51" s="25" t="s">
        <v>190</v>
      </c>
      <c r="E51" s="25" t="s">
        <v>526</v>
      </c>
      <c r="F51" s="23">
        <v>0</v>
      </c>
      <c r="G51" s="19"/>
      <c r="H51" s="23">
        <v>178000</v>
      </c>
      <c r="I51" s="21">
        <v>14</v>
      </c>
      <c r="J51" s="23">
        <f t="shared" si="0"/>
        <v>-855356.85999999952</v>
      </c>
      <c r="K51" s="25"/>
    </row>
    <row r="52" spans="1:11">
      <c r="A52" s="22">
        <v>42094</v>
      </c>
      <c r="B52" s="24">
        <v>338</v>
      </c>
      <c r="C52" s="25" t="s">
        <v>189</v>
      </c>
      <c r="D52" s="25" t="s">
        <v>205</v>
      </c>
      <c r="E52" s="25" t="s">
        <v>527</v>
      </c>
      <c r="F52" s="23">
        <v>1330.28</v>
      </c>
      <c r="G52" s="19">
        <v>39</v>
      </c>
      <c r="H52" s="23">
        <v>0</v>
      </c>
      <c r="I52" s="21"/>
      <c r="J52" s="23">
        <f t="shared" si="0"/>
        <v>-854026.57999999949</v>
      </c>
      <c r="K52" s="25" t="s">
        <v>528</v>
      </c>
    </row>
    <row r="53" spans="1:11">
      <c r="A53" s="22">
        <v>42094</v>
      </c>
      <c r="B53" s="24">
        <v>339</v>
      </c>
      <c r="C53" s="25" t="s">
        <v>189</v>
      </c>
      <c r="D53" s="25" t="s">
        <v>205</v>
      </c>
      <c r="E53" s="25" t="s">
        <v>529</v>
      </c>
      <c r="F53" s="23">
        <v>856.3</v>
      </c>
      <c r="G53" s="19">
        <v>40</v>
      </c>
      <c r="H53" s="23">
        <v>0</v>
      </c>
      <c r="I53" s="21"/>
      <c r="J53" s="23">
        <f t="shared" si="0"/>
        <v>-853170.27999999945</v>
      </c>
      <c r="K53" s="25" t="s">
        <v>530</v>
      </c>
    </row>
    <row r="54" spans="1:11">
      <c r="A54" s="22">
        <v>42094</v>
      </c>
      <c r="B54" s="24">
        <v>345</v>
      </c>
      <c r="C54" s="25" t="s">
        <v>189</v>
      </c>
      <c r="D54" s="25" t="s">
        <v>205</v>
      </c>
      <c r="E54" s="25" t="s">
        <v>531</v>
      </c>
      <c r="F54" s="23">
        <v>6486.89</v>
      </c>
      <c r="G54" s="19">
        <v>41</v>
      </c>
      <c r="H54" s="23">
        <v>0</v>
      </c>
      <c r="I54" s="21"/>
      <c r="J54" s="23">
        <f t="shared" si="0"/>
        <v>-846683.38999999943</v>
      </c>
      <c r="K54" s="25" t="s">
        <v>532</v>
      </c>
    </row>
    <row r="55" spans="1:11">
      <c r="A55" s="22">
        <v>42094</v>
      </c>
      <c r="B55" s="24">
        <v>354</v>
      </c>
      <c r="C55" s="25" t="s">
        <v>189</v>
      </c>
      <c r="D55" s="25" t="s">
        <v>205</v>
      </c>
      <c r="E55" s="27" t="s">
        <v>533</v>
      </c>
      <c r="F55" s="26">
        <v>82900</v>
      </c>
      <c r="G55" s="19"/>
      <c r="H55" s="23">
        <v>0</v>
      </c>
      <c r="I55" s="21"/>
      <c r="J55" s="23">
        <f t="shared" si="0"/>
        <v>-763783.38999999943</v>
      </c>
      <c r="K55" s="25" t="s">
        <v>534</v>
      </c>
    </row>
    <row r="56" spans="1:11">
      <c r="A56" s="22">
        <v>42094</v>
      </c>
      <c r="B56" s="24">
        <v>356</v>
      </c>
      <c r="C56" s="25" t="s">
        <v>189</v>
      </c>
      <c r="D56" s="25" t="s">
        <v>205</v>
      </c>
      <c r="E56" s="27" t="s">
        <v>535</v>
      </c>
      <c r="F56" s="26">
        <v>2002.91</v>
      </c>
      <c r="G56" s="19"/>
      <c r="H56" s="23">
        <v>0</v>
      </c>
      <c r="I56" s="21"/>
      <c r="J56" s="23">
        <f t="shared" si="0"/>
        <v>-761780.4799999994</v>
      </c>
      <c r="K56" s="25" t="s">
        <v>536</v>
      </c>
    </row>
    <row r="57" spans="1:11">
      <c r="A57" s="22">
        <v>42094</v>
      </c>
      <c r="B57" s="24">
        <v>361</v>
      </c>
      <c r="C57" s="25" t="s">
        <v>189</v>
      </c>
      <c r="D57" s="25" t="s">
        <v>205</v>
      </c>
      <c r="E57" s="27" t="s">
        <v>537</v>
      </c>
      <c r="F57" s="26">
        <v>1539.44</v>
      </c>
      <c r="G57" s="19"/>
      <c r="H57" s="23">
        <v>0</v>
      </c>
      <c r="I57" s="21"/>
      <c r="J57" s="23">
        <f t="shared" si="0"/>
        <v>-760241.03999999946</v>
      </c>
      <c r="K57" s="25" t="s">
        <v>538</v>
      </c>
    </row>
    <row r="58" spans="1:11">
      <c r="A58" s="22">
        <v>42094</v>
      </c>
      <c r="B58" s="24">
        <v>371</v>
      </c>
      <c r="C58" s="25" t="s">
        <v>189</v>
      </c>
      <c r="D58" s="25" t="s">
        <v>56</v>
      </c>
      <c r="E58" s="25" t="s">
        <v>438</v>
      </c>
      <c r="F58" s="23">
        <v>0</v>
      </c>
      <c r="G58" s="19"/>
      <c r="H58" s="23">
        <v>58</v>
      </c>
      <c r="I58" s="21">
        <v>16</v>
      </c>
      <c r="J58" s="23">
        <f t="shared" si="0"/>
        <v>-760299.03999999946</v>
      </c>
      <c r="K58" s="25"/>
    </row>
    <row r="59" spans="1:11">
      <c r="A59" s="22">
        <v>42094</v>
      </c>
      <c r="B59" s="24">
        <v>413</v>
      </c>
      <c r="C59" s="25" t="s">
        <v>189</v>
      </c>
      <c r="D59" s="25" t="s">
        <v>457</v>
      </c>
      <c r="E59" s="27" t="s">
        <v>539</v>
      </c>
      <c r="F59" s="26">
        <v>3215.02</v>
      </c>
      <c r="G59" s="19"/>
      <c r="H59" s="23">
        <v>0</v>
      </c>
      <c r="I59" s="21"/>
      <c r="J59" s="23">
        <f t="shared" si="0"/>
        <v>-757084.01999999944</v>
      </c>
      <c r="K59" s="25"/>
    </row>
    <row r="60" spans="1:11">
      <c r="A60" s="22">
        <v>42094</v>
      </c>
      <c r="B60" s="24">
        <v>415</v>
      </c>
      <c r="C60" s="25" t="s">
        <v>189</v>
      </c>
      <c r="D60" s="25" t="s">
        <v>196</v>
      </c>
      <c r="E60" s="25" t="s">
        <v>540</v>
      </c>
      <c r="F60" s="23">
        <v>0</v>
      </c>
      <c r="G60" s="19"/>
      <c r="H60" s="23">
        <v>55000</v>
      </c>
      <c r="I60" s="21">
        <v>15</v>
      </c>
      <c r="J60" s="23">
        <f t="shared" si="0"/>
        <v>-812084.01999999944</v>
      </c>
      <c r="K60" s="25" t="s">
        <v>459</v>
      </c>
    </row>
    <row r="61" spans="1:11">
      <c r="A61" s="22">
        <v>42094</v>
      </c>
      <c r="B61" s="24">
        <v>466</v>
      </c>
      <c r="C61" s="25" t="s">
        <v>189</v>
      </c>
      <c r="D61" s="25" t="s">
        <v>541</v>
      </c>
      <c r="E61" s="25" t="s">
        <v>440</v>
      </c>
      <c r="F61" s="23">
        <v>161263.64000000001</v>
      </c>
      <c r="G61" s="19">
        <v>1</v>
      </c>
      <c r="H61" s="23">
        <v>0</v>
      </c>
      <c r="I61" s="21"/>
      <c r="J61" s="23">
        <f t="shared" si="0"/>
        <v>-650820.37999999942</v>
      </c>
      <c r="K61" s="25" t="s">
        <v>542</v>
      </c>
    </row>
    <row r="62" spans="1:11">
      <c r="A62" s="22">
        <v>42094</v>
      </c>
      <c r="B62" s="24">
        <v>466</v>
      </c>
      <c r="C62" s="25" t="s">
        <v>189</v>
      </c>
      <c r="D62" s="25" t="s">
        <v>541</v>
      </c>
      <c r="E62" s="25" t="s">
        <v>440</v>
      </c>
      <c r="F62" s="23">
        <v>144000</v>
      </c>
      <c r="G62" s="19">
        <v>3</v>
      </c>
      <c r="H62" s="23">
        <v>0</v>
      </c>
      <c r="I62" s="21"/>
      <c r="J62" s="23">
        <f t="shared" si="0"/>
        <v>-506820.37999999942</v>
      </c>
      <c r="K62" s="25" t="s">
        <v>543</v>
      </c>
    </row>
    <row r="63" spans="1:11">
      <c r="A63" s="22">
        <v>42094</v>
      </c>
      <c r="B63" s="24">
        <v>466</v>
      </c>
      <c r="C63" s="25" t="s">
        <v>189</v>
      </c>
      <c r="D63" s="25" t="s">
        <v>541</v>
      </c>
      <c r="E63" s="25" t="s">
        <v>440</v>
      </c>
      <c r="F63" s="23">
        <v>221432.67</v>
      </c>
      <c r="G63" s="19">
        <v>42</v>
      </c>
      <c r="H63" s="23">
        <v>0</v>
      </c>
      <c r="I63" s="21"/>
      <c r="J63" s="23">
        <f t="shared" si="0"/>
        <v>-285387.70999999938</v>
      </c>
      <c r="K63" s="25" t="s">
        <v>544</v>
      </c>
    </row>
    <row r="64" spans="1:11">
      <c r="A64" s="22">
        <v>42094</v>
      </c>
      <c r="B64" s="24">
        <v>466</v>
      </c>
      <c r="C64" s="25" t="s">
        <v>189</v>
      </c>
      <c r="D64" s="25" t="s">
        <v>541</v>
      </c>
      <c r="E64" s="25" t="s">
        <v>440</v>
      </c>
      <c r="F64" s="23">
        <v>62752.66</v>
      </c>
      <c r="G64" s="19">
        <v>43</v>
      </c>
      <c r="H64" s="23">
        <v>0</v>
      </c>
      <c r="I64" s="21"/>
      <c r="J64" s="23">
        <f t="shared" si="0"/>
        <v>-222635.04999999938</v>
      </c>
      <c r="K64" s="25" t="s">
        <v>545</v>
      </c>
    </row>
    <row r="65" spans="1:11">
      <c r="A65" s="22">
        <v>42094</v>
      </c>
      <c r="B65" s="24">
        <v>466</v>
      </c>
      <c r="C65" s="25" t="s">
        <v>189</v>
      </c>
      <c r="D65" s="25" t="s">
        <v>541</v>
      </c>
      <c r="E65" s="25" t="s">
        <v>440</v>
      </c>
      <c r="F65" s="23">
        <v>120000.24</v>
      </c>
      <c r="G65" s="19">
        <v>44</v>
      </c>
      <c r="H65" s="23">
        <v>0</v>
      </c>
      <c r="I65" s="21"/>
      <c r="J65" s="23">
        <f t="shared" si="0"/>
        <v>-102634.80999999937</v>
      </c>
      <c r="K65" s="25" t="s">
        <v>546</v>
      </c>
    </row>
    <row r="66" spans="1:11">
      <c r="A66" s="22">
        <v>42094</v>
      </c>
      <c r="B66" s="24">
        <v>466</v>
      </c>
      <c r="C66" s="25" t="s">
        <v>189</v>
      </c>
      <c r="D66" s="25" t="s">
        <v>541</v>
      </c>
      <c r="E66" s="25" t="s">
        <v>440</v>
      </c>
      <c r="F66" s="23">
        <v>171000</v>
      </c>
      <c r="G66" s="19">
        <v>45</v>
      </c>
      <c r="H66" s="23">
        <v>0</v>
      </c>
      <c r="I66" s="21"/>
      <c r="J66" s="23">
        <f t="shared" si="0"/>
        <v>68365.190000000628</v>
      </c>
      <c r="K66" s="25" t="s">
        <v>547</v>
      </c>
    </row>
  </sheetData>
  <autoFilter ref="A2:K6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M45"/>
  <sheetViews>
    <sheetView topLeftCell="A22" workbookViewId="0">
      <selection activeCell="M43" sqref="M43"/>
    </sheetView>
  </sheetViews>
  <sheetFormatPr baseColWidth="10" defaultRowHeight="15"/>
  <cols>
    <col min="1" max="1" width="11.42578125" style="28"/>
    <col min="2" max="2" width="4.42578125" style="28" bestFit="1" customWidth="1"/>
    <col min="3" max="3" width="3.140625" style="28" bestFit="1" customWidth="1"/>
    <col min="4" max="4" width="20" style="28" bestFit="1" customWidth="1"/>
    <col min="5" max="5" width="12" style="28" bestFit="1" customWidth="1"/>
    <col min="6" max="6" width="9.5703125" style="28" bestFit="1" customWidth="1"/>
    <col min="7" max="7" width="3.28515625" style="29" bestFit="1" customWidth="1"/>
    <col min="8" max="8" width="10.85546875" style="28" bestFit="1" customWidth="1"/>
    <col min="9" max="9" width="3.28515625" style="30" bestFit="1" customWidth="1"/>
    <col min="10" max="10" width="11.5703125" style="28" bestFit="1" customWidth="1"/>
    <col min="11" max="11" width="41.42578125" style="28" hidden="1" customWidth="1"/>
    <col min="12" max="12" width="14.42578125" style="28" bestFit="1" customWidth="1"/>
    <col min="13" max="16384" width="11.42578125" style="28"/>
  </cols>
  <sheetData>
    <row r="3" spans="1:13">
      <c r="J3" s="96">
        <v>68365.190000000628</v>
      </c>
      <c r="L3" s="59"/>
      <c r="M3" s="69"/>
    </row>
    <row r="4" spans="1:13">
      <c r="A4" s="31">
        <v>42100</v>
      </c>
      <c r="B4" s="32">
        <v>43</v>
      </c>
      <c r="C4" s="33" t="s">
        <v>189</v>
      </c>
      <c r="D4" s="33" t="s">
        <v>196</v>
      </c>
      <c r="E4" s="33" t="s">
        <v>548</v>
      </c>
      <c r="F4" s="34"/>
      <c r="G4" s="35"/>
      <c r="H4" s="34">
        <v>167500</v>
      </c>
      <c r="I4" s="36">
        <v>1</v>
      </c>
      <c r="J4" s="34">
        <f>+J3+F4-H4</f>
        <v>-99134.809999999372</v>
      </c>
      <c r="K4" s="33" t="s">
        <v>459</v>
      </c>
      <c r="L4" s="59"/>
      <c r="M4" s="69"/>
    </row>
    <row r="5" spans="1:13">
      <c r="A5" s="31">
        <v>42100</v>
      </c>
      <c r="B5" s="32">
        <v>420</v>
      </c>
      <c r="C5" s="33" t="s">
        <v>189</v>
      </c>
      <c r="D5" s="33" t="s">
        <v>549</v>
      </c>
      <c r="E5" s="33" t="s">
        <v>550</v>
      </c>
      <c r="F5" s="34">
        <v>6602.46</v>
      </c>
      <c r="G5" s="35">
        <v>3</v>
      </c>
      <c r="H5" s="34"/>
      <c r="I5" s="36"/>
      <c r="J5" s="34">
        <f t="shared" ref="J5:J45" si="0">+J4+F5-H5</f>
        <v>-92532.349999999366</v>
      </c>
      <c r="K5" s="33" t="s">
        <v>551</v>
      </c>
      <c r="L5" s="59"/>
      <c r="M5" s="69"/>
    </row>
    <row r="6" spans="1:13">
      <c r="A6" s="31">
        <v>42100</v>
      </c>
      <c r="B6" s="32">
        <v>420</v>
      </c>
      <c r="C6" s="33" t="s">
        <v>189</v>
      </c>
      <c r="D6" s="33" t="s">
        <v>549</v>
      </c>
      <c r="E6" s="33" t="s">
        <v>552</v>
      </c>
      <c r="F6" s="34">
        <v>900.01</v>
      </c>
      <c r="G6" s="35">
        <v>4</v>
      </c>
      <c r="H6" s="34"/>
      <c r="I6" s="36"/>
      <c r="J6" s="34">
        <f t="shared" si="0"/>
        <v>-91632.339999999371</v>
      </c>
      <c r="K6" s="33" t="s">
        <v>553</v>
      </c>
      <c r="L6" s="59"/>
      <c r="M6" s="69"/>
    </row>
    <row r="7" spans="1:13">
      <c r="A7" s="31">
        <v>42101</v>
      </c>
      <c r="B7" s="32">
        <v>216</v>
      </c>
      <c r="C7" s="33" t="s">
        <v>189</v>
      </c>
      <c r="D7" s="33" t="s">
        <v>196</v>
      </c>
      <c r="E7" s="33" t="s">
        <v>554</v>
      </c>
      <c r="F7" s="34"/>
      <c r="G7" s="35"/>
      <c r="H7" s="34">
        <v>127500</v>
      </c>
      <c r="I7" s="36">
        <v>2</v>
      </c>
      <c r="J7" s="34">
        <f t="shared" si="0"/>
        <v>-219132.33999999939</v>
      </c>
      <c r="K7" s="33"/>
      <c r="L7" s="59"/>
      <c r="M7" s="69"/>
    </row>
    <row r="8" spans="1:13">
      <c r="A8" s="31">
        <v>42102</v>
      </c>
      <c r="B8" s="32">
        <v>1444</v>
      </c>
      <c r="C8" s="33" t="s">
        <v>376</v>
      </c>
      <c r="D8" s="33" t="s">
        <v>397</v>
      </c>
      <c r="E8" s="33" t="s">
        <v>555</v>
      </c>
      <c r="F8" s="34">
        <v>5301.03</v>
      </c>
      <c r="G8" s="35">
        <v>5</v>
      </c>
      <c r="H8" s="34"/>
      <c r="I8" s="36"/>
      <c r="J8" s="34">
        <f t="shared" si="0"/>
        <v>-213831.30999999939</v>
      </c>
      <c r="K8" s="33" t="s">
        <v>556</v>
      </c>
      <c r="L8" s="59"/>
      <c r="M8" s="69"/>
    </row>
    <row r="9" spans="1:13">
      <c r="A9" s="31">
        <v>42103</v>
      </c>
      <c r="B9" s="32">
        <v>52</v>
      </c>
      <c r="C9" s="33" t="s">
        <v>189</v>
      </c>
      <c r="D9" s="33" t="s">
        <v>205</v>
      </c>
      <c r="E9" s="33" t="s">
        <v>557</v>
      </c>
      <c r="F9" s="34">
        <v>3542.36</v>
      </c>
      <c r="G9" s="35">
        <v>6</v>
      </c>
      <c r="H9" s="34"/>
      <c r="I9" s="36"/>
      <c r="J9" s="34">
        <f t="shared" si="0"/>
        <v>-210288.9499999994</v>
      </c>
      <c r="K9" s="33" t="s">
        <v>558</v>
      </c>
      <c r="L9" s="59"/>
      <c r="M9" s="69"/>
    </row>
    <row r="10" spans="1:13">
      <c r="A10" s="31">
        <v>42104</v>
      </c>
      <c r="B10" s="32">
        <v>60</v>
      </c>
      <c r="C10" s="33" t="s">
        <v>189</v>
      </c>
      <c r="D10" s="33" t="s">
        <v>205</v>
      </c>
      <c r="E10" s="33" t="s">
        <v>559</v>
      </c>
      <c r="F10" s="34">
        <v>6000</v>
      </c>
      <c r="G10" s="35">
        <v>8</v>
      </c>
      <c r="H10" s="34"/>
      <c r="I10" s="36"/>
      <c r="J10" s="34">
        <f t="shared" si="0"/>
        <v>-204288.9499999994</v>
      </c>
      <c r="K10" s="33" t="s">
        <v>560</v>
      </c>
      <c r="L10" s="59"/>
      <c r="M10" s="69"/>
    </row>
    <row r="11" spans="1:13">
      <c r="A11" s="31">
        <v>42104</v>
      </c>
      <c r="B11" s="32">
        <v>219</v>
      </c>
      <c r="C11" s="33" t="s">
        <v>189</v>
      </c>
      <c r="D11" s="33" t="s">
        <v>190</v>
      </c>
      <c r="E11" s="33" t="s">
        <v>561</v>
      </c>
      <c r="F11" s="34"/>
      <c r="G11" s="35"/>
      <c r="H11" s="34">
        <v>18000</v>
      </c>
      <c r="I11" s="36">
        <v>3</v>
      </c>
      <c r="J11" s="34">
        <f t="shared" si="0"/>
        <v>-222288.9499999994</v>
      </c>
      <c r="K11" s="33"/>
      <c r="L11" s="59"/>
      <c r="M11" s="69"/>
    </row>
    <row r="12" spans="1:13">
      <c r="A12" s="31">
        <v>42105</v>
      </c>
      <c r="B12" s="32">
        <v>211</v>
      </c>
      <c r="C12" s="33" t="s">
        <v>189</v>
      </c>
      <c r="D12" s="33" t="s">
        <v>457</v>
      </c>
      <c r="E12" s="33" t="s">
        <v>562</v>
      </c>
      <c r="F12" s="34">
        <v>3386.1</v>
      </c>
      <c r="G12" s="35">
        <v>7</v>
      </c>
      <c r="H12" s="34"/>
      <c r="I12" s="36"/>
      <c r="J12" s="34">
        <f t="shared" si="0"/>
        <v>-218902.84999999939</v>
      </c>
      <c r="K12" s="33" t="s">
        <v>190</v>
      </c>
      <c r="L12" s="59"/>
      <c r="M12" s="69"/>
    </row>
    <row r="13" spans="1:13">
      <c r="A13" s="31">
        <v>42107</v>
      </c>
      <c r="B13" s="32">
        <v>117</v>
      </c>
      <c r="C13" s="33" t="s">
        <v>189</v>
      </c>
      <c r="D13" s="33" t="s">
        <v>205</v>
      </c>
      <c r="E13" s="33" t="s">
        <v>563</v>
      </c>
      <c r="F13" s="34">
        <v>112900</v>
      </c>
      <c r="G13" s="35">
        <v>11</v>
      </c>
      <c r="H13" s="34"/>
      <c r="I13" s="36"/>
      <c r="J13" s="34">
        <f t="shared" si="0"/>
        <v>-106002.84999999939</v>
      </c>
      <c r="K13" s="33" t="s">
        <v>564</v>
      </c>
      <c r="L13" s="59"/>
      <c r="M13" s="69"/>
    </row>
    <row r="14" spans="1:13">
      <c r="A14" s="31">
        <v>42107</v>
      </c>
      <c r="B14" s="32">
        <v>118</v>
      </c>
      <c r="C14" s="33" t="s">
        <v>189</v>
      </c>
      <c r="D14" s="33" t="s">
        <v>205</v>
      </c>
      <c r="E14" s="33" t="s">
        <v>565</v>
      </c>
      <c r="F14" s="34">
        <v>3569.28</v>
      </c>
      <c r="G14" s="35">
        <v>9</v>
      </c>
      <c r="H14" s="34"/>
      <c r="I14" s="36"/>
      <c r="J14" s="34">
        <f t="shared" si="0"/>
        <v>-102433.5699999994</v>
      </c>
      <c r="K14" s="33" t="s">
        <v>566</v>
      </c>
      <c r="L14" s="59"/>
      <c r="M14" s="69"/>
    </row>
    <row r="15" spans="1:13">
      <c r="A15" s="31">
        <v>42108</v>
      </c>
      <c r="B15" s="32">
        <v>130</v>
      </c>
      <c r="C15" s="33" t="s">
        <v>189</v>
      </c>
      <c r="D15" s="33" t="s">
        <v>205</v>
      </c>
      <c r="E15" s="33" t="s">
        <v>567</v>
      </c>
      <c r="F15" s="34">
        <v>4021.71</v>
      </c>
      <c r="G15" s="35">
        <v>12</v>
      </c>
      <c r="H15" s="34"/>
      <c r="I15" s="36"/>
      <c r="J15" s="34">
        <f t="shared" si="0"/>
        <v>-98411.859999999389</v>
      </c>
      <c r="K15" s="33" t="s">
        <v>568</v>
      </c>
      <c r="L15" s="59"/>
      <c r="M15" s="69"/>
    </row>
    <row r="16" spans="1:13">
      <c r="A16" s="31">
        <v>42108</v>
      </c>
      <c r="B16" s="32">
        <v>220</v>
      </c>
      <c r="C16" s="33" t="s">
        <v>189</v>
      </c>
      <c r="D16" s="33" t="s">
        <v>196</v>
      </c>
      <c r="E16" s="33" t="s">
        <v>569</v>
      </c>
      <c r="F16" s="34"/>
      <c r="G16" s="35"/>
      <c r="H16" s="34">
        <v>131000</v>
      </c>
      <c r="I16" s="36">
        <v>4</v>
      </c>
      <c r="J16" s="34">
        <f t="shared" si="0"/>
        <v>-229411.8599999994</v>
      </c>
      <c r="K16" s="33"/>
      <c r="L16" s="59"/>
      <c r="M16" s="69"/>
    </row>
    <row r="17" spans="1:13">
      <c r="A17" s="31">
        <v>42108</v>
      </c>
      <c r="B17" s="32">
        <v>235</v>
      </c>
      <c r="C17" s="33" t="s">
        <v>189</v>
      </c>
      <c r="D17" s="33" t="s">
        <v>570</v>
      </c>
      <c r="E17" s="33" t="s">
        <v>571</v>
      </c>
      <c r="F17" s="34">
        <v>14385.49</v>
      </c>
      <c r="G17" s="35">
        <v>10</v>
      </c>
      <c r="H17" s="34"/>
      <c r="I17" s="36"/>
      <c r="J17" s="34">
        <f t="shared" si="0"/>
        <v>-215026.36999999941</v>
      </c>
      <c r="K17" s="33" t="s">
        <v>190</v>
      </c>
      <c r="L17" s="59"/>
      <c r="M17" s="69"/>
    </row>
    <row r="18" spans="1:13">
      <c r="A18" s="31">
        <v>42109</v>
      </c>
      <c r="B18" s="32">
        <v>278</v>
      </c>
      <c r="C18" s="33" t="s">
        <v>189</v>
      </c>
      <c r="D18" s="33" t="s">
        <v>22</v>
      </c>
      <c r="E18" s="33"/>
      <c r="F18" s="34">
        <v>428960</v>
      </c>
      <c r="G18" s="35">
        <v>15</v>
      </c>
      <c r="H18" s="34"/>
      <c r="I18" s="36"/>
      <c r="J18" s="34">
        <f t="shared" si="0"/>
        <v>213933.63000000059</v>
      </c>
      <c r="K18" s="33"/>
      <c r="L18" s="59"/>
      <c r="M18" s="69"/>
    </row>
    <row r="19" spans="1:13">
      <c r="A19" s="31">
        <v>42110</v>
      </c>
      <c r="B19" s="32">
        <v>164</v>
      </c>
      <c r="C19" s="33" t="s">
        <v>189</v>
      </c>
      <c r="D19" s="33" t="s">
        <v>205</v>
      </c>
      <c r="E19" s="33" t="s">
        <v>572</v>
      </c>
      <c r="F19" s="34">
        <v>6000</v>
      </c>
      <c r="G19" s="35">
        <v>13</v>
      </c>
      <c r="H19" s="34"/>
      <c r="I19" s="36"/>
      <c r="J19" s="34">
        <f t="shared" si="0"/>
        <v>219933.63000000059</v>
      </c>
      <c r="K19" s="33" t="s">
        <v>573</v>
      </c>
      <c r="L19" s="59"/>
      <c r="M19" s="69"/>
    </row>
    <row r="20" spans="1:13">
      <c r="A20" s="31">
        <v>42111</v>
      </c>
      <c r="B20" s="32">
        <v>270</v>
      </c>
      <c r="C20" s="33" t="s">
        <v>189</v>
      </c>
      <c r="D20" s="33" t="s">
        <v>457</v>
      </c>
      <c r="E20" s="33" t="s">
        <v>574</v>
      </c>
      <c r="F20" s="34">
        <v>151900</v>
      </c>
      <c r="G20" s="35">
        <v>16</v>
      </c>
      <c r="H20" s="34"/>
      <c r="I20" s="36"/>
      <c r="J20" s="34">
        <f t="shared" si="0"/>
        <v>371833.63000000059</v>
      </c>
      <c r="K20" s="33" t="s">
        <v>190</v>
      </c>
      <c r="L20" s="59"/>
      <c r="M20" s="69"/>
    </row>
    <row r="21" spans="1:13">
      <c r="A21" s="31">
        <v>42111</v>
      </c>
      <c r="B21" s="32">
        <v>1445</v>
      </c>
      <c r="C21" s="33" t="s">
        <v>376</v>
      </c>
      <c r="D21" s="33" t="s">
        <v>397</v>
      </c>
      <c r="E21" s="33" t="s">
        <v>575</v>
      </c>
      <c r="F21" s="34">
        <v>853990.85</v>
      </c>
      <c r="G21" s="35">
        <v>14</v>
      </c>
      <c r="H21" s="34"/>
      <c r="I21" s="36"/>
      <c r="J21" s="34">
        <f t="shared" si="0"/>
        <v>1225824.4800000004</v>
      </c>
      <c r="K21" s="33" t="s">
        <v>556</v>
      </c>
      <c r="L21" s="59"/>
      <c r="M21" s="69"/>
    </row>
    <row r="22" spans="1:13">
      <c r="A22" s="31">
        <v>42111</v>
      </c>
      <c r="B22" s="32">
        <v>423</v>
      </c>
      <c r="C22" s="33" t="s">
        <v>189</v>
      </c>
      <c r="D22" s="33" t="s">
        <v>576</v>
      </c>
      <c r="E22" s="33"/>
      <c r="F22" s="34">
        <v>31808.61</v>
      </c>
      <c r="G22" s="35">
        <v>20</v>
      </c>
      <c r="H22" s="34"/>
      <c r="I22" s="36"/>
      <c r="J22" s="34">
        <f t="shared" si="0"/>
        <v>1257633.0900000005</v>
      </c>
      <c r="K22" s="33" t="s">
        <v>577</v>
      </c>
      <c r="L22" s="59"/>
      <c r="M22" s="69"/>
    </row>
    <row r="23" spans="1:13">
      <c r="A23" s="31">
        <v>42114</v>
      </c>
      <c r="B23" s="32">
        <v>577</v>
      </c>
      <c r="C23" s="33"/>
      <c r="D23" s="33" t="s">
        <v>578</v>
      </c>
      <c r="E23" s="33" t="s">
        <v>579</v>
      </c>
      <c r="F23" s="34">
        <v>1091.3699999999999</v>
      </c>
      <c r="G23" s="35">
        <v>18</v>
      </c>
      <c r="H23" s="34"/>
      <c r="I23" s="36"/>
      <c r="J23" s="34">
        <f t="shared" si="0"/>
        <v>1258724.4600000007</v>
      </c>
      <c r="K23" s="33" t="s">
        <v>190</v>
      </c>
      <c r="L23" s="59"/>
      <c r="M23" s="69"/>
    </row>
    <row r="24" spans="1:13">
      <c r="A24" s="31">
        <v>42114</v>
      </c>
      <c r="B24" s="32">
        <v>371</v>
      </c>
      <c r="C24" s="33" t="s">
        <v>189</v>
      </c>
      <c r="D24" s="33" t="s">
        <v>580</v>
      </c>
      <c r="E24" s="33" t="s">
        <v>581</v>
      </c>
      <c r="F24" s="34"/>
      <c r="G24" s="35"/>
      <c r="H24" s="34">
        <v>1293000</v>
      </c>
      <c r="I24" s="36">
        <v>5</v>
      </c>
      <c r="J24" s="34">
        <f t="shared" si="0"/>
        <v>-34275.539999999339</v>
      </c>
      <c r="K24" s="33"/>
      <c r="L24" s="59"/>
      <c r="M24" s="69"/>
    </row>
    <row r="25" spans="1:13">
      <c r="A25" s="31">
        <v>42115</v>
      </c>
      <c r="B25" s="32">
        <v>369</v>
      </c>
      <c r="C25" s="33" t="s">
        <v>189</v>
      </c>
      <c r="D25" s="33" t="s">
        <v>196</v>
      </c>
      <c r="E25" s="33" t="s">
        <v>582</v>
      </c>
      <c r="F25" s="34"/>
      <c r="G25" s="35"/>
      <c r="H25" s="34">
        <v>230000</v>
      </c>
      <c r="I25" s="36">
        <v>6</v>
      </c>
      <c r="J25" s="34">
        <f t="shared" si="0"/>
        <v>-264275.53999999934</v>
      </c>
      <c r="K25" s="33"/>
      <c r="L25" s="59"/>
      <c r="M25" s="69"/>
    </row>
    <row r="26" spans="1:13">
      <c r="A26" s="31">
        <v>42116</v>
      </c>
      <c r="B26" s="32">
        <v>269</v>
      </c>
      <c r="C26" s="33" t="s">
        <v>189</v>
      </c>
      <c r="D26" s="33" t="s">
        <v>205</v>
      </c>
      <c r="E26" s="33" t="s">
        <v>583</v>
      </c>
      <c r="F26" s="34">
        <v>203496.28</v>
      </c>
      <c r="G26" s="35">
        <v>21</v>
      </c>
      <c r="H26" s="34"/>
      <c r="I26" s="36"/>
      <c r="J26" s="34">
        <f t="shared" si="0"/>
        <v>-60779.25999999934</v>
      </c>
      <c r="K26" s="33" t="s">
        <v>584</v>
      </c>
      <c r="L26" s="59"/>
      <c r="M26" s="69"/>
    </row>
    <row r="27" spans="1:13">
      <c r="A27" s="31">
        <v>42117</v>
      </c>
      <c r="B27" s="32">
        <v>279</v>
      </c>
      <c r="C27" s="33" t="s">
        <v>189</v>
      </c>
      <c r="D27" s="33" t="s">
        <v>205</v>
      </c>
      <c r="E27" s="33" t="s">
        <v>585</v>
      </c>
      <c r="F27" s="34">
        <v>71900</v>
      </c>
      <c r="G27" s="35">
        <v>23</v>
      </c>
      <c r="H27" s="34"/>
      <c r="I27" s="36"/>
      <c r="J27" s="34">
        <f t="shared" si="0"/>
        <v>11120.74000000066</v>
      </c>
      <c r="K27" s="33" t="s">
        <v>586</v>
      </c>
      <c r="L27" s="59"/>
      <c r="M27" s="69"/>
    </row>
    <row r="28" spans="1:13">
      <c r="A28" s="31">
        <v>42117</v>
      </c>
      <c r="B28" s="32">
        <v>280</v>
      </c>
      <c r="C28" s="33" t="s">
        <v>189</v>
      </c>
      <c r="D28" s="33" t="s">
        <v>205</v>
      </c>
      <c r="E28" s="33" t="s">
        <v>587</v>
      </c>
      <c r="F28" s="34">
        <v>2897.67</v>
      </c>
      <c r="G28" s="35">
        <v>24</v>
      </c>
      <c r="H28" s="34"/>
      <c r="I28" s="36"/>
      <c r="J28" s="34">
        <f t="shared" si="0"/>
        <v>14018.41000000066</v>
      </c>
      <c r="K28" s="33" t="s">
        <v>588</v>
      </c>
      <c r="L28" s="59"/>
      <c r="M28" s="69"/>
    </row>
    <row r="29" spans="1:13">
      <c r="A29" s="31">
        <v>42117</v>
      </c>
      <c r="B29" s="32">
        <v>291</v>
      </c>
      <c r="C29" s="33" t="s">
        <v>189</v>
      </c>
      <c r="D29" s="33" t="s">
        <v>589</v>
      </c>
      <c r="E29" s="33" t="s">
        <v>590</v>
      </c>
      <c r="F29" s="34">
        <v>285.7</v>
      </c>
      <c r="G29" s="35">
        <v>17</v>
      </c>
      <c r="H29" s="34"/>
      <c r="I29" s="36"/>
      <c r="J29" s="34">
        <f t="shared" si="0"/>
        <v>14304.110000000661</v>
      </c>
      <c r="K29" s="33" t="s">
        <v>190</v>
      </c>
      <c r="L29" s="59"/>
      <c r="M29" s="69"/>
    </row>
    <row r="30" spans="1:13">
      <c r="A30" s="31">
        <v>42117</v>
      </c>
      <c r="B30" s="32">
        <v>291</v>
      </c>
      <c r="C30" s="33" t="s">
        <v>189</v>
      </c>
      <c r="D30" s="33" t="s">
        <v>589</v>
      </c>
      <c r="E30" s="33" t="s">
        <v>591</v>
      </c>
      <c r="F30" s="34">
        <v>5835.43</v>
      </c>
      <c r="G30" s="35">
        <v>22</v>
      </c>
      <c r="H30" s="34"/>
      <c r="I30" s="36"/>
      <c r="J30" s="34">
        <f t="shared" si="0"/>
        <v>20139.540000000663</v>
      </c>
      <c r="K30" s="33" t="s">
        <v>190</v>
      </c>
      <c r="L30" s="59"/>
      <c r="M30" s="69"/>
    </row>
    <row r="31" spans="1:13">
      <c r="A31" s="31">
        <v>42118</v>
      </c>
      <c r="B31" s="32">
        <v>380</v>
      </c>
      <c r="C31" s="33" t="s">
        <v>189</v>
      </c>
      <c r="D31" s="33" t="s">
        <v>196</v>
      </c>
      <c r="E31" s="33" t="s">
        <v>592</v>
      </c>
      <c r="F31" s="34"/>
      <c r="G31" s="35"/>
      <c r="H31" s="34">
        <v>241500</v>
      </c>
      <c r="I31" s="36">
        <v>7</v>
      </c>
      <c r="J31" s="34">
        <f t="shared" si="0"/>
        <v>-221360.45999999932</v>
      </c>
      <c r="K31" s="33"/>
      <c r="L31" s="59"/>
      <c r="M31" s="69"/>
    </row>
    <row r="32" spans="1:13">
      <c r="A32" s="31">
        <v>42121</v>
      </c>
      <c r="B32" s="32">
        <v>310</v>
      </c>
      <c r="C32" s="33" t="s">
        <v>189</v>
      </c>
      <c r="D32" s="33" t="s">
        <v>205</v>
      </c>
      <c r="E32" s="33" t="s">
        <v>593</v>
      </c>
      <c r="F32" s="34">
        <v>2245.63</v>
      </c>
      <c r="G32" s="35">
        <v>27</v>
      </c>
      <c r="H32" s="34"/>
      <c r="I32" s="36"/>
      <c r="J32" s="34">
        <f t="shared" si="0"/>
        <v>-219114.82999999932</v>
      </c>
      <c r="K32" s="33" t="s">
        <v>594</v>
      </c>
      <c r="L32" s="59"/>
      <c r="M32" s="69"/>
    </row>
    <row r="33" spans="1:13">
      <c r="A33" s="31">
        <v>42122</v>
      </c>
      <c r="B33" s="32">
        <v>363</v>
      </c>
      <c r="C33" s="33" t="s">
        <v>189</v>
      </c>
      <c r="D33" s="33" t="s">
        <v>196</v>
      </c>
      <c r="E33" s="33" t="s">
        <v>595</v>
      </c>
      <c r="F33" s="34"/>
      <c r="G33" s="35"/>
      <c r="H33" s="34">
        <v>206000</v>
      </c>
      <c r="I33" s="36">
        <v>8</v>
      </c>
      <c r="J33" s="34">
        <f t="shared" si="0"/>
        <v>-425114.82999999932</v>
      </c>
      <c r="K33" s="33"/>
      <c r="L33" s="59"/>
      <c r="M33" s="69"/>
    </row>
    <row r="34" spans="1:13">
      <c r="A34" s="31">
        <v>42122</v>
      </c>
      <c r="B34" s="32">
        <v>363</v>
      </c>
      <c r="C34" s="33" t="s">
        <v>189</v>
      </c>
      <c r="D34" s="33" t="s">
        <v>196</v>
      </c>
      <c r="E34" s="33" t="s">
        <v>596</v>
      </c>
      <c r="F34" s="34"/>
      <c r="G34" s="35"/>
      <c r="H34" s="34">
        <v>74500</v>
      </c>
      <c r="I34" s="36">
        <v>9</v>
      </c>
      <c r="J34" s="34">
        <f t="shared" si="0"/>
        <v>-499614.82999999932</v>
      </c>
      <c r="K34" s="33"/>
      <c r="L34" s="59"/>
      <c r="M34" s="69"/>
    </row>
    <row r="35" spans="1:13">
      <c r="A35" s="31">
        <v>42122</v>
      </c>
      <c r="B35" s="32">
        <v>373</v>
      </c>
      <c r="C35" s="33" t="s">
        <v>189</v>
      </c>
      <c r="D35" s="33" t="s">
        <v>589</v>
      </c>
      <c r="E35" s="33" t="s">
        <v>597</v>
      </c>
      <c r="F35" s="34">
        <v>102900</v>
      </c>
      <c r="G35" s="35">
        <v>29</v>
      </c>
      <c r="H35" s="34"/>
      <c r="I35" s="36"/>
      <c r="J35" s="34">
        <f t="shared" si="0"/>
        <v>-396714.82999999932</v>
      </c>
      <c r="K35" s="33" t="s">
        <v>190</v>
      </c>
      <c r="L35" s="59"/>
      <c r="M35" s="69"/>
    </row>
    <row r="36" spans="1:13">
      <c r="A36" s="31">
        <v>42124</v>
      </c>
      <c r="B36" s="32">
        <v>364</v>
      </c>
      <c r="C36" s="33" t="s">
        <v>189</v>
      </c>
      <c r="D36" s="33" t="s">
        <v>205</v>
      </c>
      <c r="E36" s="37" t="s">
        <v>598</v>
      </c>
      <c r="F36" s="38">
        <v>19245.71</v>
      </c>
      <c r="G36" s="35"/>
      <c r="H36" s="34"/>
      <c r="I36" s="36"/>
      <c r="J36" s="34">
        <f t="shared" si="0"/>
        <v>-377469.1199999993</v>
      </c>
      <c r="K36" s="33" t="s">
        <v>599</v>
      </c>
      <c r="L36" s="59"/>
      <c r="M36" s="69"/>
    </row>
    <row r="37" spans="1:13">
      <c r="A37" s="31">
        <v>42124</v>
      </c>
      <c r="B37" s="32">
        <v>381</v>
      </c>
      <c r="C37" s="33" t="s">
        <v>189</v>
      </c>
      <c r="D37" s="33" t="s">
        <v>196</v>
      </c>
      <c r="E37" s="33" t="s">
        <v>600</v>
      </c>
      <c r="F37" s="34"/>
      <c r="G37" s="35"/>
      <c r="H37" s="34">
        <v>196500</v>
      </c>
      <c r="I37" s="36">
        <v>10</v>
      </c>
      <c r="J37" s="34">
        <f t="shared" si="0"/>
        <v>-573969.1199999993</v>
      </c>
      <c r="K37" s="33"/>
      <c r="L37" s="59"/>
      <c r="M37" s="69"/>
    </row>
    <row r="38" spans="1:13">
      <c r="A38" s="31">
        <v>42124</v>
      </c>
      <c r="B38" s="32">
        <v>419</v>
      </c>
      <c r="C38" s="33" t="s">
        <v>189</v>
      </c>
      <c r="D38" s="33" t="s">
        <v>437</v>
      </c>
      <c r="E38" s="33" t="s">
        <v>438</v>
      </c>
      <c r="F38" s="34"/>
      <c r="G38" s="35"/>
      <c r="H38" s="34">
        <v>58</v>
      </c>
      <c r="I38" s="36">
        <v>11</v>
      </c>
      <c r="J38" s="34">
        <f t="shared" si="0"/>
        <v>-574027.1199999993</v>
      </c>
      <c r="K38" s="33"/>
      <c r="L38" s="59"/>
      <c r="M38" s="69"/>
    </row>
    <row r="39" spans="1:13">
      <c r="A39" s="31">
        <v>42124</v>
      </c>
      <c r="B39" s="32">
        <v>421</v>
      </c>
      <c r="C39" s="33" t="s">
        <v>189</v>
      </c>
      <c r="D39" s="33" t="s">
        <v>601</v>
      </c>
      <c r="E39" s="33" t="s">
        <v>440</v>
      </c>
      <c r="F39" s="34">
        <v>78220.59</v>
      </c>
      <c r="G39" s="35">
        <v>1</v>
      </c>
      <c r="H39" s="34"/>
      <c r="I39" s="36"/>
      <c r="J39" s="34">
        <f t="shared" si="0"/>
        <v>-495806.52999999933</v>
      </c>
      <c r="K39" s="33" t="s">
        <v>602</v>
      </c>
      <c r="L39" s="59"/>
      <c r="M39" s="69"/>
    </row>
    <row r="40" spans="1:13">
      <c r="A40" s="31">
        <v>42124</v>
      </c>
      <c r="B40" s="32">
        <v>421</v>
      </c>
      <c r="C40" s="33" t="s">
        <v>189</v>
      </c>
      <c r="D40" s="33" t="s">
        <v>601</v>
      </c>
      <c r="E40" s="33" t="s">
        <v>440</v>
      </c>
      <c r="F40" s="34">
        <v>120000</v>
      </c>
      <c r="G40" s="35">
        <v>2</v>
      </c>
      <c r="H40" s="34"/>
      <c r="I40" s="36"/>
      <c r="J40" s="34">
        <f t="shared" si="0"/>
        <v>-375806.52999999933</v>
      </c>
      <c r="K40" s="33" t="s">
        <v>603</v>
      </c>
      <c r="L40" s="59"/>
      <c r="M40" s="69"/>
    </row>
    <row r="41" spans="1:13">
      <c r="A41" s="31">
        <v>42124</v>
      </c>
      <c r="B41" s="32">
        <v>421</v>
      </c>
      <c r="C41" s="33" t="s">
        <v>189</v>
      </c>
      <c r="D41" s="33" t="s">
        <v>601</v>
      </c>
      <c r="E41" s="33" t="s">
        <v>440</v>
      </c>
      <c r="F41" s="34">
        <v>76700</v>
      </c>
      <c r="G41" s="35">
        <v>19</v>
      </c>
      <c r="H41" s="34"/>
      <c r="I41" s="36"/>
      <c r="J41" s="34">
        <f t="shared" si="0"/>
        <v>-299106.52999999933</v>
      </c>
      <c r="K41" s="33" t="s">
        <v>604</v>
      </c>
      <c r="L41" s="59"/>
      <c r="M41" s="69"/>
    </row>
    <row r="42" spans="1:13">
      <c r="A42" s="31">
        <v>42124</v>
      </c>
      <c r="B42" s="32">
        <v>421</v>
      </c>
      <c r="C42" s="33" t="s">
        <v>189</v>
      </c>
      <c r="D42" s="33" t="s">
        <v>601</v>
      </c>
      <c r="E42" s="33" t="s">
        <v>440</v>
      </c>
      <c r="F42" s="34">
        <v>64098.81</v>
      </c>
      <c r="G42" s="35">
        <v>25</v>
      </c>
      <c r="H42" s="34"/>
      <c r="I42" s="36"/>
      <c r="J42" s="34">
        <f t="shared" si="0"/>
        <v>-235007.71999999933</v>
      </c>
      <c r="K42" s="33" t="s">
        <v>605</v>
      </c>
      <c r="L42" s="59"/>
      <c r="M42" s="69"/>
    </row>
    <row r="43" spans="1:13">
      <c r="A43" s="31">
        <v>42124</v>
      </c>
      <c r="B43" s="32">
        <v>421</v>
      </c>
      <c r="C43" s="33" t="s">
        <v>189</v>
      </c>
      <c r="D43" s="33" t="s">
        <v>601</v>
      </c>
      <c r="E43" s="33" t="s">
        <v>440</v>
      </c>
      <c r="F43" s="34">
        <v>142153.41</v>
      </c>
      <c r="G43" s="35">
        <v>26</v>
      </c>
      <c r="H43" s="34"/>
      <c r="I43" s="36"/>
      <c r="J43" s="34">
        <f t="shared" si="0"/>
        <v>-92854.309999999328</v>
      </c>
      <c r="K43" s="33" t="s">
        <v>606</v>
      </c>
      <c r="L43" s="59"/>
      <c r="M43" s="69"/>
    </row>
    <row r="44" spans="1:13">
      <c r="A44" s="31">
        <v>42124</v>
      </c>
      <c r="B44" s="32">
        <v>421</v>
      </c>
      <c r="C44" s="33" t="s">
        <v>189</v>
      </c>
      <c r="D44" s="33" t="s">
        <v>601</v>
      </c>
      <c r="E44" s="33" t="s">
        <v>440</v>
      </c>
      <c r="F44" s="34">
        <v>91486.12</v>
      </c>
      <c r="G44" s="35">
        <v>28</v>
      </c>
      <c r="H44" s="34"/>
      <c r="I44" s="36"/>
      <c r="J44" s="34">
        <f t="shared" si="0"/>
        <v>-1368.1899999993329</v>
      </c>
      <c r="K44" s="33" t="s">
        <v>607</v>
      </c>
      <c r="L44" s="59"/>
      <c r="M44" s="69"/>
    </row>
    <row r="45" spans="1:13">
      <c r="A45" s="31">
        <v>42124</v>
      </c>
      <c r="B45" s="32">
        <v>557</v>
      </c>
      <c r="C45" s="33" t="s">
        <v>189</v>
      </c>
      <c r="D45" s="33" t="s">
        <v>750</v>
      </c>
      <c r="E45" s="33" t="s">
        <v>761</v>
      </c>
      <c r="F45" s="34"/>
      <c r="G45" s="34"/>
      <c r="H45" s="34">
        <v>19245.71</v>
      </c>
      <c r="J45" s="34">
        <f t="shared" si="0"/>
        <v>-20613.899999999332</v>
      </c>
      <c r="L45" s="59"/>
      <c r="M45" s="69"/>
    </row>
  </sheetData>
  <pageMargins left="0.7" right="0.7" top="0.75" bottom="0.75" header="0.3" footer="0.3"/>
  <pageSetup paperSize="9" orientation="portrait" verticalDpi="0" r:id="rId1"/>
  <ignoredErrors>
    <ignoredError sqref="K39:K44 E26:E44 E4:E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M62"/>
  <sheetViews>
    <sheetView topLeftCell="A50" workbookViewId="0">
      <selection activeCell="J62" sqref="J62"/>
    </sheetView>
  </sheetViews>
  <sheetFormatPr baseColWidth="10" defaultRowHeight="12"/>
  <cols>
    <col min="1" max="1" width="11.42578125" style="74"/>
    <col min="2" max="2" width="10.28515625" style="74" bestFit="1" customWidth="1"/>
    <col min="3" max="3" width="5.140625" style="74" bestFit="1" customWidth="1"/>
    <col min="4" max="4" width="21.5703125" style="74" bestFit="1" customWidth="1"/>
    <col min="5" max="5" width="14.85546875" style="74" bestFit="1" customWidth="1"/>
    <col min="6" max="6" width="11.5703125" style="74" bestFit="1" customWidth="1"/>
    <col min="7" max="7" width="3" style="72" bestFit="1" customWidth="1"/>
    <col min="8" max="8" width="11.5703125" style="74" bestFit="1" customWidth="1"/>
    <col min="9" max="9" width="3" style="73" bestFit="1" customWidth="1"/>
    <col min="10" max="10" width="13.140625" style="74" bestFit="1" customWidth="1"/>
    <col min="11" max="11" width="47.85546875" style="74" hidden="1" customWidth="1"/>
    <col min="12" max="16384" width="11.42578125" style="74"/>
  </cols>
  <sheetData>
    <row r="1" spans="1:13">
      <c r="A1" s="71" t="s">
        <v>608</v>
      </c>
      <c r="B1" s="71" t="s">
        <v>609</v>
      </c>
      <c r="C1" s="71" t="s">
        <v>610</v>
      </c>
      <c r="D1" s="71" t="s">
        <v>611</v>
      </c>
      <c r="E1" s="71" t="s">
        <v>612</v>
      </c>
      <c r="F1" s="71" t="s">
        <v>613</v>
      </c>
      <c r="H1" s="71" t="s">
        <v>614</v>
      </c>
      <c r="J1" s="71" t="s">
        <v>615</v>
      </c>
      <c r="K1" s="71" t="s">
        <v>616</v>
      </c>
    </row>
    <row r="2" spans="1:13">
      <c r="A2" s="71" t="s">
        <v>617</v>
      </c>
      <c r="B2" s="71"/>
      <c r="C2" s="71"/>
      <c r="D2" s="71"/>
      <c r="E2" s="71"/>
      <c r="F2" s="71"/>
      <c r="H2" s="71"/>
      <c r="J2" s="71"/>
      <c r="K2" s="71"/>
    </row>
    <row r="3" spans="1:13">
      <c r="A3" s="71" t="s">
        <v>618</v>
      </c>
      <c r="B3" s="71"/>
      <c r="C3" s="71"/>
      <c r="D3" s="71"/>
      <c r="E3" s="71"/>
      <c r="F3" s="71"/>
      <c r="H3" s="71"/>
      <c r="J3" s="71"/>
      <c r="K3" s="71"/>
    </row>
    <row r="4" spans="1:13">
      <c r="D4" s="74" t="s">
        <v>619</v>
      </c>
      <c r="F4" s="75"/>
      <c r="H4" s="75"/>
      <c r="J4" s="75">
        <v>-20613.899999999332</v>
      </c>
      <c r="L4" s="75">
        <v>-20613.899999999332</v>
      </c>
      <c r="M4" s="97">
        <f>+L4-J4</f>
        <v>0</v>
      </c>
    </row>
    <row r="5" spans="1:13">
      <c r="A5" s="76">
        <v>42128</v>
      </c>
      <c r="B5" s="74">
        <v>19</v>
      </c>
      <c r="C5" s="74" t="s">
        <v>189</v>
      </c>
      <c r="D5" s="74" t="s">
        <v>620</v>
      </c>
      <c r="E5" s="74" t="s">
        <v>621</v>
      </c>
      <c r="F5" s="75">
        <v>192053.49</v>
      </c>
      <c r="G5" s="72">
        <v>1</v>
      </c>
      <c r="H5" s="75"/>
      <c r="J5" s="75">
        <f>+J4+F5-H5</f>
        <v>171439.59000000067</v>
      </c>
      <c r="L5" s="75">
        <v>171439.59000000067</v>
      </c>
      <c r="M5" s="97">
        <f t="shared" ref="M5:M62" si="0">+L5-J5</f>
        <v>0</v>
      </c>
    </row>
    <row r="6" spans="1:13">
      <c r="A6" s="76">
        <v>42128</v>
      </c>
      <c r="B6" s="74">
        <v>20</v>
      </c>
      <c r="C6" s="74" t="s">
        <v>189</v>
      </c>
      <c r="D6" s="74" t="s">
        <v>205</v>
      </c>
      <c r="E6" s="74" t="s">
        <v>622</v>
      </c>
      <c r="F6" s="75">
        <v>1000</v>
      </c>
      <c r="G6" s="72">
        <v>2</v>
      </c>
      <c r="H6" s="75"/>
      <c r="J6" s="75">
        <f t="shared" ref="J6:J62" si="1">+J5+F6-H6</f>
        <v>172439.59000000067</v>
      </c>
      <c r="L6" s="75">
        <v>172439.59000000067</v>
      </c>
      <c r="M6" s="97">
        <f t="shared" si="0"/>
        <v>0</v>
      </c>
    </row>
    <row r="7" spans="1:13">
      <c r="A7" s="76">
        <v>42128</v>
      </c>
      <c r="B7" s="74">
        <v>58</v>
      </c>
      <c r="C7" s="74" t="s">
        <v>189</v>
      </c>
      <c r="D7" s="74" t="s">
        <v>623</v>
      </c>
      <c r="E7" s="74" t="s">
        <v>624</v>
      </c>
      <c r="F7" s="75">
        <v>383640</v>
      </c>
      <c r="G7" s="72">
        <v>3</v>
      </c>
      <c r="H7" s="75"/>
      <c r="J7" s="75">
        <f t="shared" si="1"/>
        <v>556079.59000000067</v>
      </c>
      <c r="L7" s="75">
        <v>556079.59000000067</v>
      </c>
      <c r="M7" s="97">
        <f t="shared" si="0"/>
        <v>0</v>
      </c>
    </row>
    <row r="8" spans="1:13">
      <c r="A8" s="76">
        <v>42128</v>
      </c>
      <c r="B8" s="74">
        <v>386</v>
      </c>
      <c r="C8" s="74" t="s">
        <v>189</v>
      </c>
      <c r="D8" s="74" t="s">
        <v>205</v>
      </c>
      <c r="E8" s="74" t="s">
        <v>625</v>
      </c>
      <c r="F8" s="75">
        <v>1030.82</v>
      </c>
      <c r="G8" s="72">
        <v>4</v>
      </c>
      <c r="H8" s="75"/>
      <c r="J8" s="75">
        <f t="shared" si="1"/>
        <v>557110.41000000061</v>
      </c>
      <c r="K8" s="74" t="s">
        <v>626</v>
      </c>
      <c r="L8" s="75">
        <v>557110.41000000061</v>
      </c>
      <c r="M8" s="97">
        <f t="shared" si="0"/>
        <v>0</v>
      </c>
    </row>
    <row r="9" spans="1:13">
      <c r="A9" s="76">
        <v>42130</v>
      </c>
      <c r="B9" s="74">
        <v>140</v>
      </c>
      <c r="C9" s="74" t="s">
        <v>189</v>
      </c>
      <c r="D9" s="74" t="s">
        <v>578</v>
      </c>
      <c r="E9" s="74" t="s">
        <v>627</v>
      </c>
      <c r="F9" s="75">
        <v>859.25</v>
      </c>
      <c r="G9" s="72">
        <v>5</v>
      </c>
      <c r="H9" s="75"/>
      <c r="J9" s="75">
        <f t="shared" si="1"/>
        <v>557969.66000000061</v>
      </c>
      <c r="K9" s="74" t="s">
        <v>190</v>
      </c>
      <c r="L9" s="75">
        <v>557969.66000000061</v>
      </c>
      <c r="M9" s="97">
        <f t="shared" si="0"/>
        <v>0</v>
      </c>
    </row>
    <row r="10" spans="1:13">
      <c r="A10" s="76">
        <v>42130</v>
      </c>
      <c r="B10" s="74">
        <v>344</v>
      </c>
      <c r="C10" s="74" t="s">
        <v>189</v>
      </c>
      <c r="D10" s="74" t="s">
        <v>196</v>
      </c>
      <c r="E10" s="74" t="s">
        <v>628</v>
      </c>
      <c r="F10" s="75"/>
      <c r="H10" s="75">
        <v>40000</v>
      </c>
      <c r="I10" s="73">
        <v>1</v>
      </c>
      <c r="J10" s="75">
        <f t="shared" si="1"/>
        <v>517969.66000000061</v>
      </c>
      <c r="L10" s="75">
        <v>517969.66000000061</v>
      </c>
      <c r="M10" s="97">
        <f t="shared" si="0"/>
        <v>0</v>
      </c>
    </row>
    <row r="11" spans="1:13">
      <c r="A11" s="76">
        <v>42130</v>
      </c>
      <c r="B11" s="74">
        <v>344</v>
      </c>
      <c r="C11" s="74" t="s">
        <v>189</v>
      </c>
      <c r="D11" s="74" t="s">
        <v>196</v>
      </c>
      <c r="E11" s="74" t="s">
        <v>629</v>
      </c>
      <c r="F11" s="75"/>
      <c r="H11" s="75">
        <v>579000</v>
      </c>
      <c r="I11" s="73">
        <v>2</v>
      </c>
      <c r="J11" s="75">
        <f t="shared" si="1"/>
        <v>-61030.339999999385</v>
      </c>
      <c r="L11" s="75">
        <v>-61030.339999999385</v>
      </c>
      <c r="M11" s="97">
        <f t="shared" si="0"/>
        <v>0</v>
      </c>
    </row>
    <row r="12" spans="1:13">
      <c r="A12" s="76">
        <v>42130</v>
      </c>
      <c r="B12" s="74">
        <v>459</v>
      </c>
      <c r="C12" s="74" t="s">
        <v>189</v>
      </c>
      <c r="D12" s="74" t="s">
        <v>205</v>
      </c>
      <c r="E12" s="74" t="s">
        <v>630</v>
      </c>
      <c r="F12" s="75">
        <v>27690.02</v>
      </c>
      <c r="G12" s="72" t="s">
        <v>453</v>
      </c>
      <c r="H12" s="75"/>
      <c r="J12" s="75">
        <f t="shared" si="1"/>
        <v>-33340.319999999381</v>
      </c>
      <c r="L12" s="75">
        <v>-33340.319999999381</v>
      </c>
      <c r="M12" s="97">
        <f t="shared" si="0"/>
        <v>0</v>
      </c>
    </row>
    <row r="13" spans="1:13">
      <c r="A13" s="76">
        <v>42131</v>
      </c>
      <c r="B13" s="74">
        <v>55</v>
      </c>
      <c r="C13" s="74" t="s">
        <v>189</v>
      </c>
      <c r="D13" s="74" t="s">
        <v>205</v>
      </c>
      <c r="E13" s="74" t="s">
        <v>631</v>
      </c>
      <c r="F13" s="75">
        <v>990.76</v>
      </c>
      <c r="G13" s="72">
        <v>6</v>
      </c>
      <c r="H13" s="75"/>
      <c r="J13" s="75">
        <f t="shared" si="1"/>
        <v>-32349.559999999383</v>
      </c>
      <c r="K13" s="74" t="s">
        <v>632</v>
      </c>
      <c r="L13" s="75">
        <v>-32349.559999999383</v>
      </c>
      <c r="M13" s="97">
        <f t="shared" si="0"/>
        <v>0</v>
      </c>
    </row>
    <row r="14" spans="1:13">
      <c r="A14" s="76">
        <v>42131</v>
      </c>
      <c r="B14" s="74">
        <v>56</v>
      </c>
      <c r="C14" s="74" t="s">
        <v>189</v>
      </c>
      <c r="D14" s="74" t="s">
        <v>205</v>
      </c>
      <c r="E14" s="74" t="s">
        <v>633</v>
      </c>
      <c r="F14" s="75">
        <v>364900</v>
      </c>
      <c r="G14" s="72">
        <v>7</v>
      </c>
      <c r="H14" s="75"/>
      <c r="J14" s="75">
        <f t="shared" si="1"/>
        <v>332550.44000000064</v>
      </c>
      <c r="K14" s="74" t="s">
        <v>634</v>
      </c>
      <c r="L14" s="75">
        <v>332550.44000000064</v>
      </c>
      <c r="M14" s="97">
        <f t="shared" si="0"/>
        <v>0</v>
      </c>
    </row>
    <row r="15" spans="1:13">
      <c r="A15" s="76">
        <v>42131</v>
      </c>
      <c r="B15" s="74">
        <v>63</v>
      </c>
      <c r="C15" s="74" t="s">
        <v>189</v>
      </c>
      <c r="D15" s="74" t="s">
        <v>205</v>
      </c>
      <c r="E15" s="74" t="s">
        <v>635</v>
      </c>
      <c r="F15" s="75">
        <v>3661.88</v>
      </c>
      <c r="G15" s="72" t="s">
        <v>453</v>
      </c>
      <c r="H15" s="75"/>
      <c r="J15" s="75">
        <f t="shared" si="1"/>
        <v>336212.32000000065</v>
      </c>
      <c r="K15" s="74" t="s">
        <v>636</v>
      </c>
      <c r="L15" s="75">
        <v>336212.32000000065</v>
      </c>
      <c r="M15" s="97">
        <f t="shared" si="0"/>
        <v>0</v>
      </c>
    </row>
    <row r="16" spans="1:13">
      <c r="A16" s="76">
        <v>42131</v>
      </c>
      <c r="B16" s="74">
        <v>73</v>
      </c>
      <c r="C16" s="74" t="s">
        <v>189</v>
      </c>
      <c r="D16" s="74" t="s">
        <v>205</v>
      </c>
      <c r="E16" s="74" t="s">
        <v>637</v>
      </c>
      <c r="F16" s="75">
        <v>4000</v>
      </c>
      <c r="G16" s="72">
        <v>8</v>
      </c>
      <c r="H16" s="75"/>
      <c r="J16" s="75">
        <f t="shared" si="1"/>
        <v>340212.32000000065</v>
      </c>
      <c r="K16" s="74" t="s">
        <v>638</v>
      </c>
      <c r="L16" s="75">
        <v>340212.32000000065</v>
      </c>
      <c r="M16" s="97">
        <f t="shared" si="0"/>
        <v>0</v>
      </c>
    </row>
    <row r="17" spans="1:13">
      <c r="A17" s="76">
        <v>42131</v>
      </c>
      <c r="B17" s="74">
        <v>345</v>
      </c>
      <c r="C17" s="74" t="s">
        <v>189</v>
      </c>
      <c r="D17" s="74" t="s">
        <v>196</v>
      </c>
      <c r="E17" s="74" t="s">
        <v>639</v>
      </c>
      <c r="F17" s="75"/>
      <c r="H17" s="75">
        <v>225000</v>
      </c>
      <c r="I17" s="73">
        <v>3</v>
      </c>
      <c r="J17" s="75">
        <f t="shared" si="1"/>
        <v>115212.32000000065</v>
      </c>
      <c r="L17" s="75">
        <v>115212.32000000065</v>
      </c>
      <c r="M17" s="97">
        <f t="shared" si="0"/>
        <v>0</v>
      </c>
    </row>
    <row r="18" spans="1:13">
      <c r="A18" s="76">
        <v>42131</v>
      </c>
      <c r="B18" s="74">
        <v>549</v>
      </c>
      <c r="C18" s="74" t="s">
        <v>189</v>
      </c>
      <c r="F18" s="75">
        <v>319040</v>
      </c>
      <c r="H18" s="75"/>
      <c r="J18" s="75">
        <f t="shared" si="1"/>
        <v>434252.32000000065</v>
      </c>
      <c r="L18" s="75">
        <v>434252.32000000065</v>
      </c>
      <c r="M18" s="97">
        <f t="shared" si="0"/>
        <v>0</v>
      </c>
    </row>
    <row r="19" spans="1:13">
      <c r="A19" s="76">
        <v>42131</v>
      </c>
      <c r="B19" s="74">
        <v>550</v>
      </c>
      <c r="C19" s="74" t="s">
        <v>189</v>
      </c>
      <c r="F19" s="75">
        <v>542280</v>
      </c>
      <c r="H19" s="75"/>
      <c r="J19" s="75">
        <f t="shared" si="1"/>
        <v>976532.32000000065</v>
      </c>
      <c r="L19" s="75">
        <v>976532.32000000065</v>
      </c>
      <c r="M19" s="97">
        <f t="shared" si="0"/>
        <v>0</v>
      </c>
    </row>
    <row r="20" spans="1:13">
      <c r="A20" s="76">
        <v>42132</v>
      </c>
      <c r="B20" s="74">
        <v>343</v>
      </c>
      <c r="C20" s="74" t="s">
        <v>189</v>
      </c>
      <c r="D20" s="74" t="s">
        <v>196</v>
      </c>
      <c r="E20" s="74" t="s">
        <v>640</v>
      </c>
      <c r="F20" s="75"/>
      <c r="H20" s="75">
        <v>654000</v>
      </c>
      <c r="I20" s="73">
        <v>4</v>
      </c>
      <c r="J20" s="75">
        <f t="shared" si="1"/>
        <v>322532.32000000065</v>
      </c>
      <c r="L20" s="75">
        <v>322532.32000000065</v>
      </c>
      <c r="M20" s="97">
        <f t="shared" si="0"/>
        <v>0</v>
      </c>
    </row>
    <row r="21" spans="1:13">
      <c r="A21" s="76">
        <v>42135</v>
      </c>
      <c r="B21" s="74">
        <v>93</v>
      </c>
      <c r="C21" s="74" t="s">
        <v>189</v>
      </c>
      <c r="D21" s="74" t="s">
        <v>205</v>
      </c>
      <c r="E21" s="74" t="s">
        <v>641</v>
      </c>
      <c r="F21" s="75">
        <v>176460</v>
      </c>
      <c r="H21" s="75"/>
      <c r="J21" s="75">
        <f t="shared" si="1"/>
        <v>498992.32000000065</v>
      </c>
      <c r="K21" s="74" t="s">
        <v>642</v>
      </c>
      <c r="L21" s="75">
        <v>498992.32000000065</v>
      </c>
      <c r="M21" s="97">
        <f t="shared" si="0"/>
        <v>0</v>
      </c>
    </row>
    <row r="22" spans="1:13">
      <c r="A22" s="76">
        <v>42135</v>
      </c>
      <c r="B22" s="74">
        <v>96</v>
      </c>
      <c r="C22" s="74" t="s">
        <v>189</v>
      </c>
      <c r="D22" s="74" t="s">
        <v>205</v>
      </c>
      <c r="E22" s="74" t="s">
        <v>643</v>
      </c>
      <c r="F22" s="75">
        <v>140500</v>
      </c>
      <c r="H22" s="75"/>
      <c r="J22" s="75">
        <f t="shared" si="1"/>
        <v>639492.32000000065</v>
      </c>
      <c r="K22" s="74" t="s">
        <v>644</v>
      </c>
      <c r="L22" s="75">
        <v>639492.32000000065</v>
      </c>
      <c r="M22" s="97">
        <f t="shared" si="0"/>
        <v>0</v>
      </c>
    </row>
    <row r="23" spans="1:13">
      <c r="A23" s="76">
        <v>42135</v>
      </c>
      <c r="B23" s="74">
        <v>342</v>
      </c>
      <c r="C23" s="74" t="s">
        <v>189</v>
      </c>
      <c r="D23" s="74" t="s">
        <v>196</v>
      </c>
      <c r="E23" s="74" t="s">
        <v>645</v>
      </c>
      <c r="F23" s="75"/>
      <c r="H23" s="75">
        <v>438000</v>
      </c>
      <c r="I23" s="73">
        <v>6</v>
      </c>
      <c r="J23" s="75">
        <f t="shared" si="1"/>
        <v>201492.32000000065</v>
      </c>
      <c r="L23" s="75">
        <v>201492.32000000065</v>
      </c>
      <c r="M23" s="97">
        <f t="shared" si="0"/>
        <v>0</v>
      </c>
    </row>
    <row r="24" spans="1:13">
      <c r="A24" s="76">
        <v>42135</v>
      </c>
      <c r="B24" s="74">
        <v>342</v>
      </c>
      <c r="C24" s="74" t="s">
        <v>189</v>
      </c>
      <c r="D24" s="74" t="s">
        <v>196</v>
      </c>
      <c r="E24" s="74" t="s">
        <v>646</v>
      </c>
      <c r="F24" s="75"/>
      <c r="H24" s="75">
        <v>34500</v>
      </c>
      <c r="I24" s="73">
        <v>5</v>
      </c>
      <c r="J24" s="75">
        <f t="shared" si="1"/>
        <v>166992.32000000065</v>
      </c>
      <c r="L24" s="75">
        <v>166992.32000000065</v>
      </c>
      <c r="M24" s="97">
        <f t="shared" si="0"/>
        <v>0</v>
      </c>
    </row>
    <row r="25" spans="1:13">
      <c r="A25" s="51">
        <v>42135</v>
      </c>
      <c r="B25" s="47">
        <v>555</v>
      </c>
      <c r="C25" s="46" t="s">
        <v>189</v>
      </c>
      <c r="D25" s="46" t="s">
        <v>749</v>
      </c>
      <c r="E25" s="46" t="s">
        <v>903</v>
      </c>
      <c r="F25" s="75"/>
      <c r="H25" s="64">
        <v>140500</v>
      </c>
      <c r="J25" s="75">
        <f t="shared" si="1"/>
        <v>26492.320000000647</v>
      </c>
      <c r="L25" s="75">
        <v>26492.320000000647</v>
      </c>
      <c r="M25" s="97">
        <f t="shared" si="0"/>
        <v>0</v>
      </c>
    </row>
    <row r="26" spans="1:13">
      <c r="A26" s="76">
        <v>42136</v>
      </c>
      <c r="B26" s="74">
        <v>223</v>
      </c>
      <c r="C26" s="74" t="s">
        <v>189</v>
      </c>
      <c r="D26" s="74" t="s">
        <v>578</v>
      </c>
      <c r="E26" s="74" t="s">
        <v>647</v>
      </c>
      <c r="F26" s="75">
        <v>319920</v>
      </c>
      <c r="H26" s="75"/>
      <c r="J26" s="75">
        <f t="shared" si="1"/>
        <v>346412.32000000065</v>
      </c>
      <c r="K26" s="74" t="s">
        <v>190</v>
      </c>
      <c r="L26" s="75">
        <v>346412.32000000065</v>
      </c>
      <c r="M26" s="97">
        <f t="shared" si="0"/>
        <v>0</v>
      </c>
    </row>
    <row r="27" spans="1:13">
      <c r="A27" s="76">
        <v>42136</v>
      </c>
      <c r="B27" s="74">
        <v>235</v>
      </c>
      <c r="C27" s="74" t="s">
        <v>189</v>
      </c>
      <c r="D27" s="74" t="s">
        <v>648</v>
      </c>
      <c r="E27" s="74" t="s">
        <v>649</v>
      </c>
      <c r="F27" s="75">
        <v>120880</v>
      </c>
      <c r="G27" s="72">
        <v>10</v>
      </c>
      <c r="H27" s="75"/>
      <c r="J27" s="75">
        <f t="shared" si="1"/>
        <v>467292.32000000065</v>
      </c>
      <c r="K27" s="74" t="s">
        <v>650</v>
      </c>
      <c r="L27" s="75">
        <v>467292.32000000065</v>
      </c>
      <c r="M27" s="97">
        <f t="shared" si="0"/>
        <v>0</v>
      </c>
    </row>
    <row r="28" spans="1:13">
      <c r="A28" s="76">
        <v>42136</v>
      </c>
      <c r="B28" s="74">
        <v>236</v>
      </c>
      <c r="C28" s="74" t="s">
        <v>189</v>
      </c>
      <c r="D28" s="74" t="s">
        <v>648</v>
      </c>
      <c r="E28" s="74" t="s">
        <v>651</v>
      </c>
      <c r="F28" s="75">
        <v>148400</v>
      </c>
      <c r="G28" s="72">
        <v>11</v>
      </c>
      <c r="H28" s="75"/>
      <c r="J28" s="75">
        <f t="shared" si="1"/>
        <v>615692.32000000065</v>
      </c>
      <c r="L28" s="75">
        <v>615692.32000000065</v>
      </c>
      <c r="M28" s="97">
        <f t="shared" si="0"/>
        <v>0</v>
      </c>
    </row>
    <row r="29" spans="1:13">
      <c r="A29" s="51">
        <v>42136</v>
      </c>
      <c r="B29" s="47">
        <v>552</v>
      </c>
      <c r="C29" s="46" t="s">
        <v>189</v>
      </c>
      <c r="D29" s="46" t="s">
        <v>748</v>
      </c>
      <c r="E29" s="46" t="s">
        <v>773</v>
      </c>
      <c r="F29" s="75"/>
      <c r="H29" s="64">
        <v>319920</v>
      </c>
      <c r="J29" s="75">
        <f t="shared" si="1"/>
        <v>295772.32000000065</v>
      </c>
      <c r="L29" s="75">
        <v>295772.32000000065</v>
      </c>
      <c r="M29" s="97">
        <f t="shared" si="0"/>
        <v>0</v>
      </c>
    </row>
    <row r="30" spans="1:13">
      <c r="A30" s="76">
        <v>42137</v>
      </c>
      <c r="B30" s="74">
        <v>238</v>
      </c>
      <c r="C30" s="74" t="s">
        <v>189</v>
      </c>
      <c r="D30" s="74" t="s">
        <v>589</v>
      </c>
      <c r="E30" s="74" t="s">
        <v>652</v>
      </c>
      <c r="F30" s="75">
        <v>27</v>
      </c>
      <c r="H30" s="75"/>
      <c r="J30" s="75">
        <f t="shared" si="1"/>
        <v>295799.32000000065</v>
      </c>
      <c r="K30" s="74" t="s">
        <v>190</v>
      </c>
      <c r="L30" s="75">
        <v>295799.32000000065</v>
      </c>
      <c r="M30" s="97">
        <f t="shared" si="0"/>
        <v>0</v>
      </c>
    </row>
    <row r="31" spans="1:13">
      <c r="A31" s="76">
        <v>42137</v>
      </c>
      <c r="B31" s="74">
        <v>340</v>
      </c>
      <c r="C31" s="74" t="s">
        <v>189</v>
      </c>
      <c r="D31" s="74" t="s">
        <v>196</v>
      </c>
      <c r="E31" s="74" t="s">
        <v>653</v>
      </c>
      <c r="F31" s="75"/>
      <c r="H31" s="75">
        <v>196000</v>
      </c>
      <c r="I31" s="73">
        <v>7</v>
      </c>
      <c r="J31" s="75">
        <f t="shared" si="1"/>
        <v>99799.320000000647</v>
      </c>
      <c r="L31" s="75">
        <v>99799.320000000647</v>
      </c>
      <c r="M31" s="97">
        <f t="shared" si="0"/>
        <v>0</v>
      </c>
    </row>
    <row r="32" spans="1:13">
      <c r="A32" s="76">
        <v>42138</v>
      </c>
      <c r="B32" s="74">
        <v>254</v>
      </c>
      <c r="C32" s="74" t="s">
        <v>189</v>
      </c>
      <c r="D32" s="74" t="s">
        <v>589</v>
      </c>
      <c r="E32" s="74" t="s">
        <v>654</v>
      </c>
      <c r="F32" s="75">
        <v>54400</v>
      </c>
      <c r="H32" s="75"/>
      <c r="J32" s="75">
        <f t="shared" si="1"/>
        <v>154199.32000000065</v>
      </c>
      <c r="K32" s="74" t="s">
        <v>190</v>
      </c>
      <c r="L32" s="75">
        <v>154199.32000000065</v>
      </c>
      <c r="M32" s="97">
        <f t="shared" si="0"/>
        <v>0</v>
      </c>
    </row>
    <row r="33" spans="1:13">
      <c r="A33" s="76">
        <v>42138</v>
      </c>
      <c r="B33" s="74">
        <v>339</v>
      </c>
      <c r="C33" s="74" t="s">
        <v>189</v>
      </c>
      <c r="D33" s="74" t="s">
        <v>196</v>
      </c>
      <c r="E33" s="74" t="s">
        <v>655</v>
      </c>
      <c r="F33" s="75"/>
      <c r="H33" s="75">
        <v>189000</v>
      </c>
      <c r="I33" s="73">
        <v>8</v>
      </c>
      <c r="J33" s="75">
        <f t="shared" si="1"/>
        <v>-34800.679999999353</v>
      </c>
      <c r="L33" s="75">
        <v>-34800.679999999353</v>
      </c>
      <c r="M33" s="97">
        <f t="shared" si="0"/>
        <v>0</v>
      </c>
    </row>
    <row r="34" spans="1:13">
      <c r="A34" s="51">
        <v>42138</v>
      </c>
      <c r="B34" s="47">
        <v>553</v>
      </c>
      <c r="C34" s="46" t="s">
        <v>189</v>
      </c>
      <c r="D34" s="46" t="s">
        <v>131</v>
      </c>
      <c r="E34" s="46" t="s">
        <v>774</v>
      </c>
      <c r="F34" s="75"/>
      <c r="H34" s="64">
        <v>54400</v>
      </c>
      <c r="J34" s="75">
        <f t="shared" si="1"/>
        <v>-89200.679999999353</v>
      </c>
      <c r="L34" s="75">
        <v>-89200.679999999353</v>
      </c>
      <c r="M34" s="97">
        <f t="shared" si="0"/>
        <v>0</v>
      </c>
    </row>
    <row r="35" spans="1:13">
      <c r="A35" s="76">
        <v>42139</v>
      </c>
      <c r="B35" s="74">
        <v>256</v>
      </c>
      <c r="C35" s="74" t="s">
        <v>189</v>
      </c>
      <c r="D35" s="74" t="s">
        <v>578</v>
      </c>
      <c r="E35" s="74" t="s">
        <v>656</v>
      </c>
      <c r="F35" s="75">
        <v>26908.31</v>
      </c>
      <c r="G35" s="72">
        <v>12</v>
      </c>
      <c r="H35" s="75"/>
      <c r="J35" s="75">
        <f t="shared" si="1"/>
        <v>-62292.369999999355</v>
      </c>
      <c r="K35" s="74" t="s">
        <v>190</v>
      </c>
      <c r="L35" s="75">
        <v>-62292.369999999355</v>
      </c>
      <c r="M35" s="97">
        <f t="shared" si="0"/>
        <v>0</v>
      </c>
    </row>
    <row r="36" spans="1:13">
      <c r="A36" s="76">
        <v>42139</v>
      </c>
      <c r="B36" s="74">
        <v>256</v>
      </c>
      <c r="C36" s="74" t="s">
        <v>189</v>
      </c>
      <c r="D36" s="74" t="s">
        <v>578</v>
      </c>
      <c r="E36" s="74" t="s">
        <v>657</v>
      </c>
      <c r="F36" s="75">
        <v>15686.45</v>
      </c>
      <c r="G36" s="72">
        <v>13</v>
      </c>
      <c r="H36" s="75"/>
      <c r="J36" s="75">
        <f t="shared" si="1"/>
        <v>-46605.919999999358</v>
      </c>
      <c r="K36" s="74" t="s">
        <v>190</v>
      </c>
      <c r="L36" s="75">
        <v>-46605.919999999358</v>
      </c>
      <c r="M36" s="97">
        <f t="shared" si="0"/>
        <v>0</v>
      </c>
    </row>
    <row r="37" spans="1:13">
      <c r="A37" s="76">
        <v>42140</v>
      </c>
      <c r="B37" s="74">
        <v>268</v>
      </c>
      <c r="C37" s="74" t="s">
        <v>189</v>
      </c>
      <c r="D37" s="74" t="s">
        <v>589</v>
      </c>
      <c r="E37" s="74" t="s">
        <v>658</v>
      </c>
      <c r="F37" s="75">
        <v>88355.48</v>
      </c>
      <c r="G37" s="72">
        <v>14</v>
      </c>
      <c r="H37" s="75"/>
      <c r="J37" s="75">
        <f t="shared" si="1"/>
        <v>41749.560000000638</v>
      </c>
      <c r="K37" s="74" t="s">
        <v>190</v>
      </c>
      <c r="L37" s="75">
        <v>41749.560000000638</v>
      </c>
      <c r="M37" s="97">
        <f t="shared" si="0"/>
        <v>0</v>
      </c>
    </row>
    <row r="38" spans="1:13">
      <c r="A38" s="76">
        <v>42140</v>
      </c>
      <c r="B38" s="74">
        <v>268</v>
      </c>
      <c r="C38" s="74" t="s">
        <v>189</v>
      </c>
      <c r="D38" s="74" t="s">
        <v>589</v>
      </c>
      <c r="E38" s="74" t="s">
        <v>659</v>
      </c>
      <c r="F38" s="75">
        <v>26.59</v>
      </c>
      <c r="H38" s="75"/>
      <c r="J38" s="75">
        <f t="shared" si="1"/>
        <v>41776.150000000634</v>
      </c>
      <c r="K38" s="74" t="s">
        <v>190</v>
      </c>
      <c r="L38" s="75">
        <v>41776.150000000634</v>
      </c>
      <c r="M38" s="97">
        <f t="shared" si="0"/>
        <v>0</v>
      </c>
    </row>
    <row r="39" spans="1:13">
      <c r="A39" s="76">
        <v>42142</v>
      </c>
      <c r="B39" s="74">
        <v>286</v>
      </c>
      <c r="C39" s="74" t="s">
        <v>189</v>
      </c>
      <c r="D39" s="74" t="s">
        <v>477</v>
      </c>
      <c r="E39" s="74" t="s">
        <v>660</v>
      </c>
      <c r="F39" s="75">
        <v>52560</v>
      </c>
      <c r="G39" s="72">
        <v>15</v>
      </c>
      <c r="H39" s="75"/>
      <c r="J39" s="75">
        <f t="shared" si="1"/>
        <v>94336.150000000634</v>
      </c>
      <c r="L39" s="75">
        <v>94336.150000000634</v>
      </c>
      <c r="M39" s="97">
        <f t="shared" si="0"/>
        <v>0</v>
      </c>
    </row>
    <row r="40" spans="1:13">
      <c r="A40" s="76">
        <v>42142</v>
      </c>
      <c r="B40" s="74">
        <v>333</v>
      </c>
      <c r="C40" s="74" t="s">
        <v>189</v>
      </c>
      <c r="D40" s="74" t="s">
        <v>196</v>
      </c>
      <c r="E40" s="74" t="s">
        <v>661</v>
      </c>
      <c r="F40" s="75"/>
      <c r="H40" s="75">
        <v>43000</v>
      </c>
      <c r="I40" s="73">
        <v>9</v>
      </c>
      <c r="J40" s="75">
        <f t="shared" si="1"/>
        <v>51336.150000000634</v>
      </c>
      <c r="L40" s="75">
        <v>51336.150000000634</v>
      </c>
      <c r="M40" s="97">
        <f t="shared" si="0"/>
        <v>0</v>
      </c>
    </row>
    <row r="41" spans="1:13">
      <c r="A41" s="76">
        <v>42142</v>
      </c>
      <c r="B41" s="74">
        <v>333</v>
      </c>
      <c r="C41" s="74" t="s">
        <v>189</v>
      </c>
      <c r="D41" s="74" t="s">
        <v>196</v>
      </c>
      <c r="E41" s="74" t="s">
        <v>662</v>
      </c>
      <c r="F41" s="75"/>
      <c r="H41" s="75">
        <v>88000</v>
      </c>
      <c r="I41" s="73">
        <v>10</v>
      </c>
      <c r="J41" s="75">
        <f t="shared" si="1"/>
        <v>-36663.849999999366</v>
      </c>
      <c r="L41" s="75">
        <v>-36663.849999999366</v>
      </c>
      <c r="M41" s="97">
        <f t="shared" si="0"/>
        <v>0</v>
      </c>
    </row>
    <row r="42" spans="1:13">
      <c r="A42" s="76">
        <v>42143</v>
      </c>
      <c r="B42" s="74">
        <v>264</v>
      </c>
      <c r="C42" s="74" t="s">
        <v>189</v>
      </c>
      <c r="D42" s="74" t="s">
        <v>205</v>
      </c>
      <c r="E42" s="74" t="s">
        <v>663</v>
      </c>
      <c r="F42" s="75">
        <v>34283.25</v>
      </c>
      <c r="G42" s="72">
        <v>16</v>
      </c>
      <c r="H42" s="75"/>
      <c r="J42" s="75">
        <f t="shared" si="1"/>
        <v>-2380.5999999993655</v>
      </c>
      <c r="K42" s="74" t="s">
        <v>664</v>
      </c>
      <c r="L42" s="75">
        <v>-2380.5999999993655</v>
      </c>
      <c r="M42" s="97">
        <f t="shared" si="0"/>
        <v>0</v>
      </c>
    </row>
    <row r="43" spans="1:13">
      <c r="A43" s="76">
        <v>42144</v>
      </c>
      <c r="B43" s="74">
        <v>322</v>
      </c>
      <c r="C43" s="74" t="s">
        <v>189</v>
      </c>
      <c r="D43" s="74" t="s">
        <v>22</v>
      </c>
      <c r="E43" s="74" t="s">
        <v>665</v>
      </c>
      <c r="F43" s="75">
        <v>179240</v>
      </c>
      <c r="G43" s="72">
        <v>17</v>
      </c>
      <c r="H43" s="75"/>
      <c r="J43" s="75">
        <f t="shared" si="1"/>
        <v>176859.40000000063</v>
      </c>
      <c r="L43" s="75">
        <v>176859.40000000063</v>
      </c>
      <c r="M43" s="97">
        <f t="shared" si="0"/>
        <v>0</v>
      </c>
    </row>
    <row r="44" spans="1:13">
      <c r="A44" s="76">
        <v>42144</v>
      </c>
      <c r="B44" s="74">
        <v>330</v>
      </c>
      <c r="C44" s="74" t="s">
        <v>189</v>
      </c>
      <c r="D44" s="74" t="s">
        <v>196</v>
      </c>
      <c r="E44" s="74" t="s">
        <v>666</v>
      </c>
      <c r="F44" s="75"/>
      <c r="H44" s="75">
        <v>81500</v>
      </c>
      <c r="I44" s="73">
        <v>11</v>
      </c>
      <c r="J44" s="75">
        <f t="shared" si="1"/>
        <v>95359.400000000634</v>
      </c>
      <c r="L44" s="75">
        <v>95359.400000000634</v>
      </c>
      <c r="M44" s="97">
        <f t="shared" si="0"/>
        <v>0</v>
      </c>
    </row>
    <row r="45" spans="1:13">
      <c r="A45" s="76">
        <v>42145</v>
      </c>
      <c r="B45" s="74">
        <v>328</v>
      </c>
      <c r="C45" s="74" t="s">
        <v>189</v>
      </c>
      <c r="D45" s="74" t="s">
        <v>196</v>
      </c>
      <c r="E45" s="74" t="s">
        <v>667</v>
      </c>
      <c r="F45" s="75"/>
      <c r="H45" s="75">
        <v>807000</v>
      </c>
      <c r="I45" s="73">
        <v>12</v>
      </c>
      <c r="J45" s="75">
        <f t="shared" si="1"/>
        <v>-711640.59999999939</v>
      </c>
      <c r="L45" s="75">
        <v>-711640.59999999939</v>
      </c>
      <c r="M45" s="97">
        <f t="shared" si="0"/>
        <v>0</v>
      </c>
    </row>
    <row r="46" spans="1:13">
      <c r="A46" s="76">
        <v>42145</v>
      </c>
      <c r="B46" s="74">
        <v>328</v>
      </c>
      <c r="C46" s="74" t="s">
        <v>189</v>
      </c>
      <c r="D46" s="74" t="s">
        <v>196</v>
      </c>
      <c r="E46" s="74" t="s">
        <v>668</v>
      </c>
      <c r="F46" s="75"/>
      <c r="H46" s="75">
        <v>179000</v>
      </c>
      <c r="I46" s="73">
        <v>13</v>
      </c>
      <c r="J46" s="75">
        <f t="shared" si="1"/>
        <v>-890640.59999999939</v>
      </c>
      <c r="L46" s="75">
        <v>-890640.59999999939</v>
      </c>
      <c r="M46" s="97">
        <f t="shared" si="0"/>
        <v>0</v>
      </c>
    </row>
    <row r="47" spans="1:13">
      <c r="A47" s="76">
        <v>42145</v>
      </c>
      <c r="B47" s="74">
        <v>514</v>
      </c>
      <c r="C47" s="74" t="s">
        <v>189</v>
      </c>
      <c r="D47" s="74" t="s">
        <v>397</v>
      </c>
      <c r="E47" s="74" t="s">
        <v>669</v>
      </c>
      <c r="F47" s="75">
        <v>718232.42</v>
      </c>
      <c r="G47" s="72">
        <v>18</v>
      </c>
      <c r="H47" s="75"/>
      <c r="J47" s="75">
        <f t="shared" si="1"/>
        <v>-172408.17999999935</v>
      </c>
      <c r="L47" s="75">
        <v>-172408.17999999935</v>
      </c>
      <c r="M47" s="97">
        <f t="shared" si="0"/>
        <v>0</v>
      </c>
    </row>
    <row r="48" spans="1:13">
      <c r="A48" s="76">
        <v>42146</v>
      </c>
      <c r="B48" s="74">
        <v>365</v>
      </c>
      <c r="C48" s="74" t="s">
        <v>189</v>
      </c>
      <c r="D48" s="74" t="s">
        <v>477</v>
      </c>
      <c r="E48" s="74" t="s">
        <v>670</v>
      </c>
      <c r="F48" s="75">
        <v>85040</v>
      </c>
      <c r="G48" s="72">
        <v>19</v>
      </c>
      <c r="H48" s="75"/>
      <c r="J48" s="75">
        <f t="shared" si="1"/>
        <v>-87368.179999999353</v>
      </c>
      <c r="L48" s="75">
        <v>-87368.179999999353</v>
      </c>
      <c r="M48" s="97">
        <f t="shared" si="0"/>
        <v>0</v>
      </c>
    </row>
    <row r="49" spans="1:13">
      <c r="A49" s="76">
        <v>42149</v>
      </c>
      <c r="B49" s="74">
        <v>364</v>
      </c>
      <c r="C49" s="74" t="s">
        <v>189</v>
      </c>
      <c r="D49" s="74" t="s">
        <v>22</v>
      </c>
      <c r="E49" s="74" t="s">
        <v>671</v>
      </c>
      <c r="F49" s="75">
        <v>226080</v>
      </c>
      <c r="G49" s="72">
        <v>20</v>
      </c>
      <c r="H49" s="75"/>
      <c r="J49" s="75">
        <f t="shared" si="1"/>
        <v>138711.82000000065</v>
      </c>
      <c r="L49" s="75">
        <v>138711.82000000065</v>
      </c>
      <c r="M49" s="97">
        <f t="shared" si="0"/>
        <v>0</v>
      </c>
    </row>
    <row r="50" spans="1:13">
      <c r="A50" s="76">
        <v>42150</v>
      </c>
      <c r="B50" s="74">
        <v>397</v>
      </c>
      <c r="C50" s="74" t="s">
        <v>189</v>
      </c>
      <c r="D50" s="74" t="s">
        <v>570</v>
      </c>
      <c r="E50" s="74" t="s">
        <v>672</v>
      </c>
      <c r="F50" s="75">
        <v>610.98</v>
      </c>
      <c r="G50" s="72">
        <v>21</v>
      </c>
      <c r="H50" s="75"/>
      <c r="J50" s="75">
        <f t="shared" si="1"/>
        <v>139322.80000000066</v>
      </c>
      <c r="K50" s="74" t="s">
        <v>190</v>
      </c>
      <c r="L50" s="75">
        <v>139322.80000000066</v>
      </c>
      <c r="M50" s="97">
        <f t="shared" si="0"/>
        <v>0</v>
      </c>
    </row>
    <row r="51" spans="1:13">
      <c r="A51" s="76">
        <v>42151</v>
      </c>
      <c r="B51" s="74">
        <v>372</v>
      </c>
      <c r="C51" s="74" t="s">
        <v>189</v>
      </c>
      <c r="D51" s="74" t="s">
        <v>190</v>
      </c>
      <c r="E51" s="74" t="s">
        <v>673</v>
      </c>
      <c r="F51" s="75"/>
      <c r="H51" s="75">
        <v>404000</v>
      </c>
      <c r="I51" s="73">
        <v>14</v>
      </c>
      <c r="J51" s="75">
        <f t="shared" si="1"/>
        <v>-264677.19999999937</v>
      </c>
      <c r="L51" s="75">
        <v>-264677.19999999937</v>
      </c>
      <c r="M51" s="97">
        <f t="shared" si="0"/>
        <v>0</v>
      </c>
    </row>
    <row r="52" spans="1:13">
      <c r="A52" s="76">
        <v>42154</v>
      </c>
      <c r="B52" s="74">
        <v>454</v>
      </c>
      <c r="C52" s="74" t="s">
        <v>189</v>
      </c>
      <c r="D52" s="74" t="s">
        <v>589</v>
      </c>
      <c r="E52" s="74" t="s">
        <v>674</v>
      </c>
      <c r="F52" s="75">
        <v>757.63</v>
      </c>
      <c r="H52" s="75"/>
      <c r="J52" s="75">
        <f t="shared" si="1"/>
        <v>-263919.56999999937</v>
      </c>
      <c r="K52" s="74" t="s">
        <v>190</v>
      </c>
      <c r="L52" s="75">
        <v>-263919.56999999937</v>
      </c>
      <c r="M52" s="97">
        <f t="shared" si="0"/>
        <v>0</v>
      </c>
    </row>
    <row r="53" spans="1:13">
      <c r="A53" s="76">
        <v>42155</v>
      </c>
      <c r="B53" s="74">
        <v>443</v>
      </c>
      <c r="C53" s="74" t="s">
        <v>675</v>
      </c>
      <c r="D53" s="74" t="s">
        <v>676</v>
      </c>
      <c r="F53" s="75"/>
      <c r="H53" s="75">
        <v>58</v>
      </c>
      <c r="I53" s="73">
        <v>15</v>
      </c>
      <c r="J53" s="75">
        <f t="shared" si="1"/>
        <v>-263977.56999999937</v>
      </c>
      <c r="L53" s="75">
        <v>-263977.56999999937</v>
      </c>
      <c r="M53" s="97">
        <f t="shared" si="0"/>
        <v>0</v>
      </c>
    </row>
    <row r="54" spans="1:13">
      <c r="A54" s="77">
        <v>42155</v>
      </c>
      <c r="B54" s="78">
        <v>547</v>
      </c>
      <c r="C54" s="79" t="s">
        <v>189</v>
      </c>
      <c r="D54" s="79" t="s">
        <v>762</v>
      </c>
      <c r="E54" s="79" t="s">
        <v>764</v>
      </c>
      <c r="F54" s="70">
        <v>2211.9899999999998</v>
      </c>
      <c r="J54" s="75">
        <f t="shared" si="1"/>
        <v>-261765.57999999938</v>
      </c>
      <c r="L54" s="75">
        <v>-261765.57999999938</v>
      </c>
      <c r="M54" s="97">
        <f t="shared" si="0"/>
        <v>0</v>
      </c>
    </row>
    <row r="55" spans="1:13">
      <c r="A55" s="77">
        <v>42155</v>
      </c>
      <c r="B55" s="78">
        <v>547</v>
      </c>
      <c r="C55" s="79" t="s">
        <v>189</v>
      </c>
      <c r="D55" s="79" t="s">
        <v>762</v>
      </c>
      <c r="E55" s="79" t="s">
        <v>765</v>
      </c>
      <c r="F55" s="56">
        <v>1577.91</v>
      </c>
      <c r="J55" s="75">
        <f t="shared" si="1"/>
        <v>-260187.66999999937</v>
      </c>
      <c r="L55" s="75">
        <v>-260187.66999999937</v>
      </c>
      <c r="M55" s="97">
        <f t="shared" si="0"/>
        <v>0</v>
      </c>
    </row>
    <row r="56" spans="1:13">
      <c r="A56" s="77">
        <v>42155</v>
      </c>
      <c r="B56" s="78">
        <v>551</v>
      </c>
      <c r="C56" s="79" t="s">
        <v>189</v>
      </c>
      <c r="D56" s="79" t="s">
        <v>763</v>
      </c>
      <c r="F56" s="56">
        <v>1186.06</v>
      </c>
      <c r="J56" s="75">
        <f t="shared" si="1"/>
        <v>-259001.60999999937</v>
      </c>
      <c r="K56" s="79" t="s">
        <v>766</v>
      </c>
      <c r="L56" s="75">
        <v>-259001.60999999937</v>
      </c>
      <c r="M56" s="97">
        <f t="shared" si="0"/>
        <v>0</v>
      </c>
    </row>
    <row r="57" spans="1:13">
      <c r="A57" s="77">
        <v>42155</v>
      </c>
      <c r="B57" s="78">
        <v>551</v>
      </c>
      <c r="C57" s="79" t="s">
        <v>189</v>
      </c>
      <c r="D57" s="79" t="s">
        <v>763</v>
      </c>
      <c r="F57" s="56">
        <v>40091.519999999997</v>
      </c>
      <c r="J57" s="75">
        <f t="shared" si="1"/>
        <v>-218910.08999999939</v>
      </c>
      <c r="K57" s="79" t="s">
        <v>767</v>
      </c>
      <c r="L57" s="75">
        <v>-218910.08999999939</v>
      </c>
      <c r="M57" s="97">
        <f t="shared" si="0"/>
        <v>0</v>
      </c>
    </row>
    <row r="58" spans="1:13">
      <c r="A58" s="77">
        <v>42155</v>
      </c>
      <c r="B58" s="78">
        <v>551</v>
      </c>
      <c r="C58" s="79" t="s">
        <v>189</v>
      </c>
      <c r="D58" s="79" t="s">
        <v>763</v>
      </c>
      <c r="F58" s="56">
        <v>119105.68</v>
      </c>
      <c r="J58" s="75">
        <f t="shared" si="1"/>
        <v>-99804.409999999392</v>
      </c>
      <c r="K58" s="79" t="s">
        <v>768</v>
      </c>
      <c r="L58" s="75">
        <v>-99804.409999999392</v>
      </c>
      <c r="M58" s="97">
        <f t="shared" si="0"/>
        <v>0</v>
      </c>
    </row>
    <row r="59" spans="1:13">
      <c r="A59" s="77">
        <v>42155</v>
      </c>
      <c r="B59" s="78">
        <v>551</v>
      </c>
      <c r="C59" s="79" t="s">
        <v>189</v>
      </c>
      <c r="D59" s="79" t="s">
        <v>763</v>
      </c>
      <c r="F59" s="56">
        <v>48068.59</v>
      </c>
      <c r="J59" s="75">
        <f t="shared" si="1"/>
        <v>-51735.819999999396</v>
      </c>
      <c r="K59" s="79" t="s">
        <v>769</v>
      </c>
      <c r="L59" s="75">
        <v>-51735.819999999396</v>
      </c>
      <c r="M59" s="97">
        <f t="shared" si="0"/>
        <v>0</v>
      </c>
    </row>
    <row r="60" spans="1:13">
      <c r="A60" s="77">
        <v>42155</v>
      </c>
      <c r="B60" s="78">
        <v>551</v>
      </c>
      <c r="C60" s="79" t="s">
        <v>189</v>
      </c>
      <c r="D60" s="79" t="s">
        <v>763</v>
      </c>
      <c r="F60" s="56">
        <v>67727.73</v>
      </c>
      <c r="J60" s="75">
        <f t="shared" si="1"/>
        <v>15991.9100000006</v>
      </c>
      <c r="K60" s="79" t="s">
        <v>770</v>
      </c>
      <c r="L60" s="75">
        <v>15991.9100000006</v>
      </c>
      <c r="M60" s="97">
        <f t="shared" si="0"/>
        <v>0</v>
      </c>
    </row>
    <row r="61" spans="1:13">
      <c r="A61" s="77">
        <v>42155</v>
      </c>
      <c r="B61" s="78">
        <v>551</v>
      </c>
      <c r="C61" s="79" t="s">
        <v>189</v>
      </c>
      <c r="D61" s="79" t="s">
        <v>763</v>
      </c>
      <c r="F61" s="56">
        <v>81375</v>
      </c>
      <c r="J61" s="75">
        <f t="shared" si="1"/>
        <v>97366.9100000006</v>
      </c>
      <c r="K61" s="79" t="s">
        <v>771</v>
      </c>
      <c r="L61" s="75">
        <v>97366.9100000006</v>
      </c>
      <c r="M61" s="97">
        <f t="shared" si="0"/>
        <v>0</v>
      </c>
    </row>
    <row r="62" spans="1:13">
      <c r="A62" s="77">
        <v>42155</v>
      </c>
      <c r="B62" s="78">
        <v>551</v>
      </c>
      <c r="C62" s="79" t="s">
        <v>189</v>
      </c>
      <c r="D62" s="79" t="s">
        <v>763</v>
      </c>
      <c r="F62" s="56">
        <v>90000</v>
      </c>
      <c r="J62" s="75">
        <f t="shared" si="1"/>
        <v>187366.91000000061</v>
      </c>
      <c r="K62" s="79" t="s">
        <v>772</v>
      </c>
      <c r="L62" s="75">
        <v>187366.91000000061</v>
      </c>
      <c r="M62" s="97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65"/>
  <sheetViews>
    <sheetView topLeftCell="A49" zoomScale="115" zoomScaleNormal="115" workbookViewId="0">
      <selection activeCell="J65" sqref="J65"/>
    </sheetView>
  </sheetViews>
  <sheetFormatPr baseColWidth="10" defaultRowHeight="11.25"/>
  <cols>
    <col min="1" max="1" width="10.140625" style="43" customWidth="1"/>
    <col min="2" max="2" width="8.140625" style="43" bestFit="1" customWidth="1"/>
    <col min="3" max="3" width="4.5703125" style="43" bestFit="1" customWidth="1"/>
    <col min="4" max="4" width="19.140625" style="43" bestFit="1" customWidth="1"/>
    <col min="5" max="5" width="12" style="43" bestFit="1" customWidth="1"/>
    <col min="6" max="6" width="9.85546875" style="43" bestFit="1" customWidth="1"/>
    <col min="7" max="7" width="2.7109375" style="54" bestFit="1" customWidth="1"/>
    <col min="8" max="8" width="9.85546875" style="43" bestFit="1" customWidth="1"/>
    <col min="9" max="9" width="2.7109375" style="52" bestFit="1" customWidth="1"/>
    <col min="10" max="10" width="11.140625" style="43" bestFit="1" customWidth="1"/>
    <col min="11" max="11" width="13" style="43" hidden="1" customWidth="1"/>
    <col min="12" max="258" width="11.42578125" style="43"/>
    <col min="259" max="259" width="10.140625" style="43" customWidth="1"/>
    <col min="260" max="260" width="8.140625" style="43" bestFit="1" customWidth="1"/>
    <col min="261" max="261" width="4.5703125" style="43" bestFit="1" customWidth="1"/>
    <col min="262" max="262" width="19.140625" style="43" bestFit="1" customWidth="1"/>
    <col min="263" max="263" width="12" style="43" bestFit="1" customWidth="1"/>
    <col min="264" max="265" width="9.85546875" style="43" bestFit="1" customWidth="1"/>
    <col min="266" max="266" width="11.140625" style="43" bestFit="1" customWidth="1"/>
    <col min="267" max="267" width="13" style="43" bestFit="1" customWidth="1"/>
    <col min="268" max="514" width="11.42578125" style="43"/>
    <col min="515" max="515" width="10.140625" style="43" customWidth="1"/>
    <col min="516" max="516" width="8.140625" style="43" bestFit="1" customWidth="1"/>
    <col min="517" max="517" width="4.5703125" style="43" bestFit="1" customWidth="1"/>
    <col min="518" max="518" width="19.140625" style="43" bestFit="1" customWidth="1"/>
    <col min="519" max="519" width="12" style="43" bestFit="1" customWidth="1"/>
    <col min="520" max="521" width="9.85546875" style="43" bestFit="1" customWidth="1"/>
    <col min="522" max="522" width="11.140625" style="43" bestFit="1" customWidth="1"/>
    <col min="523" max="523" width="13" style="43" bestFit="1" customWidth="1"/>
    <col min="524" max="770" width="11.42578125" style="43"/>
    <col min="771" max="771" width="10.140625" style="43" customWidth="1"/>
    <col min="772" max="772" width="8.140625" style="43" bestFit="1" customWidth="1"/>
    <col min="773" max="773" width="4.5703125" style="43" bestFit="1" customWidth="1"/>
    <col min="774" max="774" width="19.140625" style="43" bestFit="1" customWidth="1"/>
    <col min="775" max="775" width="12" style="43" bestFit="1" customWidth="1"/>
    <col min="776" max="777" width="9.85546875" style="43" bestFit="1" customWidth="1"/>
    <col min="778" max="778" width="11.140625" style="43" bestFit="1" customWidth="1"/>
    <col min="779" max="779" width="13" style="43" bestFit="1" customWidth="1"/>
    <col min="780" max="1026" width="11.42578125" style="43"/>
    <col min="1027" max="1027" width="10.140625" style="43" customWidth="1"/>
    <col min="1028" max="1028" width="8.140625" style="43" bestFit="1" customWidth="1"/>
    <col min="1029" max="1029" width="4.5703125" style="43" bestFit="1" customWidth="1"/>
    <col min="1030" max="1030" width="19.140625" style="43" bestFit="1" customWidth="1"/>
    <col min="1031" max="1031" width="12" style="43" bestFit="1" customWidth="1"/>
    <col min="1032" max="1033" width="9.85546875" style="43" bestFit="1" customWidth="1"/>
    <col min="1034" max="1034" width="11.140625" style="43" bestFit="1" customWidth="1"/>
    <col min="1035" max="1035" width="13" style="43" bestFit="1" customWidth="1"/>
    <col min="1036" max="1282" width="11.42578125" style="43"/>
    <col min="1283" max="1283" width="10.140625" style="43" customWidth="1"/>
    <col min="1284" max="1284" width="8.140625" style="43" bestFit="1" customWidth="1"/>
    <col min="1285" max="1285" width="4.5703125" style="43" bestFit="1" customWidth="1"/>
    <col min="1286" max="1286" width="19.140625" style="43" bestFit="1" customWidth="1"/>
    <col min="1287" max="1287" width="12" style="43" bestFit="1" customWidth="1"/>
    <col min="1288" max="1289" width="9.85546875" style="43" bestFit="1" customWidth="1"/>
    <col min="1290" max="1290" width="11.140625" style="43" bestFit="1" customWidth="1"/>
    <col min="1291" max="1291" width="13" style="43" bestFit="1" customWidth="1"/>
    <col min="1292" max="1538" width="11.42578125" style="43"/>
    <col min="1539" max="1539" width="10.140625" style="43" customWidth="1"/>
    <col min="1540" max="1540" width="8.140625" style="43" bestFit="1" customWidth="1"/>
    <col min="1541" max="1541" width="4.5703125" style="43" bestFit="1" customWidth="1"/>
    <col min="1542" max="1542" width="19.140625" style="43" bestFit="1" customWidth="1"/>
    <col min="1543" max="1543" width="12" style="43" bestFit="1" customWidth="1"/>
    <col min="1544" max="1545" width="9.85546875" style="43" bestFit="1" customWidth="1"/>
    <col min="1546" max="1546" width="11.140625" style="43" bestFit="1" customWidth="1"/>
    <col min="1547" max="1547" width="13" style="43" bestFit="1" customWidth="1"/>
    <col min="1548" max="1794" width="11.42578125" style="43"/>
    <col min="1795" max="1795" width="10.140625" style="43" customWidth="1"/>
    <col min="1796" max="1796" width="8.140625" style="43" bestFit="1" customWidth="1"/>
    <col min="1797" max="1797" width="4.5703125" style="43" bestFit="1" customWidth="1"/>
    <col min="1798" max="1798" width="19.140625" style="43" bestFit="1" customWidth="1"/>
    <col min="1799" max="1799" width="12" style="43" bestFit="1" customWidth="1"/>
    <col min="1800" max="1801" width="9.85546875" style="43" bestFit="1" customWidth="1"/>
    <col min="1802" max="1802" width="11.140625" style="43" bestFit="1" customWidth="1"/>
    <col min="1803" max="1803" width="13" style="43" bestFit="1" customWidth="1"/>
    <col min="1804" max="2050" width="11.42578125" style="43"/>
    <col min="2051" max="2051" width="10.140625" style="43" customWidth="1"/>
    <col min="2052" max="2052" width="8.140625" style="43" bestFit="1" customWidth="1"/>
    <col min="2053" max="2053" width="4.5703125" style="43" bestFit="1" customWidth="1"/>
    <col min="2054" max="2054" width="19.140625" style="43" bestFit="1" customWidth="1"/>
    <col min="2055" max="2055" width="12" style="43" bestFit="1" customWidth="1"/>
    <col min="2056" max="2057" width="9.85546875" style="43" bestFit="1" customWidth="1"/>
    <col min="2058" max="2058" width="11.140625" style="43" bestFit="1" customWidth="1"/>
    <col min="2059" max="2059" width="13" style="43" bestFit="1" customWidth="1"/>
    <col min="2060" max="2306" width="11.42578125" style="43"/>
    <col min="2307" max="2307" width="10.140625" style="43" customWidth="1"/>
    <col min="2308" max="2308" width="8.140625" style="43" bestFit="1" customWidth="1"/>
    <col min="2309" max="2309" width="4.5703125" style="43" bestFit="1" customWidth="1"/>
    <col min="2310" max="2310" width="19.140625" style="43" bestFit="1" customWidth="1"/>
    <col min="2311" max="2311" width="12" style="43" bestFit="1" customWidth="1"/>
    <col min="2312" max="2313" width="9.85546875" style="43" bestFit="1" customWidth="1"/>
    <col min="2314" max="2314" width="11.140625" style="43" bestFit="1" customWidth="1"/>
    <col min="2315" max="2315" width="13" style="43" bestFit="1" customWidth="1"/>
    <col min="2316" max="2562" width="11.42578125" style="43"/>
    <col min="2563" max="2563" width="10.140625" style="43" customWidth="1"/>
    <col min="2564" max="2564" width="8.140625" style="43" bestFit="1" customWidth="1"/>
    <col min="2565" max="2565" width="4.5703125" style="43" bestFit="1" customWidth="1"/>
    <col min="2566" max="2566" width="19.140625" style="43" bestFit="1" customWidth="1"/>
    <col min="2567" max="2567" width="12" style="43" bestFit="1" customWidth="1"/>
    <col min="2568" max="2569" width="9.85546875" style="43" bestFit="1" customWidth="1"/>
    <col min="2570" max="2570" width="11.140625" style="43" bestFit="1" customWidth="1"/>
    <col min="2571" max="2571" width="13" style="43" bestFit="1" customWidth="1"/>
    <col min="2572" max="2818" width="11.42578125" style="43"/>
    <col min="2819" max="2819" width="10.140625" style="43" customWidth="1"/>
    <col min="2820" max="2820" width="8.140625" style="43" bestFit="1" customWidth="1"/>
    <col min="2821" max="2821" width="4.5703125" style="43" bestFit="1" customWidth="1"/>
    <col min="2822" max="2822" width="19.140625" style="43" bestFit="1" customWidth="1"/>
    <col min="2823" max="2823" width="12" style="43" bestFit="1" customWidth="1"/>
    <col min="2824" max="2825" width="9.85546875" style="43" bestFit="1" customWidth="1"/>
    <col min="2826" max="2826" width="11.140625" style="43" bestFit="1" customWidth="1"/>
    <col min="2827" max="2827" width="13" style="43" bestFit="1" customWidth="1"/>
    <col min="2828" max="3074" width="11.42578125" style="43"/>
    <col min="3075" max="3075" width="10.140625" style="43" customWidth="1"/>
    <col min="3076" max="3076" width="8.140625" style="43" bestFit="1" customWidth="1"/>
    <col min="3077" max="3077" width="4.5703125" style="43" bestFit="1" customWidth="1"/>
    <col min="3078" max="3078" width="19.140625" style="43" bestFit="1" customWidth="1"/>
    <col min="3079" max="3079" width="12" style="43" bestFit="1" customWidth="1"/>
    <col min="3080" max="3081" width="9.85546875" style="43" bestFit="1" customWidth="1"/>
    <col min="3082" max="3082" width="11.140625" style="43" bestFit="1" customWidth="1"/>
    <col min="3083" max="3083" width="13" style="43" bestFit="1" customWidth="1"/>
    <col min="3084" max="3330" width="11.42578125" style="43"/>
    <col min="3331" max="3331" width="10.140625" style="43" customWidth="1"/>
    <col min="3332" max="3332" width="8.140625" style="43" bestFit="1" customWidth="1"/>
    <col min="3333" max="3333" width="4.5703125" style="43" bestFit="1" customWidth="1"/>
    <col min="3334" max="3334" width="19.140625" style="43" bestFit="1" customWidth="1"/>
    <col min="3335" max="3335" width="12" style="43" bestFit="1" customWidth="1"/>
    <col min="3336" max="3337" width="9.85546875" style="43" bestFit="1" customWidth="1"/>
    <col min="3338" max="3338" width="11.140625" style="43" bestFit="1" customWidth="1"/>
    <col min="3339" max="3339" width="13" style="43" bestFit="1" customWidth="1"/>
    <col min="3340" max="3586" width="11.42578125" style="43"/>
    <col min="3587" max="3587" width="10.140625" style="43" customWidth="1"/>
    <col min="3588" max="3588" width="8.140625" style="43" bestFit="1" customWidth="1"/>
    <col min="3589" max="3589" width="4.5703125" style="43" bestFit="1" customWidth="1"/>
    <col min="3590" max="3590" width="19.140625" style="43" bestFit="1" customWidth="1"/>
    <col min="3591" max="3591" width="12" style="43" bestFit="1" customWidth="1"/>
    <col min="3592" max="3593" width="9.85546875" style="43" bestFit="1" customWidth="1"/>
    <col min="3594" max="3594" width="11.140625" style="43" bestFit="1" customWidth="1"/>
    <col min="3595" max="3595" width="13" style="43" bestFit="1" customWidth="1"/>
    <col min="3596" max="3842" width="11.42578125" style="43"/>
    <col min="3843" max="3843" width="10.140625" style="43" customWidth="1"/>
    <col min="3844" max="3844" width="8.140625" style="43" bestFit="1" customWidth="1"/>
    <col min="3845" max="3845" width="4.5703125" style="43" bestFit="1" customWidth="1"/>
    <col min="3846" max="3846" width="19.140625" style="43" bestFit="1" customWidth="1"/>
    <col min="3847" max="3847" width="12" style="43" bestFit="1" customWidth="1"/>
    <col min="3848" max="3849" width="9.85546875" style="43" bestFit="1" customWidth="1"/>
    <col min="3850" max="3850" width="11.140625" style="43" bestFit="1" customWidth="1"/>
    <col min="3851" max="3851" width="13" style="43" bestFit="1" customWidth="1"/>
    <col min="3852" max="4098" width="11.42578125" style="43"/>
    <col min="4099" max="4099" width="10.140625" style="43" customWidth="1"/>
    <col min="4100" max="4100" width="8.140625" style="43" bestFit="1" customWidth="1"/>
    <col min="4101" max="4101" width="4.5703125" style="43" bestFit="1" customWidth="1"/>
    <col min="4102" max="4102" width="19.140625" style="43" bestFit="1" customWidth="1"/>
    <col min="4103" max="4103" width="12" style="43" bestFit="1" customWidth="1"/>
    <col min="4104" max="4105" width="9.85546875" style="43" bestFit="1" customWidth="1"/>
    <col min="4106" max="4106" width="11.140625" style="43" bestFit="1" customWidth="1"/>
    <col min="4107" max="4107" width="13" style="43" bestFit="1" customWidth="1"/>
    <col min="4108" max="4354" width="11.42578125" style="43"/>
    <col min="4355" max="4355" width="10.140625" style="43" customWidth="1"/>
    <col min="4356" max="4356" width="8.140625" style="43" bestFit="1" customWidth="1"/>
    <col min="4357" max="4357" width="4.5703125" style="43" bestFit="1" customWidth="1"/>
    <col min="4358" max="4358" width="19.140625" style="43" bestFit="1" customWidth="1"/>
    <col min="4359" max="4359" width="12" style="43" bestFit="1" customWidth="1"/>
    <col min="4360" max="4361" width="9.85546875" style="43" bestFit="1" customWidth="1"/>
    <col min="4362" max="4362" width="11.140625" style="43" bestFit="1" customWidth="1"/>
    <col min="4363" max="4363" width="13" style="43" bestFit="1" customWidth="1"/>
    <col min="4364" max="4610" width="11.42578125" style="43"/>
    <col min="4611" max="4611" width="10.140625" style="43" customWidth="1"/>
    <col min="4612" max="4612" width="8.140625" style="43" bestFit="1" customWidth="1"/>
    <col min="4613" max="4613" width="4.5703125" style="43" bestFit="1" customWidth="1"/>
    <col min="4614" max="4614" width="19.140625" style="43" bestFit="1" customWidth="1"/>
    <col min="4615" max="4615" width="12" style="43" bestFit="1" customWidth="1"/>
    <col min="4616" max="4617" width="9.85546875" style="43" bestFit="1" customWidth="1"/>
    <col min="4618" max="4618" width="11.140625" style="43" bestFit="1" customWidth="1"/>
    <col min="4619" max="4619" width="13" style="43" bestFit="1" customWidth="1"/>
    <col min="4620" max="4866" width="11.42578125" style="43"/>
    <col min="4867" max="4867" width="10.140625" style="43" customWidth="1"/>
    <col min="4868" max="4868" width="8.140625" style="43" bestFit="1" customWidth="1"/>
    <col min="4869" max="4869" width="4.5703125" style="43" bestFit="1" customWidth="1"/>
    <col min="4870" max="4870" width="19.140625" style="43" bestFit="1" customWidth="1"/>
    <col min="4871" max="4871" width="12" style="43" bestFit="1" customWidth="1"/>
    <col min="4872" max="4873" width="9.85546875" style="43" bestFit="1" customWidth="1"/>
    <col min="4874" max="4874" width="11.140625" style="43" bestFit="1" customWidth="1"/>
    <col min="4875" max="4875" width="13" style="43" bestFit="1" customWidth="1"/>
    <col min="4876" max="5122" width="11.42578125" style="43"/>
    <col min="5123" max="5123" width="10.140625" style="43" customWidth="1"/>
    <col min="5124" max="5124" width="8.140625" style="43" bestFit="1" customWidth="1"/>
    <col min="5125" max="5125" width="4.5703125" style="43" bestFit="1" customWidth="1"/>
    <col min="5126" max="5126" width="19.140625" style="43" bestFit="1" customWidth="1"/>
    <col min="5127" max="5127" width="12" style="43" bestFit="1" customWidth="1"/>
    <col min="5128" max="5129" width="9.85546875" style="43" bestFit="1" customWidth="1"/>
    <col min="5130" max="5130" width="11.140625" style="43" bestFit="1" customWidth="1"/>
    <col min="5131" max="5131" width="13" style="43" bestFit="1" customWidth="1"/>
    <col min="5132" max="5378" width="11.42578125" style="43"/>
    <col min="5379" max="5379" width="10.140625" style="43" customWidth="1"/>
    <col min="5380" max="5380" width="8.140625" style="43" bestFit="1" customWidth="1"/>
    <col min="5381" max="5381" width="4.5703125" style="43" bestFit="1" customWidth="1"/>
    <col min="5382" max="5382" width="19.140625" style="43" bestFit="1" customWidth="1"/>
    <col min="5383" max="5383" width="12" style="43" bestFit="1" customWidth="1"/>
    <col min="5384" max="5385" width="9.85546875" style="43" bestFit="1" customWidth="1"/>
    <col min="5386" max="5386" width="11.140625" style="43" bestFit="1" customWidth="1"/>
    <col min="5387" max="5387" width="13" style="43" bestFit="1" customWidth="1"/>
    <col min="5388" max="5634" width="11.42578125" style="43"/>
    <col min="5635" max="5635" width="10.140625" style="43" customWidth="1"/>
    <col min="5636" max="5636" width="8.140625" style="43" bestFit="1" customWidth="1"/>
    <col min="5637" max="5637" width="4.5703125" style="43" bestFit="1" customWidth="1"/>
    <col min="5638" max="5638" width="19.140625" style="43" bestFit="1" customWidth="1"/>
    <col min="5639" max="5639" width="12" style="43" bestFit="1" customWidth="1"/>
    <col min="5640" max="5641" width="9.85546875" style="43" bestFit="1" customWidth="1"/>
    <col min="5642" max="5642" width="11.140625" style="43" bestFit="1" customWidth="1"/>
    <col min="5643" max="5643" width="13" style="43" bestFit="1" customWidth="1"/>
    <col min="5644" max="5890" width="11.42578125" style="43"/>
    <col min="5891" max="5891" width="10.140625" style="43" customWidth="1"/>
    <col min="5892" max="5892" width="8.140625" style="43" bestFit="1" customWidth="1"/>
    <col min="5893" max="5893" width="4.5703125" style="43" bestFit="1" customWidth="1"/>
    <col min="5894" max="5894" width="19.140625" style="43" bestFit="1" customWidth="1"/>
    <col min="5895" max="5895" width="12" style="43" bestFit="1" customWidth="1"/>
    <col min="5896" max="5897" width="9.85546875" style="43" bestFit="1" customWidth="1"/>
    <col min="5898" max="5898" width="11.140625" style="43" bestFit="1" customWidth="1"/>
    <col min="5899" max="5899" width="13" style="43" bestFit="1" customWidth="1"/>
    <col min="5900" max="6146" width="11.42578125" style="43"/>
    <col min="6147" max="6147" width="10.140625" style="43" customWidth="1"/>
    <col min="6148" max="6148" width="8.140625" style="43" bestFit="1" customWidth="1"/>
    <col min="6149" max="6149" width="4.5703125" style="43" bestFit="1" customWidth="1"/>
    <col min="6150" max="6150" width="19.140625" style="43" bestFit="1" customWidth="1"/>
    <col min="6151" max="6151" width="12" style="43" bestFit="1" customWidth="1"/>
    <col min="6152" max="6153" width="9.85546875" style="43" bestFit="1" customWidth="1"/>
    <col min="6154" max="6154" width="11.140625" style="43" bestFit="1" customWidth="1"/>
    <col min="6155" max="6155" width="13" style="43" bestFit="1" customWidth="1"/>
    <col min="6156" max="6402" width="11.42578125" style="43"/>
    <col min="6403" max="6403" width="10.140625" style="43" customWidth="1"/>
    <col min="6404" max="6404" width="8.140625" style="43" bestFit="1" customWidth="1"/>
    <col min="6405" max="6405" width="4.5703125" style="43" bestFit="1" customWidth="1"/>
    <col min="6406" max="6406" width="19.140625" style="43" bestFit="1" customWidth="1"/>
    <col min="6407" max="6407" width="12" style="43" bestFit="1" customWidth="1"/>
    <col min="6408" max="6409" width="9.85546875" style="43" bestFit="1" customWidth="1"/>
    <col min="6410" max="6410" width="11.140625" style="43" bestFit="1" customWidth="1"/>
    <col min="6411" max="6411" width="13" style="43" bestFit="1" customWidth="1"/>
    <col min="6412" max="6658" width="11.42578125" style="43"/>
    <col min="6659" max="6659" width="10.140625" style="43" customWidth="1"/>
    <col min="6660" max="6660" width="8.140625" style="43" bestFit="1" customWidth="1"/>
    <col min="6661" max="6661" width="4.5703125" style="43" bestFit="1" customWidth="1"/>
    <col min="6662" max="6662" width="19.140625" style="43" bestFit="1" customWidth="1"/>
    <col min="6663" max="6663" width="12" style="43" bestFit="1" customWidth="1"/>
    <col min="6664" max="6665" width="9.85546875" style="43" bestFit="1" customWidth="1"/>
    <col min="6666" max="6666" width="11.140625" style="43" bestFit="1" customWidth="1"/>
    <col min="6667" max="6667" width="13" style="43" bestFit="1" customWidth="1"/>
    <col min="6668" max="6914" width="11.42578125" style="43"/>
    <col min="6915" max="6915" width="10.140625" style="43" customWidth="1"/>
    <col min="6916" max="6916" width="8.140625" style="43" bestFit="1" customWidth="1"/>
    <col min="6917" max="6917" width="4.5703125" style="43" bestFit="1" customWidth="1"/>
    <col min="6918" max="6918" width="19.140625" style="43" bestFit="1" customWidth="1"/>
    <col min="6919" max="6919" width="12" style="43" bestFit="1" customWidth="1"/>
    <col min="6920" max="6921" width="9.85546875" style="43" bestFit="1" customWidth="1"/>
    <col min="6922" max="6922" width="11.140625" style="43" bestFit="1" customWidth="1"/>
    <col min="6923" max="6923" width="13" style="43" bestFit="1" customWidth="1"/>
    <col min="6924" max="7170" width="11.42578125" style="43"/>
    <col min="7171" max="7171" width="10.140625" style="43" customWidth="1"/>
    <col min="7172" max="7172" width="8.140625" style="43" bestFit="1" customWidth="1"/>
    <col min="7173" max="7173" width="4.5703125" style="43" bestFit="1" customWidth="1"/>
    <col min="7174" max="7174" width="19.140625" style="43" bestFit="1" customWidth="1"/>
    <col min="7175" max="7175" width="12" style="43" bestFit="1" customWidth="1"/>
    <col min="7176" max="7177" width="9.85546875" style="43" bestFit="1" customWidth="1"/>
    <col min="7178" max="7178" width="11.140625" style="43" bestFit="1" customWidth="1"/>
    <col min="7179" max="7179" width="13" style="43" bestFit="1" customWidth="1"/>
    <col min="7180" max="7426" width="11.42578125" style="43"/>
    <col min="7427" max="7427" width="10.140625" style="43" customWidth="1"/>
    <col min="7428" max="7428" width="8.140625" style="43" bestFit="1" customWidth="1"/>
    <col min="7429" max="7429" width="4.5703125" style="43" bestFit="1" customWidth="1"/>
    <col min="7430" max="7430" width="19.140625" style="43" bestFit="1" customWidth="1"/>
    <col min="7431" max="7431" width="12" style="43" bestFit="1" customWidth="1"/>
    <col min="7432" max="7433" width="9.85546875" style="43" bestFit="1" customWidth="1"/>
    <col min="7434" max="7434" width="11.140625" style="43" bestFit="1" customWidth="1"/>
    <col min="7435" max="7435" width="13" style="43" bestFit="1" customWidth="1"/>
    <col min="7436" max="7682" width="11.42578125" style="43"/>
    <col min="7683" max="7683" width="10.140625" style="43" customWidth="1"/>
    <col min="7684" max="7684" width="8.140625" style="43" bestFit="1" customWidth="1"/>
    <col min="7685" max="7685" width="4.5703125" style="43" bestFit="1" customWidth="1"/>
    <col min="7686" max="7686" width="19.140625" style="43" bestFit="1" customWidth="1"/>
    <col min="7687" max="7687" width="12" style="43" bestFit="1" customWidth="1"/>
    <col min="7688" max="7689" width="9.85546875" style="43" bestFit="1" customWidth="1"/>
    <col min="7690" max="7690" width="11.140625" style="43" bestFit="1" customWidth="1"/>
    <col min="7691" max="7691" width="13" style="43" bestFit="1" customWidth="1"/>
    <col min="7692" max="7938" width="11.42578125" style="43"/>
    <col min="7939" max="7939" width="10.140625" style="43" customWidth="1"/>
    <col min="7940" max="7940" width="8.140625" style="43" bestFit="1" customWidth="1"/>
    <col min="7941" max="7941" width="4.5703125" style="43" bestFit="1" customWidth="1"/>
    <col min="7942" max="7942" width="19.140625" style="43" bestFit="1" customWidth="1"/>
    <col min="7943" max="7943" width="12" style="43" bestFit="1" customWidth="1"/>
    <col min="7944" max="7945" width="9.85546875" style="43" bestFit="1" customWidth="1"/>
    <col min="7946" max="7946" width="11.140625" style="43" bestFit="1" customWidth="1"/>
    <col min="7947" max="7947" width="13" style="43" bestFit="1" customWidth="1"/>
    <col min="7948" max="8194" width="11.42578125" style="43"/>
    <col min="8195" max="8195" width="10.140625" style="43" customWidth="1"/>
    <col min="8196" max="8196" width="8.140625" style="43" bestFit="1" customWidth="1"/>
    <col min="8197" max="8197" width="4.5703125" style="43" bestFit="1" customWidth="1"/>
    <col min="8198" max="8198" width="19.140625" style="43" bestFit="1" customWidth="1"/>
    <col min="8199" max="8199" width="12" style="43" bestFit="1" customWidth="1"/>
    <col min="8200" max="8201" width="9.85546875" style="43" bestFit="1" customWidth="1"/>
    <col min="8202" max="8202" width="11.140625" style="43" bestFit="1" customWidth="1"/>
    <col min="8203" max="8203" width="13" style="43" bestFit="1" customWidth="1"/>
    <col min="8204" max="8450" width="11.42578125" style="43"/>
    <col min="8451" max="8451" width="10.140625" style="43" customWidth="1"/>
    <col min="8452" max="8452" width="8.140625" style="43" bestFit="1" customWidth="1"/>
    <col min="8453" max="8453" width="4.5703125" style="43" bestFit="1" customWidth="1"/>
    <col min="8454" max="8454" width="19.140625" style="43" bestFit="1" customWidth="1"/>
    <col min="8455" max="8455" width="12" style="43" bestFit="1" customWidth="1"/>
    <col min="8456" max="8457" width="9.85546875" style="43" bestFit="1" customWidth="1"/>
    <col min="8458" max="8458" width="11.140625" style="43" bestFit="1" customWidth="1"/>
    <col min="8459" max="8459" width="13" style="43" bestFit="1" customWidth="1"/>
    <col min="8460" max="8706" width="11.42578125" style="43"/>
    <col min="8707" max="8707" width="10.140625" style="43" customWidth="1"/>
    <col min="8708" max="8708" width="8.140625" style="43" bestFit="1" customWidth="1"/>
    <col min="8709" max="8709" width="4.5703125" style="43" bestFit="1" customWidth="1"/>
    <col min="8710" max="8710" width="19.140625" style="43" bestFit="1" customWidth="1"/>
    <col min="8711" max="8711" width="12" style="43" bestFit="1" customWidth="1"/>
    <col min="8712" max="8713" width="9.85546875" style="43" bestFit="1" customWidth="1"/>
    <col min="8714" max="8714" width="11.140625" style="43" bestFit="1" customWidth="1"/>
    <col min="8715" max="8715" width="13" style="43" bestFit="1" customWidth="1"/>
    <col min="8716" max="8962" width="11.42578125" style="43"/>
    <col min="8963" max="8963" width="10.140625" style="43" customWidth="1"/>
    <col min="8964" max="8964" width="8.140625" style="43" bestFit="1" customWidth="1"/>
    <col min="8965" max="8965" width="4.5703125" style="43" bestFit="1" customWidth="1"/>
    <col min="8966" max="8966" width="19.140625" style="43" bestFit="1" customWidth="1"/>
    <col min="8967" max="8967" width="12" style="43" bestFit="1" customWidth="1"/>
    <col min="8968" max="8969" width="9.85546875" style="43" bestFit="1" customWidth="1"/>
    <col min="8970" max="8970" width="11.140625" style="43" bestFit="1" customWidth="1"/>
    <col min="8971" max="8971" width="13" style="43" bestFit="1" customWidth="1"/>
    <col min="8972" max="9218" width="11.42578125" style="43"/>
    <col min="9219" max="9219" width="10.140625" style="43" customWidth="1"/>
    <col min="9220" max="9220" width="8.140625" style="43" bestFit="1" customWidth="1"/>
    <col min="9221" max="9221" width="4.5703125" style="43" bestFit="1" customWidth="1"/>
    <col min="9222" max="9222" width="19.140625" style="43" bestFit="1" customWidth="1"/>
    <col min="9223" max="9223" width="12" style="43" bestFit="1" customWidth="1"/>
    <col min="9224" max="9225" width="9.85546875" style="43" bestFit="1" customWidth="1"/>
    <col min="9226" max="9226" width="11.140625" style="43" bestFit="1" customWidth="1"/>
    <col min="9227" max="9227" width="13" style="43" bestFit="1" customWidth="1"/>
    <col min="9228" max="9474" width="11.42578125" style="43"/>
    <col min="9475" max="9475" width="10.140625" style="43" customWidth="1"/>
    <col min="9476" max="9476" width="8.140625" style="43" bestFit="1" customWidth="1"/>
    <col min="9477" max="9477" width="4.5703125" style="43" bestFit="1" customWidth="1"/>
    <col min="9478" max="9478" width="19.140625" style="43" bestFit="1" customWidth="1"/>
    <col min="9479" max="9479" width="12" style="43" bestFit="1" customWidth="1"/>
    <col min="9480" max="9481" width="9.85546875" style="43" bestFit="1" customWidth="1"/>
    <col min="9482" max="9482" width="11.140625" style="43" bestFit="1" customWidth="1"/>
    <col min="9483" max="9483" width="13" style="43" bestFit="1" customWidth="1"/>
    <col min="9484" max="9730" width="11.42578125" style="43"/>
    <col min="9731" max="9731" width="10.140625" style="43" customWidth="1"/>
    <col min="9732" max="9732" width="8.140625" style="43" bestFit="1" customWidth="1"/>
    <col min="9733" max="9733" width="4.5703125" style="43" bestFit="1" customWidth="1"/>
    <col min="9734" max="9734" width="19.140625" style="43" bestFit="1" customWidth="1"/>
    <col min="9735" max="9735" width="12" style="43" bestFit="1" customWidth="1"/>
    <col min="9736" max="9737" width="9.85546875" style="43" bestFit="1" customWidth="1"/>
    <col min="9738" max="9738" width="11.140625" style="43" bestFit="1" customWidth="1"/>
    <col min="9739" max="9739" width="13" style="43" bestFit="1" customWidth="1"/>
    <col min="9740" max="9986" width="11.42578125" style="43"/>
    <col min="9987" max="9987" width="10.140625" style="43" customWidth="1"/>
    <col min="9988" max="9988" width="8.140625" style="43" bestFit="1" customWidth="1"/>
    <col min="9989" max="9989" width="4.5703125" style="43" bestFit="1" customWidth="1"/>
    <col min="9990" max="9990" width="19.140625" style="43" bestFit="1" customWidth="1"/>
    <col min="9991" max="9991" width="12" style="43" bestFit="1" customWidth="1"/>
    <col min="9992" max="9993" width="9.85546875" style="43" bestFit="1" customWidth="1"/>
    <col min="9994" max="9994" width="11.140625" style="43" bestFit="1" customWidth="1"/>
    <col min="9995" max="9995" width="13" style="43" bestFit="1" customWidth="1"/>
    <col min="9996" max="10242" width="11.42578125" style="43"/>
    <col min="10243" max="10243" width="10.140625" style="43" customWidth="1"/>
    <col min="10244" max="10244" width="8.140625" style="43" bestFit="1" customWidth="1"/>
    <col min="10245" max="10245" width="4.5703125" style="43" bestFit="1" customWidth="1"/>
    <col min="10246" max="10246" width="19.140625" style="43" bestFit="1" customWidth="1"/>
    <col min="10247" max="10247" width="12" style="43" bestFit="1" customWidth="1"/>
    <col min="10248" max="10249" width="9.85546875" style="43" bestFit="1" customWidth="1"/>
    <col min="10250" max="10250" width="11.140625" style="43" bestFit="1" customWidth="1"/>
    <col min="10251" max="10251" width="13" style="43" bestFit="1" customWidth="1"/>
    <col min="10252" max="10498" width="11.42578125" style="43"/>
    <col min="10499" max="10499" width="10.140625" style="43" customWidth="1"/>
    <col min="10500" max="10500" width="8.140625" style="43" bestFit="1" customWidth="1"/>
    <col min="10501" max="10501" width="4.5703125" style="43" bestFit="1" customWidth="1"/>
    <col min="10502" max="10502" width="19.140625" style="43" bestFit="1" customWidth="1"/>
    <col min="10503" max="10503" width="12" style="43" bestFit="1" customWidth="1"/>
    <col min="10504" max="10505" width="9.85546875" style="43" bestFit="1" customWidth="1"/>
    <col min="10506" max="10506" width="11.140625" style="43" bestFit="1" customWidth="1"/>
    <col min="10507" max="10507" width="13" style="43" bestFit="1" customWidth="1"/>
    <col min="10508" max="10754" width="11.42578125" style="43"/>
    <col min="10755" max="10755" width="10.140625" style="43" customWidth="1"/>
    <col min="10756" max="10756" width="8.140625" style="43" bestFit="1" customWidth="1"/>
    <col min="10757" max="10757" width="4.5703125" style="43" bestFit="1" customWidth="1"/>
    <col min="10758" max="10758" width="19.140625" style="43" bestFit="1" customWidth="1"/>
    <col min="10759" max="10759" width="12" style="43" bestFit="1" customWidth="1"/>
    <col min="10760" max="10761" width="9.85546875" style="43" bestFit="1" customWidth="1"/>
    <col min="10762" max="10762" width="11.140625" style="43" bestFit="1" customWidth="1"/>
    <col min="10763" max="10763" width="13" style="43" bestFit="1" customWidth="1"/>
    <col min="10764" max="11010" width="11.42578125" style="43"/>
    <col min="11011" max="11011" width="10.140625" style="43" customWidth="1"/>
    <col min="11012" max="11012" width="8.140625" style="43" bestFit="1" customWidth="1"/>
    <col min="11013" max="11013" width="4.5703125" style="43" bestFit="1" customWidth="1"/>
    <col min="11014" max="11014" width="19.140625" style="43" bestFit="1" customWidth="1"/>
    <col min="11015" max="11015" width="12" style="43" bestFit="1" customWidth="1"/>
    <col min="11016" max="11017" width="9.85546875" style="43" bestFit="1" customWidth="1"/>
    <col min="11018" max="11018" width="11.140625" style="43" bestFit="1" customWidth="1"/>
    <col min="11019" max="11019" width="13" style="43" bestFit="1" customWidth="1"/>
    <col min="11020" max="11266" width="11.42578125" style="43"/>
    <col min="11267" max="11267" width="10.140625" style="43" customWidth="1"/>
    <col min="11268" max="11268" width="8.140625" style="43" bestFit="1" customWidth="1"/>
    <col min="11269" max="11269" width="4.5703125" style="43" bestFit="1" customWidth="1"/>
    <col min="11270" max="11270" width="19.140625" style="43" bestFit="1" customWidth="1"/>
    <col min="11271" max="11271" width="12" style="43" bestFit="1" customWidth="1"/>
    <col min="11272" max="11273" width="9.85546875" style="43" bestFit="1" customWidth="1"/>
    <col min="11274" max="11274" width="11.140625" style="43" bestFit="1" customWidth="1"/>
    <col min="11275" max="11275" width="13" style="43" bestFit="1" customWidth="1"/>
    <col min="11276" max="11522" width="11.42578125" style="43"/>
    <col min="11523" max="11523" width="10.140625" style="43" customWidth="1"/>
    <col min="11524" max="11524" width="8.140625" style="43" bestFit="1" customWidth="1"/>
    <col min="11525" max="11525" width="4.5703125" style="43" bestFit="1" customWidth="1"/>
    <col min="11526" max="11526" width="19.140625" style="43" bestFit="1" customWidth="1"/>
    <col min="11527" max="11527" width="12" style="43" bestFit="1" customWidth="1"/>
    <col min="11528" max="11529" width="9.85546875" style="43" bestFit="1" customWidth="1"/>
    <col min="11530" max="11530" width="11.140625" style="43" bestFit="1" customWidth="1"/>
    <col min="11531" max="11531" width="13" style="43" bestFit="1" customWidth="1"/>
    <col min="11532" max="11778" width="11.42578125" style="43"/>
    <col min="11779" max="11779" width="10.140625" style="43" customWidth="1"/>
    <col min="11780" max="11780" width="8.140625" style="43" bestFit="1" customWidth="1"/>
    <col min="11781" max="11781" width="4.5703125" style="43" bestFit="1" customWidth="1"/>
    <col min="11782" max="11782" width="19.140625" style="43" bestFit="1" customWidth="1"/>
    <col min="11783" max="11783" width="12" style="43" bestFit="1" customWidth="1"/>
    <col min="11784" max="11785" width="9.85546875" style="43" bestFit="1" customWidth="1"/>
    <col min="11786" max="11786" width="11.140625" style="43" bestFit="1" customWidth="1"/>
    <col min="11787" max="11787" width="13" style="43" bestFit="1" customWidth="1"/>
    <col min="11788" max="12034" width="11.42578125" style="43"/>
    <col min="12035" max="12035" width="10.140625" style="43" customWidth="1"/>
    <col min="12036" max="12036" width="8.140625" style="43" bestFit="1" customWidth="1"/>
    <col min="12037" max="12037" width="4.5703125" style="43" bestFit="1" customWidth="1"/>
    <col min="12038" max="12038" width="19.140625" style="43" bestFit="1" customWidth="1"/>
    <col min="12039" max="12039" width="12" style="43" bestFit="1" customWidth="1"/>
    <col min="12040" max="12041" width="9.85546875" style="43" bestFit="1" customWidth="1"/>
    <col min="12042" max="12042" width="11.140625" style="43" bestFit="1" customWidth="1"/>
    <col min="12043" max="12043" width="13" style="43" bestFit="1" customWidth="1"/>
    <col min="12044" max="12290" width="11.42578125" style="43"/>
    <col min="12291" max="12291" width="10.140625" style="43" customWidth="1"/>
    <col min="12292" max="12292" width="8.140625" style="43" bestFit="1" customWidth="1"/>
    <col min="12293" max="12293" width="4.5703125" style="43" bestFit="1" customWidth="1"/>
    <col min="12294" max="12294" width="19.140625" style="43" bestFit="1" customWidth="1"/>
    <col min="12295" max="12295" width="12" style="43" bestFit="1" customWidth="1"/>
    <col min="12296" max="12297" width="9.85546875" style="43" bestFit="1" customWidth="1"/>
    <col min="12298" max="12298" width="11.140625" style="43" bestFit="1" customWidth="1"/>
    <col min="12299" max="12299" width="13" style="43" bestFit="1" customWidth="1"/>
    <col min="12300" max="12546" width="11.42578125" style="43"/>
    <col min="12547" max="12547" width="10.140625" style="43" customWidth="1"/>
    <col min="12548" max="12548" width="8.140625" style="43" bestFit="1" customWidth="1"/>
    <col min="12549" max="12549" width="4.5703125" style="43" bestFit="1" customWidth="1"/>
    <col min="12550" max="12550" width="19.140625" style="43" bestFit="1" customWidth="1"/>
    <col min="12551" max="12551" width="12" style="43" bestFit="1" customWidth="1"/>
    <col min="12552" max="12553" width="9.85546875" style="43" bestFit="1" customWidth="1"/>
    <col min="12554" max="12554" width="11.140625" style="43" bestFit="1" customWidth="1"/>
    <col min="12555" max="12555" width="13" style="43" bestFit="1" customWidth="1"/>
    <col min="12556" max="12802" width="11.42578125" style="43"/>
    <col min="12803" max="12803" width="10.140625" style="43" customWidth="1"/>
    <col min="12804" max="12804" width="8.140625" style="43" bestFit="1" customWidth="1"/>
    <col min="12805" max="12805" width="4.5703125" style="43" bestFit="1" customWidth="1"/>
    <col min="12806" max="12806" width="19.140625" style="43" bestFit="1" customWidth="1"/>
    <col min="12807" max="12807" width="12" style="43" bestFit="1" customWidth="1"/>
    <col min="12808" max="12809" width="9.85546875" style="43" bestFit="1" customWidth="1"/>
    <col min="12810" max="12810" width="11.140625" style="43" bestFit="1" customWidth="1"/>
    <col min="12811" max="12811" width="13" style="43" bestFit="1" customWidth="1"/>
    <col min="12812" max="13058" width="11.42578125" style="43"/>
    <col min="13059" max="13059" width="10.140625" style="43" customWidth="1"/>
    <col min="13060" max="13060" width="8.140625" style="43" bestFit="1" customWidth="1"/>
    <col min="13061" max="13061" width="4.5703125" style="43" bestFit="1" customWidth="1"/>
    <col min="13062" max="13062" width="19.140625" style="43" bestFit="1" customWidth="1"/>
    <col min="13063" max="13063" width="12" style="43" bestFit="1" customWidth="1"/>
    <col min="13064" max="13065" width="9.85546875" style="43" bestFit="1" customWidth="1"/>
    <col min="13066" max="13066" width="11.140625" style="43" bestFit="1" customWidth="1"/>
    <col min="13067" max="13067" width="13" style="43" bestFit="1" customWidth="1"/>
    <col min="13068" max="13314" width="11.42578125" style="43"/>
    <col min="13315" max="13315" width="10.140625" style="43" customWidth="1"/>
    <col min="13316" max="13316" width="8.140625" style="43" bestFit="1" customWidth="1"/>
    <col min="13317" max="13317" width="4.5703125" style="43" bestFit="1" customWidth="1"/>
    <col min="13318" max="13318" width="19.140625" style="43" bestFit="1" customWidth="1"/>
    <col min="13319" max="13319" width="12" style="43" bestFit="1" customWidth="1"/>
    <col min="13320" max="13321" width="9.85546875" style="43" bestFit="1" customWidth="1"/>
    <col min="13322" max="13322" width="11.140625" style="43" bestFit="1" customWidth="1"/>
    <col min="13323" max="13323" width="13" style="43" bestFit="1" customWidth="1"/>
    <col min="13324" max="13570" width="11.42578125" style="43"/>
    <col min="13571" max="13571" width="10.140625" style="43" customWidth="1"/>
    <col min="13572" max="13572" width="8.140625" style="43" bestFit="1" customWidth="1"/>
    <col min="13573" max="13573" width="4.5703125" style="43" bestFit="1" customWidth="1"/>
    <col min="13574" max="13574" width="19.140625" style="43" bestFit="1" customWidth="1"/>
    <col min="13575" max="13575" width="12" style="43" bestFit="1" customWidth="1"/>
    <col min="13576" max="13577" width="9.85546875" style="43" bestFit="1" customWidth="1"/>
    <col min="13578" max="13578" width="11.140625" style="43" bestFit="1" customWidth="1"/>
    <col min="13579" max="13579" width="13" style="43" bestFit="1" customWidth="1"/>
    <col min="13580" max="13826" width="11.42578125" style="43"/>
    <col min="13827" max="13827" width="10.140625" style="43" customWidth="1"/>
    <col min="13828" max="13828" width="8.140625" style="43" bestFit="1" customWidth="1"/>
    <col min="13829" max="13829" width="4.5703125" style="43" bestFit="1" customWidth="1"/>
    <col min="13830" max="13830" width="19.140625" style="43" bestFit="1" customWidth="1"/>
    <col min="13831" max="13831" width="12" style="43" bestFit="1" customWidth="1"/>
    <col min="13832" max="13833" width="9.85546875" style="43" bestFit="1" customWidth="1"/>
    <col min="13834" max="13834" width="11.140625" style="43" bestFit="1" customWidth="1"/>
    <col min="13835" max="13835" width="13" style="43" bestFit="1" customWidth="1"/>
    <col min="13836" max="14082" width="11.42578125" style="43"/>
    <col min="14083" max="14083" width="10.140625" style="43" customWidth="1"/>
    <col min="14084" max="14084" width="8.140625" style="43" bestFit="1" customWidth="1"/>
    <col min="14085" max="14085" width="4.5703125" style="43" bestFit="1" customWidth="1"/>
    <col min="14086" max="14086" width="19.140625" style="43" bestFit="1" customWidth="1"/>
    <col min="14087" max="14087" width="12" style="43" bestFit="1" customWidth="1"/>
    <col min="14088" max="14089" width="9.85546875" style="43" bestFit="1" customWidth="1"/>
    <col min="14090" max="14090" width="11.140625" style="43" bestFit="1" customWidth="1"/>
    <col min="14091" max="14091" width="13" style="43" bestFit="1" customWidth="1"/>
    <col min="14092" max="14338" width="11.42578125" style="43"/>
    <col min="14339" max="14339" width="10.140625" style="43" customWidth="1"/>
    <col min="14340" max="14340" width="8.140625" style="43" bestFit="1" customWidth="1"/>
    <col min="14341" max="14341" width="4.5703125" style="43" bestFit="1" customWidth="1"/>
    <col min="14342" max="14342" width="19.140625" style="43" bestFit="1" customWidth="1"/>
    <col min="14343" max="14343" width="12" style="43" bestFit="1" customWidth="1"/>
    <col min="14344" max="14345" width="9.85546875" style="43" bestFit="1" customWidth="1"/>
    <col min="14346" max="14346" width="11.140625" style="43" bestFit="1" customWidth="1"/>
    <col min="14347" max="14347" width="13" style="43" bestFit="1" customWidth="1"/>
    <col min="14348" max="14594" width="11.42578125" style="43"/>
    <col min="14595" max="14595" width="10.140625" style="43" customWidth="1"/>
    <col min="14596" max="14596" width="8.140625" style="43" bestFit="1" customWidth="1"/>
    <col min="14597" max="14597" width="4.5703125" style="43" bestFit="1" customWidth="1"/>
    <col min="14598" max="14598" width="19.140625" style="43" bestFit="1" customWidth="1"/>
    <col min="14599" max="14599" width="12" style="43" bestFit="1" customWidth="1"/>
    <col min="14600" max="14601" width="9.85546875" style="43" bestFit="1" customWidth="1"/>
    <col min="14602" max="14602" width="11.140625" style="43" bestFit="1" customWidth="1"/>
    <col min="14603" max="14603" width="13" style="43" bestFit="1" customWidth="1"/>
    <col min="14604" max="14850" width="11.42578125" style="43"/>
    <col min="14851" max="14851" width="10.140625" style="43" customWidth="1"/>
    <col min="14852" max="14852" width="8.140625" style="43" bestFit="1" customWidth="1"/>
    <col min="14853" max="14853" width="4.5703125" style="43" bestFit="1" customWidth="1"/>
    <col min="14854" max="14854" width="19.140625" style="43" bestFit="1" customWidth="1"/>
    <col min="14855" max="14855" width="12" style="43" bestFit="1" customWidth="1"/>
    <col min="14856" max="14857" width="9.85546875" style="43" bestFit="1" customWidth="1"/>
    <col min="14858" max="14858" width="11.140625" style="43" bestFit="1" customWidth="1"/>
    <col min="14859" max="14859" width="13" style="43" bestFit="1" customWidth="1"/>
    <col min="14860" max="15106" width="11.42578125" style="43"/>
    <col min="15107" max="15107" width="10.140625" style="43" customWidth="1"/>
    <col min="15108" max="15108" width="8.140625" style="43" bestFit="1" customWidth="1"/>
    <col min="15109" max="15109" width="4.5703125" style="43" bestFit="1" customWidth="1"/>
    <col min="15110" max="15110" width="19.140625" style="43" bestFit="1" customWidth="1"/>
    <col min="15111" max="15111" width="12" style="43" bestFit="1" customWidth="1"/>
    <col min="15112" max="15113" width="9.85546875" style="43" bestFit="1" customWidth="1"/>
    <col min="15114" max="15114" width="11.140625" style="43" bestFit="1" customWidth="1"/>
    <col min="15115" max="15115" width="13" style="43" bestFit="1" customWidth="1"/>
    <col min="15116" max="15362" width="11.42578125" style="43"/>
    <col min="15363" max="15363" width="10.140625" style="43" customWidth="1"/>
    <col min="15364" max="15364" width="8.140625" style="43" bestFit="1" customWidth="1"/>
    <col min="15365" max="15365" width="4.5703125" style="43" bestFit="1" customWidth="1"/>
    <col min="15366" max="15366" width="19.140625" style="43" bestFit="1" customWidth="1"/>
    <col min="15367" max="15367" width="12" style="43" bestFit="1" customWidth="1"/>
    <col min="15368" max="15369" width="9.85546875" style="43" bestFit="1" customWidth="1"/>
    <col min="15370" max="15370" width="11.140625" style="43" bestFit="1" customWidth="1"/>
    <col min="15371" max="15371" width="13" style="43" bestFit="1" customWidth="1"/>
    <col min="15372" max="15618" width="11.42578125" style="43"/>
    <col min="15619" max="15619" width="10.140625" style="43" customWidth="1"/>
    <col min="15620" max="15620" width="8.140625" style="43" bestFit="1" customWidth="1"/>
    <col min="15621" max="15621" width="4.5703125" style="43" bestFit="1" customWidth="1"/>
    <col min="15622" max="15622" width="19.140625" style="43" bestFit="1" customWidth="1"/>
    <col min="15623" max="15623" width="12" style="43" bestFit="1" customWidth="1"/>
    <col min="15624" max="15625" width="9.85546875" style="43" bestFit="1" customWidth="1"/>
    <col min="15626" max="15626" width="11.140625" style="43" bestFit="1" customWidth="1"/>
    <col min="15627" max="15627" width="13" style="43" bestFit="1" customWidth="1"/>
    <col min="15628" max="15874" width="11.42578125" style="43"/>
    <col min="15875" max="15875" width="10.140625" style="43" customWidth="1"/>
    <col min="15876" max="15876" width="8.140625" style="43" bestFit="1" customWidth="1"/>
    <col min="15877" max="15877" width="4.5703125" style="43" bestFit="1" customWidth="1"/>
    <col min="15878" max="15878" width="19.140625" style="43" bestFit="1" customWidth="1"/>
    <col min="15879" max="15879" width="12" style="43" bestFit="1" customWidth="1"/>
    <col min="15880" max="15881" width="9.85546875" style="43" bestFit="1" customWidth="1"/>
    <col min="15882" max="15882" width="11.140625" style="43" bestFit="1" customWidth="1"/>
    <col min="15883" max="15883" width="13" style="43" bestFit="1" customWidth="1"/>
    <col min="15884" max="16130" width="11.42578125" style="43"/>
    <col min="16131" max="16131" width="10.140625" style="43" customWidth="1"/>
    <col min="16132" max="16132" width="8.140625" style="43" bestFit="1" customWidth="1"/>
    <col min="16133" max="16133" width="4.5703125" style="43" bestFit="1" customWidth="1"/>
    <col min="16134" max="16134" width="19.140625" style="43" bestFit="1" customWidth="1"/>
    <col min="16135" max="16135" width="12" style="43" bestFit="1" customWidth="1"/>
    <col min="16136" max="16137" width="9.85546875" style="43" bestFit="1" customWidth="1"/>
    <col min="16138" max="16138" width="11.140625" style="43" bestFit="1" customWidth="1"/>
    <col min="16139" max="16139" width="13" style="43" bestFit="1" customWidth="1"/>
    <col min="16140" max="16384" width="11.42578125" style="43"/>
  </cols>
  <sheetData>
    <row r="1" spans="1:14">
      <c r="A1" s="40" t="s">
        <v>608</v>
      </c>
      <c r="B1" s="40" t="s">
        <v>609</v>
      </c>
      <c r="C1" s="40" t="s">
        <v>610</v>
      </c>
      <c r="D1" s="40" t="s">
        <v>611</v>
      </c>
      <c r="E1" s="40" t="s">
        <v>612</v>
      </c>
      <c r="F1" s="40" t="s">
        <v>613</v>
      </c>
      <c r="G1" s="42"/>
      <c r="H1" s="40" t="s">
        <v>614</v>
      </c>
      <c r="I1" s="41"/>
      <c r="J1" s="40" t="s">
        <v>615</v>
      </c>
      <c r="K1" s="40" t="s">
        <v>616</v>
      </c>
    </row>
    <row r="2" spans="1:14" ht="13.7" customHeight="1">
      <c r="A2" s="44" t="s">
        <v>617</v>
      </c>
      <c r="B2" s="44"/>
      <c r="C2" s="45"/>
      <c r="D2" s="45"/>
      <c r="E2" s="45"/>
      <c r="F2" s="45"/>
      <c r="G2" s="42"/>
      <c r="H2" s="45"/>
      <c r="I2" s="41"/>
      <c r="J2" s="45"/>
      <c r="K2" s="45"/>
    </row>
    <row r="3" spans="1:14" ht="13.7" customHeight="1">
      <c r="A3" s="44" t="s">
        <v>618</v>
      </c>
      <c r="B3" s="44"/>
      <c r="C3" s="45"/>
      <c r="D3" s="45"/>
      <c r="E3" s="45"/>
      <c r="F3" s="45"/>
      <c r="G3" s="42"/>
      <c r="H3" s="45"/>
      <c r="I3" s="41"/>
      <c r="J3" s="45"/>
      <c r="K3" s="45"/>
    </row>
    <row r="4" spans="1:14" ht="13.7" customHeight="1">
      <c r="A4" s="46"/>
      <c r="B4" s="47"/>
      <c r="C4" s="46"/>
      <c r="D4" s="46" t="s">
        <v>619</v>
      </c>
      <c r="E4" s="46"/>
      <c r="F4" s="48"/>
      <c r="G4" s="50"/>
      <c r="H4" s="48"/>
      <c r="I4" s="49"/>
      <c r="J4" s="55">
        <v>187366.91000000061</v>
      </c>
      <c r="K4" s="46"/>
      <c r="L4" s="53"/>
      <c r="M4" s="53"/>
      <c r="N4" s="53"/>
    </row>
    <row r="5" spans="1:14" ht="13.7" customHeight="1">
      <c r="A5" s="51">
        <v>42156</v>
      </c>
      <c r="B5" s="47">
        <v>19</v>
      </c>
      <c r="C5" s="46" t="s">
        <v>189</v>
      </c>
      <c r="D5" s="46" t="s">
        <v>205</v>
      </c>
      <c r="E5" s="46" t="s">
        <v>677</v>
      </c>
      <c r="F5" s="48">
        <v>163391.72</v>
      </c>
      <c r="G5" s="50">
        <v>1</v>
      </c>
      <c r="H5" s="48"/>
      <c r="I5" s="49"/>
      <c r="J5" s="48">
        <f>+J4+F5-H5</f>
        <v>350758.63000000059</v>
      </c>
      <c r="K5" s="46" t="s">
        <v>678</v>
      </c>
      <c r="L5" s="53"/>
      <c r="M5" s="53"/>
      <c r="N5" s="53"/>
    </row>
    <row r="6" spans="1:14" ht="13.7" customHeight="1">
      <c r="A6" s="51">
        <v>42156</v>
      </c>
      <c r="B6" s="47">
        <v>193</v>
      </c>
      <c r="C6" s="46" t="s">
        <v>189</v>
      </c>
      <c r="D6" s="46" t="s">
        <v>192</v>
      </c>
      <c r="E6" s="46" t="s">
        <v>679</v>
      </c>
      <c r="F6" s="48"/>
      <c r="G6" s="50"/>
      <c r="H6" s="48">
        <v>342000</v>
      </c>
      <c r="I6" s="49">
        <v>1</v>
      </c>
      <c r="J6" s="48">
        <f t="shared" ref="J6:J65" si="0">+J5+F6-H6</f>
        <v>8758.6300000005867</v>
      </c>
      <c r="K6" s="46"/>
      <c r="L6" s="53"/>
      <c r="M6" s="53"/>
      <c r="N6" s="53"/>
    </row>
    <row r="7" spans="1:14" ht="13.7" customHeight="1">
      <c r="A7" s="51">
        <v>42156</v>
      </c>
      <c r="B7" s="47">
        <v>217</v>
      </c>
      <c r="C7" s="46" t="s">
        <v>189</v>
      </c>
      <c r="D7" s="46" t="s">
        <v>22</v>
      </c>
      <c r="E7" s="46"/>
      <c r="F7" s="48">
        <v>86960</v>
      </c>
      <c r="G7" s="50">
        <v>2</v>
      </c>
      <c r="H7" s="48"/>
      <c r="I7" s="49"/>
      <c r="J7" s="48">
        <f t="shared" si="0"/>
        <v>95718.630000000587</v>
      </c>
      <c r="K7" s="46"/>
      <c r="L7" s="53"/>
      <c r="M7" s="53"/>
      <c r="N7" s="53"/>
    </row>
    <row r="8" spans="1:14" ht="13.7" customHeight="1">
      <c r="A8" s="51">
        <v>42156</v>
      </c>
      <c r="B8" s="47">
        <v>218</v>
      </c>
      <c r="C8" s="46" t="s">
        <v>189</v>
      </c>
      <c r="D8" s="46" t="s">
        <v>22</v>
      </c>
      <c r="E8" s="46"/>
      <c r="F8" s="48">
        <v>342120</v>
      </c>
      <c r="G8" s="50">
        <v>3</v>
      </c>
      <c r="H8" s="48"/>
      <c r="I8" s="49"/>
      <c r="J8" s="48">
        <f t="shared" si="0"/>
        <v>437838.63000000059</v>
      </c>
      <c r="K8" s="46"/>
      <c r="L8" s="53"/>
      <c r="M8" s="53"/>
      <c r="N8" s="53"/>
    </row>
    <row r="9" spans="1:14" ht="13.7" customHeight="1">
      <c r="A9" s="51">
        <v>42157</v>
      </c>
      <c r="B9" s="47">
        <v>156</v>
      </c>
      <c r="C9" s="46" t="s">
        <v>675</v>
      </c>
      <c r="D9" s="46" t="s">
        <v>196</v>
      </c>
      <c r="E9" s="46" t="s">
        <v>680</v>
      </c>
      <c r="F9" s="48"/>
      <c r="G9" s="50"/>
      <c r="H9" s="48">
        <v>251000</v>
      </c>
      <c r="I9" s="49">
        <v>2</v>
      </c>
      <c r="J9" s="48">
        <f t="shared" si="0"/>
        <v>186838.63000000059</v>
      </c>
      <c r="K9" s="46"/>
      <c r="L9" s="53"/>
      <c r="M9" s="53"/>
      <c r="N9" s="53"/>
    </row>
    <row r="10" spans="1:14" ht="13.7" customHeight="1">
      <c r="A10" s="51">
        <v>42158</v>
      </c>
      <c r="B10" s="47">
        <v>54</v>
      </c>
      <c r="C10" s="46" t="s">
        <v>189</v>
      </c>
      <c r="D10" s="46" t="s">
        <v>22</v>
      </c>
      <c r="E10" s="46" t="s">
        <v>681</v>
      </c>
      <c r="F10" s="48">
        <v>390400</v>
      </c>
      <c r="G10" s="50">
        <v>4</v>
      </c>
      <c r="H10" s="48"/>
      <c r="I10" s="49"/>
      <c r="J10" s="48">
        <f t="shared" si="0"/>
        <v>577238.63000000059</v>
      </c>
      <c r="K10" s="46"/>
      <c r="L10" s="53"/>
      <c r="M10" s="53"/>
      <c r="N10" s="53"/>
    </row>
    <row r="11" spans="1:14" ht="13.7" customHeight="1">
      <c r="A11" s="51">
        <v>42158</v>
      </c>
      <c r="B11" s="47">
        <v>163</v>
      </c>
      <c r="C11" s="46" t="s">
        <v>189</v>
      </c>
      <c r="D11" s="46" t="s">
        <v>578</v>
      </c>
      <c r="E11" s="46" t="s">
        <v>682</v>
      </c>
      <c r="F11" s="48">
        <v>61347.46</v>
      </c>
      <c r="G11" s="50">
        <v>5</v>
      </c>
      <c r="H11" s="48"/>
      <c r="I11" s="49"/>
      <c r="J11" s="48">
        <f t="shared" si="0"/>
        <v>638586.09000000055</v>
      </c>
      <c r="K11" s="46" t="s">
        <v>190</v>
      </c>
      <c r="L11" s="53"/>
      <c r="M11" s="53"/>
      <c r="N11" s="53"/>
    </row>
    <row r="12" spans="1:14" ht="13.7" customHeight="1">
      <c r="A12" s="51">
        <v>42159</v>
      </c>
      <c r="B12" s="47">
        <v>191</v>
      </c>
      <c r="C12" s="46" t="s">
        <v>189</v>
      </c>
      <c r="D12" s="46" t="s">
        <v>196</v>
      </c>
      <c r="E12" s="46" t="s">
        <v>683</v>
      </c>
      <c r="F12" s="48"/>
      <c r="G12" s="50"/>
      <c r="H12" s="48">
        <v>540000</v>
      </c>
      <c r="I12" s="49">
        <v>3</v>
      </c>
      <c r="J12" s="48">
        <f t="shared" si="0"/>
        <v>98586.090000000549</v>
      </c>
      <c r="K12" s="46"/>
      <c r="L12" s="53"/>
      <c r="M12" s="53"/>
      <c r="N12" s="53"/>
    </row>
    <row r="13" spans="1:14" ht="13.7" customHeight="1">
      <c r="A13" s="51">
        <v>42160</v>
      </c>
      <c r="B13" s="47">
        <v>209</v>
      </c>
      <c r="C13" s="46" t="s">
        <v>189</v>
      </c>
      <c r="D13" s="46" t="s">
        <v>684</v>
      </c>
      <c r="E13" s="46" t="s">
        <v>685</v>
      </c>
      <c r="F13" s="48">
        <v>54773.62</v>
      </c>
      <c r="G13" s="50">
        <v>6</v>
      </c>
      <c r="H13" s="48"/>
      <c r="I13" s="49"/>
      <c r="J13" s="48">
        <f t="shared" si="0"/>
        <v>153359.71000000054</v>
      </c>
      <c r="K13" s="46" t="s">
        <v>190</v>
      </c>
      <c r="L13" s="53"/>
      <c r="M13" s="53"/>
      <c r="N13" s="53"/>
    </row>
    <row r="14" spans="1:14" ht="13.7" customHeight="1">
      <c r="A14" s="51">
        <v>42163</v>
      </c>
      <c r="B14" s="47">
        <v>189</v>
      </c>
      <c r="C14" s="46" t="s">
        <v>189</v>
      </c>
      <c r="D14" s="46" t="s">
        <v>196</v>
      </c>
      <c r="E14" s="46" t="s">
        <v>686</v>
      </c>
      <c r="F14" s="48"/>
      <c r="G14" s="50"/>
      <c r="H14" s="48">
        <v>107000</v>
      </c>
      <c r="I14" s="49">
        <v>4</v>
      </c>
      <c r="J14" s="48">
        <f t="shared" si="0"/>
        <v>46359.710000000545</v>
      </c>
      <c r="K14" s="46"/>
      <c r="L14" s="53"/>
      <c r="M14" s="53"/>
      <c r="N14" s="53"/>
    </row>
    <row r="15" spans="1:14" ht="13.7" customHeight="1">
      <c r="A15" s="51">
        <v>42163</v>
      </c>
      <c r="B15" s="47">
        <v>190</v>
      </c>
      <c r="C15" s="46" t="s">
        <v>189</v>
      </c>
      <c r="D15" s="46" t="s">
        <v>196</v>
      </c>
      <c r="E15" s="46" t="s">
        <v>687</v>
      </c>
      <c r="F15" s="48"/>
      <c r="G15" s="50"/>
      <c r="H15" s="48">
        <v>54000</v>
      </c>
      <c r="I15" s="49">
        <v>5</v>
      </c>
      <c r="J15" s="48">
        <f t="shared" si="0"/>
        <v>-7640.2899999994552</v>
      </c>
      <c r="K15" s="46"/>
      <c r="L15" s="53"/>
      <c r="M15" s="53"/>
      <c r="N15" s="53"/>
    </row>
    <row r="16" spans="1:14" ht="13.7" customHeight="1">
      <c r="A16" s="51">
        <v>42164</v>
      </c>
      <c r="B16" s="47">
        <v>188</v>
      </c>
      <c r="C16" s="46" t="s">
        <v>189</v>
      </c>
      <c r="D16" s="46" t="s">
        <v>196</v>
      </c>
      <c r="E16" s="46" t="s">
        <v>688</v>
      </c>
      <c r="F16" s="48"/>
      <c r="G16" s="50"/>
      <c r="H16" s="48">
        <v>100000</v>
      </c>
      <c r="I16" s="49">
        <v>6</v>
      </c>
      <c r="J16" s="48">
        <f t="shared" si="0"/>
        <v>-107640.28999999946</v>
      </c>
      <c r="K16" s="46"/>
      <c r="L16" s="53"/>
      <c r="M16" s="53"/>
      <c r="N16" s="53"/>
    </row>
    <row r="17" spans="1:14" ht="13.7" customHeight="1">
      <c r="A17" s="51">
        <v>42164</v>
      </c>
      <c r="B17" s="47">
        <v>231</v>
      </c>
      <c r="C17" s="46" t="s">
        <v>189</v>
      </c>
      <c r="D17" s="46" t="s">
        <v>589</v>
      </c>
      <c r="E17" s="46" t="s">
        <v>689</v>
      </c>
      <c r="F17" s="48">
        <v>83920</v>
      </c>
      <c r="G17" s="50">
        <v>7</v>
      </c>
      <c r="H17" s="48"/>
      <c r="I17" s="49"/>
      <c r="J17" s="48">
        <f t="shared" si="0"/>
        <v>-23720.289999999455</v>
      </c>
      <c r="K17" s="46" t="s">
        <v>190</v>
      </c>
      <c r="L17" s="53"/>
      <c r="M17" s="53"/>
      <c r="N17" s="53"/>
    </row>
    <row r="18" spans="1:14" ht="13.7" customHeight="1">
      <c r="A18" s="51">
        <v>42165</v>
      </c>
      <c r="B18" s="47">
        <v>240</v>
      </c>
      <c r="C18" s="46" t="s">
        <v>189</v>
      </c>
      <c r="D18" s="46" t="s">
        <v>578</v>
      </c>
      <c r="E18" s="46" t="s">
        <v>690</v>
      </c>
      <c r="F18" s="48">
        <v>106800</v>
      </c>
      <c r="G18" s="50">
        <v>8</v>
      </c>
      <c r="H18" s="48"/>
      <c r="I18" s="49"/>
      <c r="J18" s="48">
        <f t="shared" si="0"/>
        <v>83079.710000000545</v>
      </c>
      <c r="K18" s="46" t="s">
        <v>190</v>
      </c>
      <c r="L18" s="53"/>
      <c r="M18" s="53"/>
      <c r="N18" s="53"/>
    </row>
    <row r="19" spans="1:14" ht="13.7" customHeight="1">
      <c r="A19" s="51">
        <v>42165</v>
      </c>
      <c r="B19" s="47">
        <v>340</v>
      </c>
      <c r="C19" s="46" t="s">
        <v>189</v>
      </c>
      <c r="D19" s="46" t="s">
        <v>196</v>
      </c>
      <c r="E19" s="46" t="s">
        <v>894</v>
      </c>
      <c r="F19" s="48"/>
      <c r="G19" s="50"/>
      <c r="H19" s="48">
        <v>796000</v>
      </c>
      <c r="I19" s="49">
        <v>7</v>
      </c>
      <c r="J19" s="48">
        <f t="shared" si="0"/>
        <v>-712920.28999999946</v>
      </c>
      <c r="K19" s="46"/>
      <c r="L19" s="53"/>
      <c r="M19" s="53"/>
      <c r="N19" s="53"/>
    </row>
    <row r="20" spans="1:14" ht="13.7" customHeight="1">
      <c r="A20" s="51">
        <v>42167</v>
      </c>
      <c r="B20" s="47">
        <v>255</v>
      </c>
      <c r="C20" s="46" t="s">
        <v>189</v>
      </c>
      <c r="D20" s="46" t="s">
        <v>589</v>
      </c>
      <c r="E20" s="46" t="s">
        <v>691</v>
      </c>
      <c r="F20" s="48">
        <v>96800</v>
      </c>
      <c r="G20" s="50">
        <v>9</v>
      </c>
      <c r="H20" s="48"/>
      <c r="I20" s="49"/>
      <c r="J20" s="48">
        <f t="shared" si="0"/>
        <v>-616120.28999999946</v>
      </c>
      <c r="K20" s="46" t="s">
        <v>190</v>
      </c>
      <c r="L20" s="53"/>
      <c r="M20" s="53"/>
      <c r="N20" s="53"/>
    </row>
    <row r="21" spans="1:14" ht="13.7" customHeight="1">
      <c r="A21" s="51">
        <v>42170</v>
      </c>
      <c r="B21" s="47">
        <v>274</v>
      </c>
      <c r="C21" s="46" t="s">
        <v>189</v>
      </c>
      <c r="D21" s="46" t="s">
        <v>692</v>
      </c>
      <c r="E21" s="46" t="s">
        <v>693</v>
      </c>
      <c r="F21" s="48">
        <v>1189.8599999999999</v>
      </c>
      <c r="G21" s="50">
        <v>10</v>
      </c>
      <c r="H21" s="48"/>
      <c r="I21" s="49"/>
      <c r="J21" s="48">
        <f t="shared" si="0"/>
        <v>-614930.42999999947</v>
      </c>
      <c r="K21" s="46" t="s">
        <v>190</v>
      </c>
      <c r="L21" s="53"/>
      <c r="M21" s="53"/>
      <c r="N21" s="53"/>
    </row>
    <row r="22" spans="1:14" ht="13.7" customHeight="1">
      <c r="A22" s="51">
        <v>42170</v>
      </c>
      <c r="B22" s="47">
        <v>275</v>
      </c>
      <c r="C22" s="46" t="s">
        <v>189</v>
      </c>
      <c r="D22" s="46" t="s">
        <v>578</v>
      </c>
      <c r="E22" s="46" t="s">
        <v>694</v>
      </c>
      <c r="F22" s="48">
        <v>187326.07</v>
      </c>
      <c r="G22" s="50">
        <v>11</v>
      </c>
      <c r="H22" s="48"/>
      <c r="I22" s="49"/>
      <c r="J22" s="48">
        <f t="shared" si="0"/>
        <v>-427604.35999999946</v>
      </c>
      <c r="K22" s="46" t="s">
        <v>190</v>
      </c>
      <c r="L22" s="53"/>
      <c r="M22" s="53"/>
      <c r="N22" s="53"/>
    </row>
    <row r="23" spans="1:14" ht="13.7" customHeight="1">
      <c r="A23" s="51">
        <v>42170</v>
      </c>
      <c r="B23" s="47">
        <v>336</v>
      </c>
      <c r="C23" s="46" t="s">
        <v>189</v>
      </c>
      <c r="D23" s="46" t="s">
        <v>196</v>
      </c>
      <c r="E23" s="46" t="s">
        <v>695</v>
      </c>
      <c r="F23" s="48"/>
      <c r="G23" s="50"/>
      <c r="H23" s="48">
        <v>534000</v>
      </c>
      <c r="I23" s="49">
        <v>8</v>
      </c>
      <c r="J23" s="48">
        <f t="shared" si="0"/>
        <v>-961604.3599999994</v>
      </c>
      <c r="K23" s="46"/>
      <c r="L23" s="53"/>
      <c r="M23" s="53"/>
      <c r="N23" s="53"/>
    </row>
    <row r="24" spans="1:14" ht="13.7" customHeight="1">
      <c r="A24" s="51">
        <v>42171</v>
      </c>
      <c r="B24" s="47">
        <v>370</v>
      </c>
      <c r="C24" s="46" t="s">
        <v>189</v>
      </c>
      <c r="D24" s="46" t="s">
        <v>196</v>
      </c>
      <c r="E24" s="46" t="s">
        <v>696</v>
      </c>
      <c r="F24" s="48"/>
      <c r="G24" s="50"/>
      <c r="H24" s="48">
        <v>622000</v>
      </c>
      <c r="I24" s="49">
        <v>9</v>
      </c>
      <c r="J24" s="48">
        <f t="shared" si="0"/>
        <v>-1583604.3599999994</v>
      </c>
      <c r="K24" s="46"/>
      <c r="L24" s="53"/>
      <c r="M24" s="53"/>
      <c r="N24" s="53"/>
    </row>
    <row r="25" spans="1:14" ht="13.7" customHeight="1">
      <c r="A25" s="51">
        <v>42171</v>
      </c>
      <c r="B25" s="47">
        <v>442</v>
      </c>
      <c r="C25" s="46" t="s">
        <v>189</v>
      </c>
      <c r="D25" s="46" t="s">
        <v>22</v>
      </c>
      <c r="E25" s="46" t="s">
        <v>697</v>
      </c>
      <c r="F25" s="48">
        <v>346120</v>
      </c>
      <c r="G25" s="50">
        <v>12</v>
      </c>
      <c r="H25" s="48"/>
      <c r="I25" s="49"/>
      <c r="J25" s="48">
        <f t="shared" si="0"/>
        <v>-1237484.3599999994</v>
      </c>
      <c r="K25" s="46"/>
      <c r="L25" s="53"/>
      <c r="M25" s="53"/>
      <c r="N25" s="53"/>
    </row>
    <row r="26" spans="1:14" ht="13.7" customHeight="1">
      <c r="A26" s="51">
        <v>42171</v>
      </c>
      <c r="B26" s="47">
        <v>444</v>
      </c>
      <c r="C26" s="46" t="s">
        <v>189</v>
      </c>
      <c r="D26" s="46" t="s">
        <v>22</v>
      </c>
      <c r="E26" s="46" t="s">
        <v>698</v>
      </c>
      <c r="F26" s="48">
        <v>621280</v>
      </c>
      <c r="G26" s="50">
        <v>13</v>
      </c>
      <c r="H26" s="48"/>
      <c r="I26" s="49"/>
      <c r="J26" s="48">
        <f t="shared" si="0"/>
        <v>-616204.3599999994</v>
      </c>
      <c r="K26" s="46"/>
      <c r="L26" s="53"/>
      <c r="M26" s="53"/>
      <c r="N26" s="53"/>
    </row>
    <row r="27" spans="1:14" ht="13.7" customHeight="1">
      <c r="A27" s="51">
        <v>42172</v>
      </c>
      <c r="B27" s="47">
        <v>308</v>
      </c>
      <c r="C27" s="46" t="s">
        <v>189</v>
      </c>
      <c r="D27" s="46" t="s">
        <v>578</v>
      </c>
      <c r="E27" s="46" t="s">
        <v>699</v>
      </c>
      <c r="F27" s="48">
        <v>40880</v>
      </c>
      <c r="G27" s="50">
        <v>14</v>
      </c>
      <c r="H27" s="48"/>
      <c r="I27" s="49"/>
      <c r="J27" s="48">
        <f t="shared" si="0"/>
        <v>-575324.3599999994</v>
      </c>
      <c r="K27" s="46" t="s">
        <v>190</v>
      </c>
      <c r="L27" s="53"/>
      <c r="M27" s="53"/>
      <c r="N27" s="53"/>
    </row>
    <row r="28" spans="1:14" ht="13.7" customHeight="1">
      <c r="A28" s="51">
        <v>42173</v>
      </c>
      <c r="B28" s="47">
        <v>293</v>
      </c>
      <c r="C28" s="46" t="s">
        <v>189</v>
      </c>
      <c r="D28" s="46" t="s">
        <v>700</v>
      </c>
      <c r="E28" s="46" t="s">
        <v>701</v>
      </c>
      <c r="F28" s="48">
        <v>65057.58</v>
      </c>
      <c r="G28" s="50">
        <v>15</v>
      </c>
      <c r="H28" s="48"/>
      <c r="I28" s="49"/>
      <c r="J28" s="48">
        <f t="shared" si="0"/>
        <v>-510266.77999999939</v>
      </c>
      <c r="K28" s="46"/>
      <c r="L28" s="53"/>
      <c r="M28" s="53"/>
      <c r="N28" s="53"/>
    </row>
    <row r="29" spans="1:14" ht="13.7" customHeight="1">
      <c r="A29" s="51">
        <v>42173</v>
      </c>
      <c r="B29" s="47">
        <v>332</v>
      </c>
      <c r="C29" s="46" t="s">
        <v>189</v>
      </c>
      <c r="D29" s="46" t="s">
        <v>589</v>
      </c>
      <c r="E29" s="46" t="s">
        <v>702</v>
      </c>
      <c r="F29" s="48">
        <v>17696.740000000002</v>
      </c>
      <c r="G29" s="50">
        <v>16</v>
      </c>
      <c r="H29" s="48"/>
      <c r="I29" s="49"/>
      <c r="J29" s="48">
        <f t="shared" si="0"/>
        <v>-492570.0399999994</v>
      </c>
      <c r="K29" s="46" t="s">
        <v>190</v>
      </c>
      <c r="L29" s="53"/>
      <c r="M29" s="53"/>
      <c r="N29" s="53"/>
    </row>
    <row r="30" spans="1:14" ht="13.7" customHeight="1">
      <c r="A30" s="51">
        <v>42174</v>
      </c>
      <c r="B30" s="47">
        <v>344</v>
      </c>
      <c r="C30" s="46" t="s">
        <v>189</v>
      </c>
      <c r="D30" s="46" t="s">
        <v>703</v>
      </c>
      <c r="E30" s="46" t="s">
        <v>704</v>
      </c>
      <c r="F30" s="48">
        <v>37.82</v>
      </c>
      <c r="G30" s="50">
        <v>17</v>
      </c>
      <c r="H30" s="48"/>
      <c r="I30" s="49"/>
      <c r="J30" s="48">
        <f t="shared" si="0"/>
        <v>-492532.21999999939</v>
      </c>
      <c r="K30" s="46"/>
      <c r="L30" s="53"/>
      <c r="M30" s="53"/>
      <c r="N30" s="53"/>
    </row>
    <row r="31" spans="1:14" ht="13.7" customHeight="1">
      <c r="A31" s="51">
        <v>42177</v>
      </c>
      <c r="B31" s="47">
        <v>354</v>
      </c>
      <c r="C31" s="46" t="s">
        <v>189</v>
      </c>
      <c r="D31" s="46" t="s">
        <v>705</v>
      </c>
      <c r="E31" s="46" t="s">
        <v>706</v>
      </c>
      <c r="F31" s="48">
        <v>78910</v>
      </c>
      <c r="G31" s="50">
        <v>18</v>
      </c>
      <c r="H31" s="48"/>
      <c r="I31" s="49"/>
      <c r="J31" s="48">
        <f t="shared" si="0"/>
        <v>-413622.21999999939</v>
      </c>
      <c r="K31" s="46" t="s">
        <v>707</v>
      </c>
      <c r="L31" s="53"/>
      <c r="M31" s="53"/>
      <c r="N31" s="53"/>
    </row>
    <row r="32" spans="1:14" ht="13.7" customHeight="1">
      <c r="A32" s="51">
        <v>42177</v>
      </c>
      <c r="B32" s="47">
        <v>355</v>
      </c>
      <c r="C32" s="46" t="s">
        <v>189</v>
      </c>
      <c r="D32" s="46" t="s">
        <v>705</v>
      </c>
      <c r="E32" s="46" t="s">
        <v>708</v>
      </c>
      <c r="F32" s="48">
        <v>1369</v>
      </c>
      <c r="G32" s="50">
        <v>19</v>
      </c>
      <c r="H32" s="48"/>
      <c r="I32" s="49"/>
      <c r="J32" s="48">
        <f t="shared" si="0"/>
        <v>-412253.21999999939</v>
      </c>
      <c r="K32" s="46" t="s">
        <v>709</v>
      </c>
      <c r="L32" s="53"/>
      <c r="M32" s="53"/>
      <c r="N32" s="53"/>
    </row>
    <row r="33" spans="1:14" ht="13.7" customHeight="1">
      <c r="A33" s="51">
        <v>42177</v>
      </c>
      <c r="B33" s="47">
        <v>368</v>
      </c>
      <c r="C33" s="46" t="s">
        <v>189</v>
      </c>
      <c r="D33" s="46" t="s">
        <v>196</v>
      </c>
      <c r="E33" s="46" t="s">
        <v>710</v>
      </c>
      <c r="F33" s="48"/>
      <c r="G33" s="50"/>
      <c r="H33" s="48">
        <v>83500</v>
      </c>
      <c r="I33" s="49">
        <v>10</v>
      </c>
      <c r="J33" s="48">
        <f t="shared" si="0"/>
        <v>-495753.21999999939</v>
      </c>
      <c r="K33" s="46"/>
      <c r="L33" s="53"/>
      <c r="M33" s="53"/>
      <c r="N33" s="53"/>
    </row>
    <row r="34" spans="1:14" ht="13.7" customHeight="1">
      <c r="A34" s="51">
        <v>42177</v>
      </c>
      <c r="B34" s="47">
        <v>368</v>
      </c>
      <c r="C34" s="46" t="s">
        <v>189</v>
      </c>
      <c r="D34" s="46" t="s">
        <v>196</v>
      </c>
      <c r="E34" s="46" t="s">
        <v>711</v>
      </c>
      <c r="F34" s="48"/>
      <c r="G34" s="50"/>
      <c r="H34" s="48">
        <v>237000</v>
      </c>
      <c r="I34" s="49">
        <v>11</v>
      </c>
      <c r="J34" s="48">
        <f t="shared" si="0"/>
        <v>-732753.21999999939</v>
      </c>
      <c r="K34" s="46"/>
      <c r="L34" s="53"/>
      <c r="M34" s="53"/>
      <c r="N34" s="53"/>
    </row>
    <row r="35" spans="1:14" ht="13.7" customHeight="1">
      <c r="A35" s="51">
        <v>42178</v>
      </c>
      <c r="B35" s="47">
        <v>371</v>
      </c>
      <c r="C35" s="46" t="s">
        <v>189</v>
      </c>
      <c r="D35" s="46" t="s">
        <v>705</v>
      </c>
      <c r="E35" s="46" t="s">
        <v>712</v>
      </c>
      <c r="F35" s="48">
        <v>13000</v>
      </c>
      <c r="G35" s="50">
        <v>20</v>
      </c>
      <c r="H35" s="48"/>
      <c r="I35" s="49"/>
      <c r="J35" s="48">
        <f t="shared" si="0"/>
        <v>-719753.21999999939</v>
      </c>
      <c r="K35" s="46" t="s">
        <v>584</v>
      </c>
      <c r="L35" s="53"/>
      <c r="M35" s="53"/>
      <c r="N35" s="53"/>
    </row>
    <row r="36" spans="1:14" ht="13.7" customHeight="1">
      <c r="A36" s="51">
        <v>42178</v>
      </c>
      <c r="B36" s="47">
        <v>372</v>
      </c>
      <c r="C36" s="46" t="s">
        <v>189</v>
      </c>
      <c r="D36" s="46" t="s">
        <v>705</v>
      </c>
      <c r="E36" s="46" t="s">
        <v>713</v>
      </c>
      <c r="F36" s="48">
        <v>6056.6</v>
      </c>
      <c r="G36" s="50">
        <v>21</v>
      </c>
      <c r="H36" s="48"/>
      <c r="I36" s="49"/>
      <c r="J36" s="48">
        <f t="shared" si="0"/>
        <v>-713696.61999999941</v>
      </c>
      <c r="K36" s="46" t="s">
        <v>714</v>
      </c>
      <c r="L36" s="53"/>
      <c r="M36" s="53"/>
      <c r="N36" s="53"/>
    </row>
    <row r="37" spans="1:14" ht="13.7" customHeight="1">
      <c r="A37" s="51">
        <v>42179</v>
      </c>
      <c r="B37" s="47">
        <v>378</v>
      </c>
      <c r="C37" s="46" t="s">
        <v>189</v>
      </c>
      <c r="D37" s="46" t="s">
        <v>715</v>
      </c>
      <c r="E37" s="46" t="s">
        <v>716</v>
      </c>
      <c r="F37" s="48">
        <v>3000</v>
      </c>
      <c r="G37" s="50">
        <v>22</v>
      </c>
      <c r="H37" s="48"/>
      <c r="I37" s="49"/>
      <c r="J37" s="48">
        <f t="shared" si="0"/>
        <v>-710696.61999999941</v>
      </c>
      <c r="K37" s="46" t="s">
        <v>717</v>
      </c>
      <c r="L37" s="53"/>
      <c r="M37" s="53"/>
      <c r="N37" s="53"/>
    </row>
    <row r="38" spans="1:14" ht="13.7" customHeight="1">
      <c r="A38" s="51">
        <v>42179</v>
      </c>
      <c r="B38" s="47">
        <v>379</v>
      </c>
      <c r="C38" s="46" t="s">
        <v>189</v>
      </c>
      <c r="D38" s="46" t="s">
        <v>705</v>
      </c>
      <c r="E38" s="46" t="s">
        <v>718</v>
      </c>
      <c r="F38" s="48">
        <v>5000</v>
      </c>
      <c r="G38" s="50">
        <v>23</v>
      </c>
      <c r="H38" s="48"/>
      <c r="I38" s="49"/>
      <c r="J38" s="48">
        <f t="shared" si="0"/>
        <v>-705696.61999999941</v>
      </c>
      <c r="K38" s="46" t="s">
        <v>719</v>
      </c>
      <c r="L38" s="53"/>
      <c r="M38" s="53"/>
      <c r="N38" s="53"/>
    </row>
    <row r="39" spans="1:14" ht="13.7" customHeight="1">
      <c r="A39" s="51">
        <v>42179</v>
      </c>
      <c r="B39" s="47">
        <v>380</v>
      </c>
      <c r="C39" s="46" t="s">
        <v>189</v>
      </c>
      <c r="D39" s="46" t="s">
        <v>705</v>
      </c>
      <c r="E39" s="46" t="s">
        <v>720</v>
      </c>
      <c r="F39" s="48">
        <v>7000</v>
      </c>
      <c r="G39" s="50">
        <v>24</v>
      </c>
      <c r="H39" s="48"/>
      <c r="I39" s="49"/>
      <c r="J39" s="48">
        <f t="shared" si="0"/>
        <v>-698696.61999999941</v>
      </c>
      <c r="K39" s="46" t="s">
        <v>721</v>
      </c>
      <c r="L39" s="53"/>
      <c r="M39" s="53"/>
      <c r="N39" s="53"/>
    </row>
    <row r="40" spans="1:14" ht="13.7" customHeight="1">
      <c r="A40" s="51">
        <v>42179</v>
      </c>
      <c r="B40" s="47">
        <v>381</v>
      </c>
      <c r="C40" s="46" t="s">
        <v>189</v>
      </c>
      <c r="D40" s="46" t="s">
        <v>705</v>
      </c>
      <c r="E40" s="46" t="s">
        <v>722</v>
      </c>
      <c r="F40" s="48">
        <v>20000</v>
      </c>
      <c r="G40" s="50">
        <v>25</v>
      </c>
      <c r="H40" s="48"/>
      <c r="I40" s="49"/>
      <c r="J40" s="48">
        <f t="shared" si="0"/>
        <v>-678696.61999999941</v>
      </c>
      <c r="K40" s="46" t="s">
        <v>723</v>
      </c>
      <c r="L40" s="53"/>
      <c r="M40" s="53"/>
      <c r="N40" s="53"/>
    </row>
    <row r="41" spans="1:14" ht="13.7" customHeight="1">
      <c r="A41" s="51">
        <v>42179</v>
      </c>
      <c r="B41" s="47">
        <v>383</v>
      </c>
      <c r="C41" s="46" t="s">
        <v>189</v>
      </c>
      <c r="D41" s="46" t="s">
        <v>705</v>
      </c>
      <c r="E41" s="46" t="s">
        <v>724</v>
      </c>
      <c r="F41" s="48">
        <v>5000</v>
      </c>
      <c r="G41" s="50">
        <v>26</v>
      </c>
      <c r="H41" s="48"/>
      <c r="I41" s="49"/>
      <c r="J41" s="48">
        <f t="shared" si="0"/>
        <v>-673696.61999999941</v>
      </c>
      <c r="K41" s="46" t="s">
        <v>725</v>
      </c>
      <c r="L41" s="53"/>
      <c r="M41" s="53"/>
      <c r="N41" s="53"/>
    </row>
    <row r="42" spans="1:14" ht="13.7" customHeight="1">
      <c r="A42" s="51">
        <v>42180</v>
      </c>
      <c r="B42" s="47">
        <v>386</v>
      </c>
      <c r="C42" s="46" t="s">
        <v>189</v>
      </c>
      <c r="D42" s="46" t="s">
        <v>705</v>
      </c>
      <c r="E42" s="46" t="s">
        <v>726</v>
      </c>
      <c r="F42" s="48">
        <v>6957.06</v>
      </c>
      <c r="G42" s="50">
        <v>27</v>
      </c>
      <c r="H42" s="48"/>
      <c r="I42" s="49"/>
      <c r="J42" s="48">
        <f t="shared" si="0"/>
        <v>-666739.55999999936</v>
      </c>
      <c r="K42" s="46" t="s">
        <v>727</v>
      </c>
      <c r="L42" s="53"/>
      <c r="M42" s="53"/>
      <c r="N42" s="53"/>
    </row>
    <row r="43" spans="1:14" ht="13.7" customHeight="1">
      <c r="A43" s="51">
        <v>42180</v>
      </c>
      <c r="B43" s="47">
        <v>421</v>
      </c>
      <c r="C43" s="46" t="s">
        <v>189</v>
      </c>
      <c r="D43" s="46" t="s">
        <v>705</v>
      </c>
      <c r="E43" s="46" t="s">
        <v>728</v>
      </c>
      <c r="F43" s="48">
        <v>5000</v>
      </c>
      <c r="G43" s="50">
        <v>28</v>
      </c>
      <c r="H43" s="48"/>
      <c r="I43" s="49"/>
      <c r="J43" s="48">
        <f t="shared" si="0"/>
        <v>-661739.55999999936</v>
      </c>
      <c r="K43" s="46" t="s">
        <v>729</v>
      </c>
      <c r="L43" s="53"/>
      <c r="M43" s="53"/>
      <c r="N43" s="53"/>
    </row>
    <row r="44" spans="1:14" ht="13.7" customHeight="1">
      <c r="A44" s="51">
        <v>42180</v>
      </c>
      <c r="B44" s="47">
        <v>422</v>
      </c>
      <c r="C44" s="46" t="s">
        <v>189</v>
      </c>
      <c r="D44" s="46" t="s">
        <v>705</v>
      </c>
      <c r="E44" s="46" t="s">
        <v>730</v>
      </c>
      <c r="F44" s="48">
        <v>23000</v>
      </c>
      <c r="G44" s="50">
        <v>29</v>
      </c>
      <c r="H44" s="48"/>
      <c r="I44" s="49"/>
      <c r="J44" s="48">
        <f t="shared" si="0"/>
        <v>-638739.55999999936</v>
      </c>
      <c r="K44" s="46" t="s">
        <v>731</v>
      </c>
      <c r="L44" s="53"/>
      <c r="M44" s="53"/>
      <c r="N44" s="53"/>
    </row>
    <row r="45" spans="1:14" ht="13.7" customHeight="1">
      <c r="A45" s="51">
        <v>42180</v>
      </c>
      <c r="B45" s="47">
        <v>423</v>
      </c>
      <c r="C45" s="46" t="s">
        <v>189</v>
      </c>
      <c r="D45" s="46" t="s">
        <v>705</v>
      </c>
      <c r="E45" s="46" t="s">
        <v>732</v>
      </c>
      <c r="F45" s="48">
        <v>2955.08</v>
      </c>
      <c r="G45" s="50">
        <v>30</v>
      </c>
      <c r="H45" s="48"/>
      <c r="I45" s="49"/>
      <c r="J45" s="48">
        <f t="shared" si="0"/>
        <v>-635784.4799999994</v>
      </c>
      <c r="K45" s="46" t="s">
        <v>733</v>
      </c>
      <c r="L45" s="53"/>
      <c r="M45" s="53"/>
      <c r="N45" s="53"/>
    </row>
    <row r="46" spans="1:14" ht="13.7" customHeight="1">
      <c r="A46" s="51">
        <v>42181</v>
      </c>
      <c r="B46" s="47">
        <v>426</v>
      </c>
      <c r="C46" s="46" t="s">
        <v>189</v>
      </c>
      <c r="D46" s="46" t="s">
        <v>705</v>
      </c>
      <c r="E46" s="46" t="s">
        <v>734</v>
      </c>
      <c r="F46" s="48">
        <v>25998</v>
      </c>
      <c r="G46" s="50">
        <v>31</v>
      </c>
      <c r="H46" s="48"/>
      <c r="I46" s="49"/>
      <c r="J46" s="48">
        <f t="shared" si="0"/>
        <v>-609786.4799999994</v>
      </c>
      <c r="K46" s="46" t="s">
        <v>735</v>
      </c>
      <c r="L46" s="53"/>
      <c r="M46" s="53"/>
      <c r="N46" s="53"/>
    </row>
    <row r="47" spans="1:14" ht="13.7" customHeight="1">
      <c r="A47" s="51">
        <v>42181</v>
      </c>
      <c r="B47" s="47">
        <v>427</v>
      </c>
      <c r="C47" s="46" t="s">
        <v>189</v>
      </c>
      <c r="D47" s="46" t="s">
        <v>705</v>
      </c>
      <c r="E47" s="46" t="s">
        <v>736</v>
      </c>
      <c r="F47" s="48">
        <v>18428.11</v>
      </c>
      <c r="G47" s="50">
        <v>32</v>
      </c>
      <c r="H47" s="48"/>
      <c r="I47" s="49"/>
      <c r="J47" s="48">
        <f t="shared" si="0"/>
        <v>-591358.36999999941</v>
      </c>
      <c r="K47" s="46" t="s">
        <v>737</v>
      </c>
      <c r="L47" s="53"/>
      <c r="M47" s="53"/>
      <c r="N47" s="53"/>
    </row>
    <row r="48" spans="1:14" ht="13.7" customHeight="1">
      <c r="A48" s="51">
        <v>42181</v>
      </c>
      <c r="B48" s="47">
        <v>453</v>
      </c>
      <c r="C48" s="46" t="s">
        <v>189</v>
      </c>
      <c r="D48" s="46" t="s">
        <v>196</v>
      </c>
      <c r="E48" s="46" t="s">
        <v>895</v>
      </c>
      <c r="F48" s="48"/>
      <c r="G48" s="98"/>
      <c r="H48" s="48">
        <v>270000</v>
      </c>
      <c r="I48" s="49">
        <v>12</v>
      </c>
      <c r="J48" s="48">
        <f t="shared" si="0"/>
        <v>-861358.36999999941</v>
      </c>
      <c r="K48" s="46"/>
      <c r="L48" s="53"/>
      <c r="M48" s="53"/>
      <c r="N48" s="53"/>
    </row>
    <row r="49" spans="1:14" ht="13.7" customHeight="1">
      <c r="A49" s="51">
        <v>42181</v>
      </c>
      <c r="B49" s="47">
        <v>453</v>
      </c>
      <c r="C49" s="46" t="s">
        <v>189</v>
      </c>
      <c r="D49" s="46" t="s">
        <v>196</v>
      </c>
      <c r="E49" s="46" t="s">
        <v>738</v>
      </c>
      <c r="F49" s="48"/>
      <c r="G49" s="50"/>
      <c r="H49" s="48">
        <v>155000</v>
      </c>
      <c r="I49" s="49">
        <v>13</v>
      </c>
      <c r="J49" s="48">
        <f t="shared" si="0"/>
        <v>-1016358.3699999994</v>
      </c>
      <c r="K49" s="46"/>
      <c r="L49" s="53"/>
      <c r="M49" s="53"/>
      <c r="N49" s="53"/>
    </row>
    <row r="50" spans="1:14" ht="13.7" customHeight="1">
      <c r="A50" s="51">
        <v>42181</v>
      </c>
      <c r="B50" s="47">
        <v>531</v>
      </c>
      <c r="C50" s="46" t="s">
        <v>189</v>
      </c>
      <c r="D50" s="46" t="s">
        <v>589</v>
      </c>
      <c r="E50" s="46" t="s">
        <v>739</v>
      </c>
      <c r="F50" s="48">
        <v>2847.6</v>
      </c>
      <c r="G50" s="50">
        <v>33</v>
      </c>
      <c r="H50" s="48"/>
      <c r="I50" s="49"/>
      <c r="J50" s="48">
        <f t="shared" si="0"/>
        <v>-1013510.7699999994</v>
      </c>
      <c r="K50" s="46" t="s">
        <v>190</v>
      </c>
      <c r="L50" s="53"/>
      <c r="M50" s="53"/>
      <c r="N50" s="53"/>
    </row>
    <row r="51" spans="1:14" ht="13.7" customHeight="1">
      <c r="A51" s="51">
        <v>42184</v>
      </c>
      <c r="B51" s="47">
        <v>443</v>
      </c>
      <c r="C51" s="46" t="s">
        <v>189</v>
      </c>
      <c r="D51" s="46" t="s">
        <v>22</v>
      </c>
      <c r="E51" s="46"/>
      <c r="F51" s="39">
        <v>601160</v>
      </c>
      <c r="G51" s="50">
        <v>34</v>
      </c>
      <c r="H51" s="48"/>
      <c r="I51" s="49"/>
      <c r="J51" s="48">
        <f t="shared" si="0"/>
        <v>-412350.76999999944</v>
      </c>
      <c r="K51" s="46"/>
      <c r="L51" s="53"/>
      <c r="M51" s="53"/>
      <c r="N51" s="53"/>
    </row>
    <row r="52" spans="1:14" ht="13.7" customHeight="1">
      <c r="A52" s="51">
        <v>42184</v>
      </c>
      <c r="B52" s="47">
        <v>1817</v>
      </c>
      <c r="C52" s="46" t="s">
        <v>376</v>
      </c>
      <c r="D52" s="46" t="s">
        <v>740</v>
      </c>
      <c r="E52" s="46" t="s">
        <v>741</v>
      </c>
      <c r="F52" s="48">
        <v>675728.8</v>
      </c>
      <c r="G52" s="50"/>
      <c r="H52" s="48"/>
      <c r="I52" s="49"/>
      <c r="J52" s="48">
        <f t="shared" si="0"/>
        <v>263378.03000000061</v>
      </c>
      <c r="K52" s="46"/>
      <c r="L52" s="53"/>
      <c r="M52" s="53"/>
      <c r="N52" s="53"/>
    </row>
    <row r="53" spans="1:14" ht="13.7" customHeight="1">
      <c r="A53" s="51">
        <v>42184</v>
      </c>
      <c r="B53" s="47">
        <v>605</v>
      </c>
      <c r="C53" s="46" t="s">
        <v>189</v>
      </c>
      <c r="D53" s="46" t="s">
        <v>196</v>
      </c>
      <c r="E53" s="46"/>
      <c r="F53" s="48"/>
      <c r="G53" s="98"/>
      <c r="H53" s="48">
        <v>863000</v>
      </c>
      <c r="I53" s="49">
        <v>14</v>
      </c>
      <c r="J53" s="48">
        <f t="shared" si="0"/>
        <v>-599621.96999999939</v>
      </c>
      <c r="K53" s="46"/>
      <c r="L53" s="53"/>
      <c r="M53" s="53"/>
      <c r="N53" s="53"/>
    </row>
    <row r="54" spans="1:14" ht="13.7" customHeight="1">
      <c r="A54" s="51">
        <v>42185</v>
      </c>
      <c r="B54" s="47">
        <v>573</v>
      </c>
      <c r="C54" s="46" t="s">
        <v>189</v>
      </c>
      <c r="D54" s="46" t="s">
        <v>705</v>
      </c>
      <c r="E54" s="46" t="s">
        <v>742</v>
      </c>
      <c r="F54" s="48">
        <v>7772.2</v>
      </c>
      <c r="G54" s="50"/>
      <c r="H54" s="48"/>
      <c r="I54" s="49"/>
      <c r="J54" s="48">
        <f t="shared" si="0"/>
        <v>-591849.76999999944</v>
      </c>
      <c r="K54" s="46" t="s">
        <v>584</v>
      </c>
      <c r="L54" s="53"/>
      <c r="M54" s="53"/>
      <c r="N54" s="53"/>
    </row>
    <row r="55" spans="1:14" ht="13.7" customHeight="1">
      <c r="A55" s="51">
        <v>42185</v>
      </c>
      <c r="B55" s="47">
        <v>574</v>
      </c>
      <c r="C55" s="46" t="s">
        <v>189</v>
      </c>
      <c r="D55" s="46" t="s">
        <v>705</v>
      </c>
      <c r="E55" s="46" t="s">
        <v>743</v>
      </c>
      <c r="F55" s="48">
        <v>3789.73</v>
      </c>
      <c r="G55" s="50"/>
      <c r="H55" s="48"/>
      <c r="I55" s="49"/>
      <c r="J55" s="48">
        <f t="shared" si="0"/>
        <v>-588060.03999999946</v>
      </c>
      <c r="K55" s="46" t="s">
        <v>744</v>
      </c>
      <c r="L55" s="53"/>
      <c r="M55" s="53"/>
      <c r="N55" s="53"/>
    </row>
    <row r="56" spans="1:14" ht="13.7" customHeight="1">
      <c r="A56" s="51">
        <v>42185</v>
      </c>
      <c r="B56" s="47">
        <v>583</v>
      </c>
      <c r="C56" s="46" t="s">
        <v>189</v>
      </c>
      <c r="D56" s="46" t="s">
        <v>705</v>
      </c>
      <c r="E56" s="46" t="s">
        <v>745</v>
      </c>
      <c r="F56" s="48">
        <v>11600</v>
      </c>
      <c r="G56" s="50">
        <v>35</v>
      </c>
      <c r="H56" s="48"/>
      <c r="I56" s="49"/>
      <c r="J56" s="48">
        <f t="shared" si="0"/>
        <v>-576460.03999999946</v>
      </c>
      <c r="K56" s="46" t="s">
        <v>746</v>
      </c>
      <c r="L56" s="53"/>
      <c r="M56" s="53"/>
      <c r="N56" s="53"/>
    </row>
    <row r="57" spans="1:14" ht="13.7" customHeight="1">
      <c r="A57" s="51">
        <v>42185</v>
      </c>
      <c r="B57" s="47">
        <v>590</v>
      </c>
      <c r="C57" s="46" t="s">
        <v>189</v>
      </c>
      <c r="D57" s="46" t="s">
        <v>747</v>
      </c>
      <c r="E57" s="46"/>
      <c r="F57" s="48"/>
      <c r="G57" s="50"/>
      <c r="H57" s="48">
        <v>58</v>
      </c>
      <c r="I57" s="49">
        <v>15</v>
      </c>
      <c r="J57" s="48">
        <f t="shared" si="0"/>
        <v>-576518.03999999946</v>
      </c>
      <c r="K57" s="46"/>
      <c r="L57" s="53"/>
      <c r="M57" s="53"/>
      <c r="N57" s="53"/>
    </row>
    <row r="58" spans="1:14" ht="13.7" customHeight="1">
      <c r="A58" s="51">
        <v>42185</v>
      </c>
      <c r="B58" s="47">
        <v>604</v>
      </c>
      <c r="C58" s="46" t="s">
        <v>189</v>
      </c>
      <c r="D58" s="46" t="s">
        <v>196</v>
      </c>
      <c r="E58" s="46"/>
      <c r="F58" s="48"/>
      <c r="G58" s="98"/>
      <c r="H58" s="48">
        <v>108000</v>
      </c>
      <c r="I58" s="49">
        <v>16</v>
      </c>
      <c r="J58" s="48">
        <f t="shared" si="0"/>
        <v>-684518.03999999946</v>
      </c>
      <c r="L58" s="53"/>
      <c r="M58" s="53"/>
      <c r="N58" s="53"/>
    </row>
    <row r="59" spans="1:14">
      <c r="A59" s="51">
        <v>42185</v>
      </c>
      <c r="B59" s="47">
        <v>653</v>
      </c>
      <c r="C59" s="46" t="s">
        <v>189</v>
      </c>
      <c r="D59" s="46" t="s">
        <v>896</v>
      </c>
      <c r="E59" s="46" t="s">
        <v>897</v>
      </c>
      <c r="F59" s="48">
        <v>88000</v>
      </c>
      <c r="G59" s="54">
        <v>36</v>
      </c>
      <c r="H59" s="53"/>
      <c r="J59" s="48">
        <f t="shared" si="0"/>
        <v>-596518.03999999946</v>
      </c>
      <c r="L59" s="53"/>
      <c r="M59" s="53"/>
      <c r="N59" s="53"/>
    </row>
    <row r="60" spans="1:14">
      <c r="A60" s="51">
        <v>42185</v>
      </c>
      <c r="B60" s="47">
        <v>654</v>
      </c>
      <c r="C60" s="46" t="s">
        <v>189</v>
      </c>
      <c r="D60" s="46" t="s">
        <v>896</v>
      </c>
      <c r="E60" s="46" t="s">
        <v>898</v>
      </c>
      <c r="F60" s="48">
        <v>96733.35</v>
      </c>
      <c r="G60" s="54">
        <v>37</v>
      </c>
      <c r="H60" s="53"/>
      <c r="J60" s="48">
        <f t="shared" si="0"/>
        <v>-499784.68999999948</v>
      </c>
      <c r="L60" s="53"/>
      <c r="M60" s="53"/>
      <c r="N60" s="53"/>
    </row>
    <row r="61" spans="1:14">
      <c r="A61" s="51">
        <v>42185</v>
      </c>
      <c r="B61" s="47">
        <v>656</v>
      </c>
      <c r="C61" s="46" t="s">
        <v>189</v>
      </c>
      <c r="D61" s="46" t="s">
        <v>896</v>
      </c>
      <c r="E61" s="46" t="s">
        <v>899</v>
      </c>
      <c r="F61" s="48">
        <v>217500</v>
      </c>
      <c r="G61" s="54">
        <v>38</v>
      </c>
      <c r="H61" s="53"/>
      <c r="J61" s="48">
        <f t="shared" si="0"/>
        <v>-282284.68999999948</v>
      </c>
      <c r="L61" s="53"/>
      <c r="M61" s="53"/>
      <c r="N61" s="53"/>
    </row>
    <row r="62" spans="1:14">
      <c r="A62" s="51">
        <v>42185</v>
      </c>
      <c r="B62" s="47">
        <v>657</v>
      </c>
      <c r="C62" s="46" t="s">
        <v>189</v>
      </c>
      <c r="D62" s="46" t="s">
        <v>896</v>
      </c>
      <c r="E62" s="46" t="s">
        <v>900</v>
      </c>
      <c r="F62" s="48">
        <v>200000</v>
      </c>
      <c r="G62" s="54">
        <v>39</v>
      </c>
      <c r="J62" s="48">
        <f t="shared" si="0"/>
        <v>-82284.689999999478</v>
      </c>
      <c r="L62" s="53"/>
      <c r="M62" s="53"/>
    </row>
    <row r="63" spans="1:14">
      <c r="A63" s="51">
        <v>42185</v>
      </c>
      <c r="B63" s="47">
        <v>658</v>
      </c>
      <c r="C63" s="46" t="s">
        <v>189</v>
      </c>
      <c r="D63" s="46" t="s">
        <v>896</v>
      </c>
      <c r="E63" s="46" t="s">
        <v>901</v>
      </c>
      <c r="F63" s="48">
        <v>113604.94</v>
      </c>
      <c r="G63" s="54">
        <v>40</v>
      </c>
      <c r="J63" s="48">
        <f t="shared" si="0"/>
        <v>31320.250000000524</v>
      </c>
      <c r="L63" s="53"/>
      <c r="M63" s="53"/>
    </row>
    <row r="64" spans="1:14">
      <c r="A64" s="51">
        <v>42185</v>
      </c>
      <c r="B64" s="47">
        <v>659</v>
      </c>
      <c r="C64" s="46" t="s">
        <v>189</v>
      </c>
      <c r="D64" s="46" t="s">
        <v>896</v>
      </c>
      <c r="E64" s="46" t="s">
        <v>902</v>
      </c>
      <c r="F64" s="48">
        <v>89198.01</v>
      </c>
      <c r="G64" s="54">
        <v>41</v>
      </c>
      <c r="J64" s="48">
        <f t="shared" si="0"/>
        <v>120518.26000000052</v>
      </c>
      <c r="L64" s="53"/>
      <c r="M64" s="53"/>
    </row>
    <row r="65" spans="1:13">
      <c r="A65" s="105">
        <v>42185</v>
      </c>
      <c r="B65" s="43">
        <v>668</v>
      </c>
      <c r="D65" s="43" t="s">
        <v>22</v>
      </c>
      <c r="F65" s="53">
        <v>39200</v>
      </c>
      <c r="J65" s="48">
        <f t="shared" si="0"/>
        <v>159718.26000000053</v>
      </c>
      <c r="M65" s="53"/>
    </row>
  </sheetData>
  <autoFilter ref="A4:J6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11"/>
  <sheetViews>
    <sheetView tabSelected="1" workbookViewId="0">
      <selection activeCell="M110" sqref="M110"/>
    </sheetView>
  </sheetViews>
  <sheetFormatPr baseColWidth="10" defaultRowHeight="11.25"/>
  <cols>
    <col min="1" max="1" width="10.140625" style="43" customWidth="1"/>
    <col min="2" max="2" width="8" style="43" bestFit="1" customWidth="1"/>
    <col min="3" max="3" width="4.5703125" style="43" bestFit="1" customWidth="1"/>
    <col min="4" max="4" width="20" style="43" bestFit="1" customWidth="1"/>
    <col min="5" max="5" width="12.5703125" style="43" bestFit="1" customWidth="1"/>
    <col min="6" max="6" width="11.28515625" style="43" bestFit="1" customWidth="1"/>
    <col min="7" max="7" width="3.5703125" style="52" bestFit="1" customWidth="1"/>
    <col min="8" max="8" width="10.28515625" style="43" bestFit="1" customWidth="1"/>
    <col min="9" max="9" width="3.28515625" style="54" bestFit="1" customWidth="1"/>
    <col min="10" max="10" width="10.85546875" style="43" bestFit="1" customWidth="1"/>
    <col min="11" max="11" width="14" style="43" hidden="1" customWidth="1"/>
    <col min="12" max="258" width="11.42578125" style="43"/>
    <col min="259" max="259" width="10.140625" style="43" customWidth="1"/>
    <col min="260" max="260" width="13" style="43" customWidth="1"/>
    <col min="261" max="261" width="2.85546875" style="43" customWidth="1"/>
    <col min="262" max="262" width="21" style="43" customWidth="1"/>
    <col min="263" max="263" width="11.42578125" style="43"/>
    <col min="264" max="264" width="11.140625" style="43" customWidth="1"/>
    <col min="265" max="265" width="12" style="43" customWidth="1"/>
    <col min="266" max="266" width="12.42578125" style="43" customWidth="1"/>
    <col min="267" max="267" width="28.5703125" style="43" customWidth="1"/>
    <col min="268" max="514" width="11.42578125" style="43"/>
    <col min="515" max="515" width="10.140625" style="43" customWidth="1"/>
    <col min="516" max="516" width="13" style="43" customWidth="1"/>
    <col min="517" max="517" width="2.85546875" style="43" customWidth="1"/>
    <col min="518" max="518" width="21" style="43" customWidth="1"/>
    <col min="519" max="519" width="11.42578125" style="43"/>
    <col min="520" max="520" width="11.140625" style="43" customWidth="1"/>
    <col min="521" max="521" width="12" style="43" customWidth="1"/>
    <col min="522" max="522" width="12.42578125" style="43" customWidth="1"/>
    <col min="523" max="523" width="28.5703125" style="43" customWidth="1"/>
    <col min="524" max="770" width="11.42578125" style="43"/>
    <col min="771" max="771" width="10.140625" style="43" customWidth="1"/>
    <col min="772" max="772" width="13" style="43" customWidth="1"/>
    <col min="773" max="773" width="2.85546875" style="43" customWidth="1"/>
    <col min="774" max="774" width="21" style="43" customWidth="1"/>
    <col min="775" max="775" width="11.42578125" style="43"/>
    <col min="776" max="776" width="11.140625" style="43" customWidth="1"/>
    <col min="777" max="777" width="12" style="43" customWidth="1"/>
    <col min="778" max="778" width="12.42578125" style="43" customWidth="1"/>
    <col min="779" max="779" width="28.5703125" style="43" customWidth="1"/>
    <col min="780" max="1026" width="11.42578125" style="43"/>
    <col min="1027" max="1027" width="10.140625" style="43" customWidth="1"/>
    <col min="1028" max="1028" width="13" style="43" customWidth="1"/>
    <col min="1029" max="1029" width="2.85546875" style="43" customWidth="1"/>
    <col min="1030" max="1030" width="21" style="43" customWidth="1"/>
    <col min="1031" max="1031" width="11.42578125" style="43"/>
    <col min="1032" max="1032" width="11.140625" style="43" customWidth="1"/>
    <col min="1033" max="1033" width="12" style="43" customWidth="1"/>
    <col min="1034" max="1034" width="12.42578125" style="43" customWidth="1"/>
    <col min="1035" max="1035" width="28.5703125" style="43" customWidth="1"/>
    <col min="1036" max="1282" width="11.42578125" style="43"/>
    <col min="1283" max="1283" width="10.140625" style="43" customWidth="1"/>
    <col min="1284" max="1284" width="13" style="43" customWidth="1"/>
    <col min="1285" max="1285" width="2.85546875" style="43" customWidth="1"/>
    <col min="1286" max="1286" width="21" style="43" customWidth="1"/>
    <col min="1287" max="1287" width="11.42578125" style="43"/>
    <col min="1288" max="1288" width="11.140625" style="43" customWidth="1"/>
    <col min="1289" max="1289" width="12" style="43" customWidth="1"/>
    <col min="1290" max="1290" width="12.42578125" style="43" customWidth="1"/>
    <col min="1291" max="1291" width="28.5703125" style="43" customWidth="1"/>
    <col min="1292" max="1538" width="11.42578125" style="43"/>
    <col min="1539" max="1539" width="10.140625" style="43" customWidth="1"/>
    <col min="1540" max="1540" width="13" style="43" customWidth="1"/>
    <col min="1541" max="1541" width="2.85546875" style="43" customWidth="1"/>
    <col min="1542" max="1542" width="21" style="43" customWidth="1"/>
    <col min="1543" max="1543" width="11.42578125" style="43"/>
    <col min="1544" max="1544" width="11.140625" style="43" customWidth="1"/>
    <col min="1545" max="1545" width="12" style="43" customWidth="1"/>
    <col min="1546" max="1546" width="12.42578125" style="43" customWidth="1"/>
    <col min="1547" max="1547" width="28.5703125" style="43" customWidth="1"/>
    <col min="1548" max="1794" width="11.42578125" style="43"/>
    <col min="1795" max="1795" width="10.140625" style="43" customWidth="1"/>
    <col min="1796" max="1796" width="13" style="43" customWidth="1"/>
    <col min="1797" max="1797" width="2.85546875" style="43" customWidth="1"/>
    <col min="1798" max="1798" width="21" style="43" customWidth="1"/>
    <col min="1799" max="1799" width="11.42578125" style="43"/>
    <col min="1800" max="1800" width="11.140625" style="43" customWidth="1"/>
    <col min="1801" max="1801" width="12" style="43" customWidth="1"/>
    <col min="1802" max="1802" width="12.42578125" style="43" customWidth="1"/>
    <col min="1803" max="1803" width="28.5703125" style="43" customWidth="1"/>
    <col min="1804" max="2050" width="11.42578125" style="43"/>
    <col min="2051" max="2051" width="10.140625" style="43" customWidth="1"/>
    <col min="2052" max="2052" width="13" style="43" customWidth="1"/>
    <col min="2053" max="2053" width="2.85546875" style="43" customWidth="1"/>
    <col min="2054" max="2054" width="21" style="43" customWidth="1"/>
    <col min="2055" max="2055" width="11.42578125" style="43"/>
    <col min="2056" max="2056" width="11.140625" style="43" customWidth="1"/>
    <col min="2057" max="2057" width="12" style="43" customWidth="1"/>
    <col min="2058" max="2058" width="12.42578125" style="43" customWidth="1"/>
    <col min="2059" max="2059" width="28.5703125" style="43" customWidth="1"/>
    <col min="2060" max="2306" width="11.42578125" style="43"/>
    <col min="2307" max="2307" width="10.140625" style="43" customWidth="1"/>
    <col min="2308" max="2308" width="13" style="43" customWidth="1"/>
    <col min="2309" max="2309" width="2.85546875" style="43" customWidth="1"/>
    <col min="2310" max="2310" width="21" style="43" customWidth="1"/>
    <col min="2311" max="2311" width="11.42578125" style="43"/>
    <col min="2312" max="2312" width="11.140625" style="43" customWidth="1"/>
    <col min="2313" max="2313" width="12" style="43" customWidth="1"/>
    <col min="2314" max="2314" width="12.42578125" style="43" customWidth="1"/>
    <col min="2315" max="2315" width="28.5703125" style="43" customWidth="1"/>
    <col min="2316" max="2562" width="11.42578125" style="43"/>
    <col min="2563" max="2563" width="10.140625" style="43" customWidth="1"/>
    <col min="2564" max="2564" width="13" style="43" customWidth="1"/>
    <col min="2565" max="2565" width="2.85546875" style="43" customWidth="1"/>
    <col min="2566" max="2566" width="21" style="43" customWidth="1"/>
    <col min="2567" max="2567" width="11.42578125" style="43"/>
    <col min="2568" max="2568" width="11.140625" style="43" customWidth="1"/>
    <col min="2569" max="2569" width="12" style="43" customWidth="1"/>
    <col min="2570" max="2570" width="12.42578125" style="43" customWidth="1"/>
    <col min="2571" max="2571" width="28.5703125" style="43" customWidth="1"/>
    <col min="2572" max="2818" width="11.42578125" style="43"/>
    <col min="2819" max="2819" width="10.140625" style="43" customWidth="1"/>
    <col min="2820" max="2820" width="13" style="43" customWidth="1"/>
    <col min="2821" max="2821" width="2.85546875" style="43" customWidth="1"/>
    <col min="2822" max="2822" width="21" style="43" customWidth="1"/>
    <col min="2823" max="2823" width="11.42578125" style="43"/>
    <col min="2824" max="2824" width="11.140625" style="43" customWidth="1"/>
    <col min="2825" max="2825" width="12" style="43" customWidth="1"/>
    <col min="2826" max="2826" width="12.42578125" style="43" customWidth="1"/>
    <col min="2827" max="2827" width="28.5703125" style="43" customWidth="1"/>
    <col min="2828" max="3074" width="11.42578125" style="43"/>
    <col min="3075" max="3075" width="10.140625" style="43" customWidth="1"/>
    <col min="3076" max="3076" width="13" style="43" customWidth="1"/>
    <col min="3077" max="3077" width="2.85546875" style="43" customWidth="1"/>
    <col min="3078" max="3078" width="21" style="43" customWidth="1"/>
    <col min="3079" max="3079" width="11.42578125" style="43"/>
    <col min="3080" max="3080" width="11.140625" style="43" customWidth="1"/>
    <col min="3081" max="3081" width="12" style="43" customWidth="1"/>
    <col min="3082" max="3082" width="12.42578125" style="43" customWidth="1"/>
    <col min="3083" max="3083" width="28.5703125" style="43" customWidth="1"/>
    <col min="3084" max="3330" width="11.42578125" style="43"/>
    <col min="3331" max="3331" width="10.140625" style="43" customWidth="1"/>
    <col min="3332" max="3332" width="13" style="43" customWidth="1"/>
    <col min="3333" max="3333" width="2.85546875" style="43" customWidth="1"/>
    <col min="3334" max="3334" width="21" style="43" customWidth="1"/>
    <col min="3335" max="3335" width="11.42578125" style="43"/>
    <col min="3336" max="3336" width="11.140625" style="43" customWidth="1"/>
    <col min="3337" max="3337" width="12" style="43" customWidth="1"/>
    <col min="3338" max="3338" width="12.42578125" style="43" customWidth="1"/>
    <col min="3339" max="3339" width="28.5703125" style="43" customWidth="1"/>
    <col min="3340" max="3586" width="11.42578125" style="43"/>
    <col min="3587" max="3587" width="10.140625" style="43" customWidth="1"/>
    <col min="3588" max="3588" width="13" style="43" customWidth="1"/>
    <col min="3589" max="3589" width="2.85546875" style="43" customWidth="1"/>
    <col min="3590" max="3590" width="21" style="43" customWidth="1"/>
    <col min="3591" max="3591" width="11.42578125" style="43"/>
    <col min="3592" max="3592" width="11.140625" style="43" customWidth="1"/>
    <col min="3593" max="3593" width="12" style="43" customWidth="1"/>
    <col min="3594" max="3594" width="12.42578125" style="43" customWidth="1"/>
    <col min="3595" max="3595" width="28.5703125" style="43" customWidth="1"/>
    <col min="3596" max="3842" width="11.42578125" style="43"/>
    <col min="3843" max="3843" width="10.140625" style="43" customWidth="1"/>
    <col min="3844" max="3844" width="13" style="43" customWidth="1"/>
    <col min="3845" max="3845" width="2.85546875" style="43" customWidth="1"/>
    <col min="3846" max="3846" width="21" style="43" customWidth="1"/>
    <col min="3847" max="3847" width="11.42578125" style="43"/>
    <col min="3848" max="3848" width="11.140625" style="43" customWidth="1"/>
    <col min="3849" max="3849" width="12" style="43" customWidth="1"/>
    <col min="3850" max="3850" width="12.42578125" style="43" customWidth="1"/>
    <col min="3851" max="3851" width="28.5703125" style="43" customWidth="1"/>
    <col min="3852" max="4098" width="11.42578125" style="43"/>
    <col min="4099" max="4099" width="10.140625" style="43" customWidth="1"/>
    <col min="4100" max="4100" width="13" style="43" customWidth="1"/>
    <col min="4101" max="4101" width="2.85546875" style="43" customWidth="1"/>
    <col min="4102" max="4102" width="21" style="43" customWidth="1"/>
    <col min="4103" max="4103" width="11.42578125" style="43"/>
    <col min="4104" max="4104" width="11.140625" style="43" customWidth="1"/>
    <col min="4105" max="4105" width="12" style="43" customWidth="1"/>
    <col min="4106" max="4106" width="12.42578125" style="43" customWidth="1"/>
    <col min="4107" max="4107" width="28.5703125" style="43" customWidth="1"/>
    <col min="4108" max="4354" width="11.42578125" style="43"/>
    <col min="4355" max="4355" width="10.140625" style="43" customWidth="1"/>
    <col min="4356" max="4356" width="13" style="43" customWidth="1"/>
    <col min="4357" max="4357" width="2.85546875" style="43" customWidth="1"/>
    <col min="4358" max="4358" width="21" style="43" customWidth="1"/>
    <col min="4359" max="4359" width="11.42578125" style="43"/>
    <col min="4360" max="4360" width="11.140625" style="43" customWidth="1"/>
    <col min="4361" max="4361" width="12" style="43" customWidth="1"/>
    <col min="4362" max="4362" width="12.42578125" style="43" customWidth="1"/>
    <col min="4363" max="4363" width="28.5703125" style="43" customWidth="1"/>
    <col min="4364" max="4610" width="11.42578125" style="43"/>
    <col min="4611" max="4611" width="10.140625" style="43" customWidth="1"/>
    <col min="4612" max="4612" width="13" style="43" customWidth="1"/>
    <col min="4613" max="4613" width="2.85546875" style="43" customWidth="1"/>
    <col min="4614" max="4614" width="21" style="43" customWidth="1"/>
    <col min="4615" max="4615" width="11.42578125" style="43"/>
    <col min="4616" max="4616" width="11.140625" style="43" customWidth="1"/>
    <col min="4617" max="4617" width="12" style="43" customWidth="1"/>
    <col min="4618" max="4618" width="12.42578125" style="43" customWidth="1"/>
    <col min="4619" max="4619" width="28.5703125" style="43" customWidth="1"/>
    <col min="4620" max="4866" width="11.42578125" style="43"/>
    <col min="4867" max="4867" width="10.140625" style="43" customWidth="1"/>
    <col min="4868" max="4868" width="13" style="43" customWidth="1"/>
    <col min="4869" max="4869" width="2.85546875" style="43" customWidth="1"/>
    <col min="4870" max="4870" width="21" style="43" customWidth="1"/>
    <col min="4871" max="4871" width="11.42578125" style="43"/>
    <col min="4872" max="4872" width="11.140625" style="43" customWidth="1"/>
    <col min="4873" max="4873" width="12" style="43" customWidth="1"/>
    <col min="4874" max="4874" width="12.42578125" style="43" customWidth="1"/>
    <col min="4875" max="4875" width="28.5703125" style="43" customWidth="1"/>
    <col min="4876" max="5122" width="11.42578125" style="43"/>
    <col min="5123" max="5123" width="10.140625" style="43" customWidth="1"/>
    <col min="5124" max="5124" width="13" style="43" customWidth="1"/>
    <col min="5125" max="5125" width="2.85546875" style="43" customWidth="1"/>
    <col min="5126" max="5126" width="21" style="43" customWidth="1"/>
    <col min="5127" max="5127" width="11.42578125" style="43"/>
    <col min="5128" max="5128" width="11.140625" style="43" customWidth="1"/>
    <col min="5129" max="5129" width="12" style="43" customWidth="1"/>
    <col min="5130" max="5130" width="12.42578125" style="43" customWidth="1"/>
    <col min="5131" max="5131" width="28.5703125" style="43" customWidth="1"/>
    <col min="5132" max="5378" width="11.42578125" style="43"/>
    <col min="5379" max="5379" width="10.140625" style="43" customWidth="1"/>
    <col min="5380" max="5380" width="13" style="43" customWidth="1"/>
    <col min="5381" max="5381" width="2.85546875" style="43" customWidth="1"/>
    <col min="5382" max="5382" width="21" style="43" customWidth="1"/>
    <col min="5383" max="5383" width="11.42578125" style="43"/>
    <col min="5384" max="5384" width="11.140625" style="43" customWidth="1"/>
    <col min="5385" max="5385" width="12" style="43" customWidth="1"/>
    <col min="5386" max="5386" width="12.42578125" style="43" customWidth="1"/>
    <col min="5387" max="5387" width="28.5703125" style="43" customWidth="1"/>
    <col min="5388" max="5634" width="11.42578125" style="43"/>
    <col min="5635" max="5635" width="10.140625" style="43" customWidth="1"/>
    <col min="5636" max="5636" width="13" style="43" customWidth="1"/>
    <col min="5637" max="5637" width="2.85546875" style="43" customWidth="1"/>
    <col min="5638" max="5638" width="21" style="43" customWidth="1"/>
    <col min="5639" max="5639" width="11.42578125" style="43"/>
    <col min="5640" max="5640" width="11.140625" style="43" customWidth="1"/>
    <col min="5641" max="5641" width="12" style="43" customWidth="1"/>
    <col min="5642" max="5642" width="12.42578125" style="43" customWidth="1"/>
    <col min="5643" max="5643" width="28.5703125" style="43" customWidth="1"/>
    <col min="5644" max="5890" width="11.42578125" style="43"/>
    <col min="5891" max="5891" width="10.140625" style="43" customWidth="1"/>
    <col min="5892" max="5892" width="13" style="43" customWidth="1"/>
    <col min="5893" max="5893" width="2.85546875" style="43" customWidth="1"/>
    <col min="5894" max="5894" width="21" style="43" customWidth="1"/>
    <col min="5895" max="5895" width="11.42578125" style="43"/>
    <col min="5896" max="5896" width="11.140625" style="43" customWidth="1"/>
    <col min="5897" max="5897" width="12" style="43" customWidth="1"/>
    <col min="5898" max="5898" width="12.42578125" style="43" customWidth="1"/>
    <col min="5899" max="5899" width="28.5703125" style="43" customWidth="1"/>
    <col min="5900" max="6146" width="11.42578125" style="43"/>
    <col min="6147" max="6147" width="10.140625" style="43" customWidth="1"/>
    <col min="6148" max="6148" width="13" style="43" customWidth="1"/>
    <col min="6149" max="6149" width="2.85546875" style="43" customWidth="1"/>
    <col min="6150" max="6150" width="21" style="43" customWidth="1"/>
    <col min="6151" max="6151" width="11.42578125" style="43"/>
    <col min="6152" max="6152" width="11.140625" style="43" customWidth="1"/>
    <col min="6153" max="6153" width="12" style="43" customWidth="1"/>
    <col min="6154" max="6154" width="12.42578125" style="43" customWidth="1"/>
    <col min="6155" max="6155" width="28.5703125" style="43" customWidth="1"/>
    <col min="6156" max="6402" width="11.42578125" style="43"/>
    <col min="6403" max="6403" width="10.140625" style="43" customWidth="1"/>
    <col min="6404" max="6404" width="13" style="43" customWidth="1"/>
    <col min="6405" max="6405" width="2.85546875" style="43" customWidth="1"/>
    <col min="6406" max="6406" width="21" style="43" customWidth="1"/>
    <col min="6407" max="6407" width="11.42578125" style="43"/>
    <col min="6408" max="6408" width="11.140625" style="43" customWidth="1"/>
    <col min="6409" max="6409" width="12" style="43" customWidth="1"/>
    <col min="6410" max="6410" width="12.42578125" style="43" customWidth="1"/>
    <col min="6411" max="6411" width="28.5703125" style="43" customWidth="1"/>
    <col min="6412" max="6658" width="11.42578125" style="43"/>
    <col min="6659" max="6659" width="10.140625" style="43" customWidth="1"/>
    <col min="6660" max="6660" width="13" style="43" customWidth="1"/>
    <col min="6661" max="6661" width="2.85546875" style="43" customWidth="1"/>
    <col min="6662" max="6662" width="21" style="43" customWidth="1"/>
    <col min="6663" max="6663" width="11.42578125" style="43"/>
    <col min="6664" max="6664" width="11.140625" style="43" customWidth="1"/>
    <col min="6665" max="6665" width="12" style="43" customWidth="1"/>
    <col min="6666" max="6666" width="12.42578125" style="43" customWidth="1"/>
    <col min="6667" max="6667" width="28.5703125" style="43" customWidth="1"/>
    <col min="6668" max="6914" width="11.42578125" style="43"/>
    <col min="6915" max="6915" width="10.140625" style="43" customWidth="1"/>
    <col min="6916" max="6916" width="13" style="43" customWidth="1"/>
    <col min="6917" max="6917" width="2.85546875" style="43" customWidth="1"/>
    <col min="6918" max="6918" width="21" style="43" customWidth="1"/>
    <col min="6919" max="6919" width="11.42578125" style="43"/>
    <col min="6920" max="6920" width="11.140625" style="43" customWidth="1"/>
    <col min="6921" max="6921" width="12" style="43" customWidth="1"/>
    <col min="6922" max="6922" width="12.42578125" style="43" customWidth="1"/>
    <col min="6923" max="6923" width="28.5703125" style="43" customWidth="1"/>
    <col min="6924" max="7170" width="11.42578125" style="43"/>
    <col min="7171" max="7171" width="10.140625" style="43" customWidth="1"/>
    <col min="7172" max="7172" width="13" style="43" customWidth="1"/>
    <col min="7173" max="7173" width="2.85546875" style="43" customWidth="1"/>
    <col min="7174" max="7174" width="21" style="43" customWidth="1"/>
    <col min="7175" max="7175" width="11.42578125" style="43"/>
    <col min="7176" max="7176" width="11.140625" style="43" customWidth="1"/>
    <col min="7177" max="7177" width="12" style="43" customWidth="1"/>
    <col min="7178" max="7178" width="12.42578125" style="43" customWidth="1"/>
    <col min="7179" max="7179" width="28.5703125" style="43" customWidth="1"/>
    <col min="7180" max="7426" width="11.42578125" style="43"/>
    <col min="7427" max="7427" width="10.140625" style="43" customWidth="1"/>
    <col min="7428" max="7428" width="13" style="43" customWidth="1"/>
    <col min="7429" max="7429" width="2.85546875" style="43" customWidth="1"/>
    <col min="7430" max="7430" width="21" style="43" customWidth="1"/>
    <col min="7431" max="7431" width="11.42578125" style="43"/>
    <col min="7432" max="7432" width="11.140625" style="43" customWidth="1"/>
    <col min="7433" max="7433" width="12" style="43" customWidth="1"/>
    <col min="7434" max="7434" width="12.42578125" style="43" customWidth="1"/>
    <col min="7435" max="7435" width="28.5703125" style="43" customWidth="1"/>
    <col min="7436" max="7682" width="11.42578125" style="43"/>
    <col min="7683" max="7683" width="10.140625" style="43" customWidth="1"/>
    <col min="7684" max="7684" width="13" style="43" customWidth="1"/>
    <col min="7685" max="7685" width="2.85546875" style="43" customWidth="1"/>
    <col min="7686" max="7686" width="21" style="43" customWidth="1"/>
    <col min="7687" max="7687" width="11.42578125" style="43"/>
    <col min="7688" max="7688" width="11.140625" style="43" customWidth="1"/>
    <col min="7689" max="7689" width="12" style="43" customWidth="1"/>
    <col min="7690" max="7690" width="12.42578125" style="43" customWidth="1"/>
    <col min="7691" max="7691" width="28.5703125" style="43" customWidth="1"/>
    <col min="7692" max="7938" width="11.42578125" style="43"/>
    <col min="7939" max="7939" width="10.140625" style="43" customWidth="1"/>
    <col min="7940" max="7940" width="13" style="43" customWidth="1"/>
    <col min="7941" max="7941" width="2.85546875" style="43" customWidth="1"/>
    <col min="7942" max="7942" width="21" style="43" customWidth="1"/>
    <col min="7943" max="7943" width="11.42578125" style="43"/>
    <col min="7944" max="7944" width="11.140625" style="43" customWidth="1"/>
    <col min="7945" max="7945" width="12" style="43" customWidth="1"/>
    <col min="7946" max="7946" width="12.42578125" style="43" customWidth="1"/>
    <col min="7947" max="7947" width="28.5703125" style="43" customWidth="1"/>
    <col min="7948" max="8194" width="11.42578125" style="43"/>
    <col min="8195" max="8195" width="10.140625" style="43" customWidth="1"/>
    <col min="8196" max="8196" width="13" style="43" customWidth="1"/>
    <col min="8197" max="8197" width="2.85546875" style="43" customWidth="1"/>
    <col min="8198" max="8198" width="21" style="43" customWidth="1"/>
    <col min="8199" max="8199" width="11.42578125" style="43"/>
    <col min="8200" max="8200" width="11.140625" style="43" customWidth="1"/>
    <col min="8201" max="8201" width="12" style="43" customWidth="1"/>
    <col min="8202" max="8202" width="12.42578125" style="43" customWidth="1"/>
    <col min="8203" max="8203" width="28.5703125" style="43" customWidth="1"/>
    <col min="8204" max="8450" width="11.42578125" style="43"/>
    <col min="8451" max="8451" width="10.140625" style="43" customWidth="1"/>
    <col min="8452" max="8452" width="13" style="43" customWidth="1"/>
    <col min="8453" max="8453" width="2.85546875" style="43" customWidth="1"/>
    <col min="8454" max="8454" width="21" style="43" customWidth="1"/>
    <col min="8455" max="8455" width="11.42578125" style="43"/>
    <col min="8456" max="8456" width="11.140625" style="43" customWidth="1"/>
    <col min="8457" max="8457" width="12" style="43" customWidth="1"/>
    <col min="8458" max="8458" width="12.42578125" style="43" customWidth="1"/>
    <col min="8459" max="8459" width="28.5703125" style="43" customWidth="1"/>
    <col min="8460" max="8706" width="11.42578125" style="43"/>
    <col min="8707" max="8707" width="10.140625" style="43" customWidth="1"/>
    <col min="8708" max="8708" width="13" style="43" customWidth="1"/>
    <col min="8709" max="8709" width="2.85546875" style="43" customWidth="1"/>
    <col min="8710" max="8710" width="21" style="43" customWidth="1"/>
    <col min="8711" max="8711" width="11.42578125" style="43"/>
    <col min="8712" max="8712" width="11.140625" style="43" customWidth="1"/>
    <col min="8713" max="8713" width="12" style="43" customWidth="1"/>
    <col min="8714" max="8714" width="12.42578125" style="43" customWidth="1"/>
    <col min="8715" max="8715" width="28.5703125" style="43" customWidth="1"/>
    <col min="8716" max="8962" width="11.42578125" style="43"/>
    <col min="8963" max="8963" width="10.140625" style="43" customWidth="1"/>
    <col min="8964" max="8964" width="13" style="43" customWidth="1"/>
    <col min="8965" max="8965" width="2.85546875" style="43" customWidth="1"/>
    <col min="8966" max="8966" width="21" style="43" customWidth="1"/>
    <col min="8967" max="8967" width="11.42578125" style="43"/>
    <col min="8968" max="8968" width="11.140625" style="43" customWidth="1"/>
    <col min="8969" max="8969" width="12" style="43" customWidth="1"/>
    <col min="8970" max="8970" width="12.42578125" style="43" customWidth="1"/>
    <col min="8971" max="8971" width="28.5703125" style="43" customWidth="1"/>
    <col min="8972" max="9218" width="11.42578125" style="43"/>
    <col min="9219" max="9219" width="10.140625" style="43" customWidth="1"/>
    <col min="9220" max="9220" width="13" style="43" customWidth="1"/>
    <col min="9221" max="9221" width="2.85546875" style="43" customWidth="1"/>
    <col min="9222" max="9222" width="21" style="43" customWidth="1"/>
    <col min="9223" max="9223" width="11.42578125" style="43"/>
    <col min="9224" max="9224" width="11.140625" style="43" customWidth="1"/>
    <col min="9225" max="9225" width="12" style="43" customWidth="1"/>
    <col min="9226" max="9226" width="12.42578125" style="43" customWidth="1"/>
    <col min="9227" max="9227" width="28.5703125" style="43" customWidth="1"/>
    <col min="9228" max="9474" width="11.42578125" style="43"/>
    <col min="9475" max="9475" width="10.140625" style="43" customWidth="1"/>
    <col min="9476" max="9476" width="13" style="43" customWidth="1"/>
    <col min="9477" max="9477" width="2.85546875" style="43" customWidth="1"/>
    <col min="9478" max="9478" width="21" style="43" customWidth="1"/>
    <col min="9479" max="9479" width="11.42578125" style="43"/>
    <col min="9480" max="9480" width="11.140625" style="43" customWidth="1"/>
    <col min="9481" max="9481" width="12" style="43" customWidth="1"/>
    <col min="9482" max="9482" width="12.42578125" style="43" customWidth="1"/>
    <col min="9483" max="9483" width="28.5703125" style="43" customWidth="1"/>
    <col min="9484" max="9730" width="11.42578125" style="43"/>
    <col min="9731" max="9731" width="10.140625" style="43" customWidth="1"/>
    <col min="9732" max="9732" width="13" style="43" customWidth="1"/>
    <col min="9733" max="9733" width="2.85546875" style="43" customWidth="1"/>
    <col min="9734" max="9734" width="21" style="43" customWidth="1"/>
    <col min="9735" max="9735" width="11.42578125" style="43"/>
    <col min="9736" max="9736" width="11.140625" style="43" customWidth="1"/>
    <col min="9737" max="9737" width="12" style="43" customWidth="1"/>
    <col min="9738" max="9738" width="12.42578125" style="43" customWidth="1"/>
    <col min="9739" max="9739" width="28.5703125" style="43" customWidth="1"/>
    <col min="9740" max="9986" width="11.42578125" style="43"/>
    <col min="9987" max="9987" width="10.140625" style="43" customWidth="1"/>
    <col min="9988" max="9988" width="13" style="43" customWidth="1"/>
    <col min="9989" max="9989" width="2.85546875" style="43" customWidth="1"/>
    <col min="9990" max="9990" width="21" style="43" customWidth="1"/>
    <col min="9991" max="9991" width="11.42578125" style="43"/>
    <col min="9992" max="9992" width="11.140625" style="43" customWidth="1"/>
    <col min="9993" max="9993" width="12" style="43" customWidth="1"/>
    <col min="9994" max="9994" width="12.42578125" style="43" customWidth="1"/>
    <col min="9995" max="9995" width="28.5703125" style="43" customWidth="1"/>
    <col min="9996" max="10242" width="11.42578125" style="43"/>
    <col min="10243" max="10243" width="10.140625" style="43" customWidth="1"/>
    <col min="10244" max="10244" width="13" style="43" customWidth="1"/>
    <col min="10245" max="10245" width="2.85546875" style="43" customWidth="1"/>
    <col min="10246" max="10246" width="21" style="43" customWidth="1"/>
    <col min="10247" max="10247" width="11.42578125" style="43"/>
    <col min="10248" max="10248" width="11.140625" style="43" customWidth="1"/>
    <col min="10249" max="10249" width="12" style="43" customWidth="1"/>
    <col min="10250" max="10250" width="12.42578125" style="43" customWidth="1"/>
    <col min="10251" max="10251" width="28.5703125" style="43" customWidth="1"/>
    <col min="10252" max="10498" width="11.42578125" style="43"/>
    <col min="10499" max="10499" width="10.140625" style="43" customWidth="1"/>
    <col min="10500" max="10500" width="13" style="43" customWidth="1"/>
    <col min="10501" max="10501" width="2.85546875" style="43" customWidth="1"/>
    <col min="10502" max="10502" width="21" style="43" customWidth="1"/>
    <col min="10503" max="10503" width="11.42578125" style="43"/>
    <col min="10504" max="10504" width="11.140625" style="43" customWidth="1"/>
    <col min="10505" max="10505" width="12" style="43" customWidth="1"/>
    <col min="10506" max="10506" width="12.42578125" style="43" customWidth="1"/>
    <col min="10507" max="10507" width="28.5703125" style="43" customWidth="1"/>
    <col min="10508" max="10754" width="11.42578125" style="43"/>
    <col min="10755" max="10755" width="10.140625" style="43" customWidth="1"/>
    <col min="10756" max="10756" width="13" style="43" customWidth="1"/>
    <col min="10757" max="10757" width="2.85546875" style="43" customWidth="1"/>
    <col min="10758" max="10758" width="21" style="43" customWidth="1"/>
    <col min="10759" max="10759" width="11.42578125" style="43"/>
    <col min="10760" max="10760" width="11.140625" style="43" customWidth="1"/>
    <col min="10761" max="10761" width="12" style="43" customWidth="1"/>
    <col min="10762" max="10762" width="12.42578125" style="43" customWidth="1"/>
    <col min="10763" max="10763" width="28.5703125" style="43" customWidth="1"/>
    <col min="10764" max="11010" width="11.42578125" style="43"/>
    <col min="11011" max="11011" width="10.140625" style="43" customWidth="1"/>
    <col min="11012" max="11012" width="13" style="43" customWidth="1"/>
    <col min="11013" max="11013" width="2.85546875" style="43" customWidth="1"/>
    <col min="11014" max="11014" width="21" style="43" customWidth="1"/>
    <col min="11015" max="11015" width="11.42578125" style="43"/>
    <col min="11016" max="11016" width="11.140625" style="43" customWidth="1"/>
    <col min="11017" max="11017" width="12" style="43" customWidth="1"/>
    <col min="11018" max="11018" width="12.42578125" style="43" customWidth="1"/>
    <col min="11019" max="11019" width="28.5703125" style="43" customWidth="1"/>
    <col min="11020" max="11266" width="11.42578125" style="43"/>
    <col min="11267" max="11267" width="10.140625" style="43" customWidth="1"/>
    <col min="11268" max="11268" width="13" style="43" customWidth="1"/>
    <col min="11269" max="11269" width="2.85546875" style="43" customWidth="1"/>
    <col min="11270" max="11270" width="21" style="43" customWidth="1"/>
    <col min="11271" max="11271" width="11.42578125" style="43"/>
    <col min="11272" max="11272" width="11.140625" style="43" customWidth="1"/>
    <col min="11273" max="11273" width="12" style="43" customWidth="1"/>
    <col min="11274" max="11274" width="12.42578125" style="43" customWidth="1"/>
    <col min="11275" max="11275" width="28.5703125" style="43" customWidth="1"/>
    <col min="11276" max="11522" width="11.42578125" style="43"/>
    <col min="11523" max="11523" width="10.140625" style="43" customWidth="1"/>
    <col min="11524" max="11524" width="13" style="43" customWidth="1"/>
    <col min="11525" max="11525" width="2.85546875" style="43" customWidth="1"/>
    <col min="11526" max="11526" width="21" style="43" customWidth="1"/>
    <col min="11527" max="11527" width="11.42578125" style="43"/>
    <col min="11528" max="11528" width="11.140625" style="43" customWidth="1"/>
    <col min="11529" max="11529" width="12" style="43" customWidth="1"/>
    <col min="11530" max="11530" width="12.42578125" style="43" customWidth="1"/>
    <col min="11531" max="11531" width="28.5703125" style="43" customWidth="1"/>
    <col min="11532" max="11778" width="11.42578125" style="43"/>
    <col min="11779" max="11779" width="10.140625" style="43" customWidth="1"/>
    <col min="11780" max="11780" width="13" style="43" customWidth="1"/>
    <col min="11781" max="11781" width="2.85546875" style="43" customWidth="1"/>
    <col min="11782" max="11782" width="21" style="43" customWidth="1"/>
    <col min="11783" max="11783" width="11.42578125" style="43"/>
    <col min="11784" max="11784" width="11.140625" style="43" customWidth="1"/>
    <col min="11785" max="11785" width="12" style="43" customWidth="1"/>
    <col min="11786" max="11786" width="12.42578125" style="43" customWidth="1"/>
    <col min="11787" max="11787" width="28.5703125" style="43" customWidth="1"/>
    <col min="11788" max="12034" width="11.42578125" style="43"/>
    <col min="12035" max="12035" width="10.140625" style="43" customWidth="1"/>
    <col min="12036" max="12036" width="13" style="43" customWidth="1"/>
    <col min="12037" max="12037" width="2.85546875" style="43" customWidth="1"/>
    <col min="12038" max="12038" width="21" style="43" customWidth="1"/>
    <col min="12039" max="12039" width="11.42578125" style="43"/>
    <col min="12040" max="12040" width="11.140625" style="43" customWidth="1"/>
    <col min="12041" max="12041" width="12" style="43" customWidth="1"/>
    <col min="12042" max="12042" width="12.42578125" style="43" customWidth="1"/>
    <col min="12043" max="12043" width="28.5703125" style="43" customWidth="1"/>
    <col min="12044" max="12290" width="11.42578125" style="43"/>
    <col min="12291" max="12291" width="10.140625" style="43" customWidth="1"/>
    <col min="12292" max="12292" width="13" style="43" customWidth="1"/>
    <col min="12293" max="12293" width="2.85546875" style="43" customWidth="1"/>
    <col min="12294" max="12294" width="21" style="43" customWidth="1"/>
    <col min="12295" max="12295" width="11.42578125" style="43"/>
    <col min="12296" max="12296" width="11.140625" style="43" customWidth="1"/>
    <col min="12297" max="12297" width="12" style="43" customWidth="1"/>
    <col min="12298" max="12298" width="12.42578125" style="43" customWidth="1"/>
    <col min="12299" max="12299" width="28.5703125" style="43" customWidth="1"/>
    <col min="12300" max="12546" width="11.42578125" style="43"/>
    <col min="12547" max="12547" width="10.140625" style="43" customWidth="1"/>
    <col min="12548" max="12548" width="13" style="43" customWidth="1"/>
    <col min="12549" max="12549" width="2.85546875" style="43" customWidth="1"/>
    <col min="12550" max="12550" width="21" style="43" customWidth="1"/>
    <col min="12551" max="12551" width="11.42578125" style="43"/>
    <col min="12552" max="12552" width="11.140625" style="43" customWidth="1"/>
    <col min="12553" max="12553" width="12" style="43" customWidth="1"/>
    <col min="12554" max="12554" width="12.42578125" style="43" customWidth="1"/>
    <col min="12555" max="12555" width="28.5703125" style="43" customWidth="1"/>
    <col min="12556" max="12802" width="11.42578125" style="43"/>
    <col min="12803" max="12803" width="10.140625" style="43" customWidth="1"/>
    <col min="12804" max="12804" width="13" style="43" customWidth="1"/>
    <col min="12805" max="12805" width="2.85546875" style="43" customWidth="1"/>
    <col min="12806" max="12806" width="21" style="43" customWidth="1"/>
    <col min="12807" max="12807" width="11.42578125" style="43"/>
    <col min="12808" max="12808" width="11.140625" style="43" customWidth="1"/>
    <col min="12809" max="12809" width="12" style="43" customWidth="1"/>
    <col min="12810" max="12810" width="12.42578125" style="43" customWidth="1"/>
    <col min="12811" max="12811" width="28.5703125" style="43" customWidth="1"/>
    <col min="12812" max="13058" width="11.42578125" style="43"/>
    <col min="13059" max="13059" width="10.140625" style="43" customWidth="1"/>
    <col min="13060" max="13060" width="13" style="43" customWidth="1"/>
    <col min="13061" max="13061" width="2.85546875" style="43" customWidth="1"/>
    <col min="13062" max="13062" width="21" style="43" customWidth="1"/>
    <col min="13063" max="13063" width="11.42578125" style="43"/>
    <col min="13064" max="13064" width="11.140625" style="43" customWidth="1"/>
    <col min="13065" max="13065" width="12" style="43" customWidth="1"/>
    <col min="13066" max="13066" width="12.42578125" style="43" customWidth="1"/>
    <col min="13067" max="13067" width="28.5703125" style="43" customWidth="1"/>
    <col min="13068" max="13314" width="11.42578125" style="43"/>
    <col min="13315" max="13315" width="10.140625" style="43" customWidth="1"/>
    <col min="13316" max="13316" width="13" style="43" customWidth="1"/>
    <col min="13317" max="13317" width="2.85546875" style="43" customWidth="1"/>
    <col min="13318" max="13318" width="21" style="43" customWidth="1"/>
    <col min="13319" max="13319" width="11.42578125" style="43"/>
    <col min="13320" max="13320" width="11.140625" style="43" customWidth="1"/>
    <col min="13321" max="13321" width="12" style="43" customWidth="1"/>
    <col min="13322" max="13322" width="12.42578125" style="43" customWidth="1"/>
    <col min="13323" max="13323" width="28.5703125" style="43" customWidth="1"/>
    <col min="13324" max="13570" width="11.42578125" style="43"/>
    <col min="13571" max="13571" width="10.140625" style="43" customWidth="1"/>
    <col min="13572" max="13572" width="13" style="43" customWidth="1"/>
    <col min="13573" max="13573" width="2.85546875" style="43" customWidth="1"/>
    <col min="13574" max="13574" width="21" style="43" customWidth="1"/>
    <col min="13575" max="13575" width="11.42578125" style="43"/>
    <col min="13576" max="13576" width="11.140625" style="43" customWidth="1"/>
    <col min="13577" max="13577" width="12" style="43" customWidth="1"/>
    <col min="13578" max="13578" width="12.42578125" style="43" customWidth="1"/>
    <col min="13579" max="13579" width="28.5703125" style="43" customWidth="1"/>
    <col min="13580" max="13826" width="11.42578125" style="43"/>
    <col min="13827" max="13827" width="10.140625" style="43" customWidth="1"/>
    <col min="13828" max="13828" width="13" style="43" customWidth="1"/>
    <col min="13829" max="13829" width="2.85546875" style="43" customWidth="1"/>
    <col min="13830" max="13830" width="21" style="43" customWidth="1"/>
    <col min="13831" max="13831" width="11.42578125" style="43"/>
    <col min="13832" max="13832" width="11.140625" style="43" customWidth="1"/>
    <col min="13833" max="13833" width="12" style="43" customWidth="1"/>
    <col min="13834" max="13834" width="12.42578125" style="43" customWidth="1"/>
    <col min="13835" max="13835" width="28.5703125" style="43" customWidth="1"/>
    <col min="13836" max="14082" width="11.42578125" style="43"/>
    <col min="14083" max="14083" width="10.140625" style="43" customWidth="1"/>
    <col min="14084" max="14084" width="13" style="43" customWidth="1"/>
    <col min="14085" max="14085" width="2.85546875" style="43" customWidth="1"/>
    <col min="14086" max="14086" width="21" style="43" customWidth="1"/>
    <col min="14087" max="14087" width="11.42578125" style="43"/>
    <col min="14088" max="14088" width="11.140625" style="43" customWidth="1"/>
    <col min="14089" max="14089" width="12" style="43" customWidth="1"/>
    <col min="14090" max="14090" width="12.42578125" style="43" customWidth="1"/>
    <col min="14091" max="14091" width="28.5703125" style="43" customWidth="1"/>
    <col min="14092" max="14338" width="11.42578125" style="43"/>
    <col min="14339" max="14339" width="10.140625" style="43" customWidth="1"/>
    <col min="14340" max="14340" width="13" style="43" customWidth="1"/>
    <col min="14341" max="14341" width="2.85546875" style="43" customWidth="1"/>
    <col min="14342" max="14342" width="21" style="43" customWidth="1"/>
    <col min="14343" max="14343" width="11.42578125" style="43"/>
    <col min="14344" max="14344" width="11.140625" style="43" customWidth="1"/>
    <col min="14345" max="14345" width="12" style="43" customWidth="1"/>
    <col min="14346" max="14346" width="12.42578125" style="43" customWidth="1"/>
    <col min="14347" max="14347" width="28.5703125" style="43" customWidth="1"/>
    <col min="14348" max="14594" width="11.42578125" style="43"/>
    <col min="14595" max="14595" width="10.140625" style="43" customWidth="1"/>
    <col min="14596" max="14596" width="13" style="43" customWidth="1"/>
    <col min="14597" max="14597" width="2.85546875" style="43" customWidth="1"/>
    <col min="14598" max="14598" width="21" style="43" customWidth="1"/>
    <col min="14599" max="14599" width="11.42578125" style="43"/>
    <col min="14600" max="14600" width="11.140625" style="43" customWidth="1"/>
    <col min="14601" max="14601" width="12" style="43" customWidth="1"/>
    <col min="14602" max="14602" width="12.42578125" style="43" customWidth="1"/>
    <col min="14603" max="14603" width="28.5703125" style="43" customWidth="1"/>
    <col min="14604" max="14850" width="11.42578125" style="43"/>
    <col min="14851" max="14851" width="10.140625" style="43" customWidth="1"/>
    <col min="14852" max="14852" width="13" style="43" customWidth="1"/>
    <col min="14853" max="14853" width="2.85546875" style="43" customWidth="1"/>
    <col min="14854" max="14854" width="21" style="43" customWidth="1"/>
    <col min="14855" max="14855" width="11.42578125" style="43"/>
    <col min="14856" max="14856" width="11.140625" style="43" customWidth="1"/>
    <col min="14857" max="14857" width="12" style="43" customWidth="1"/>
    <col min="14858" max="14858" width="12.42578125" style="43" customWidth="1"/>
    <col min="14859" max="14859" width="28.5703125" style="43" customWidth="1"/>
    <col min="14860" max="15106" width="11.42578125" style="43"/>
    <col min="15107" max="15107" width="10.140625" style="43" customWidth="1"/>
    <col min="15108" max="15108" width="13" style="43" customWidth="1"/>
    <col min="15109" max="15109" width="2.85546875" style="43" customWidth="1"/>
    <col min="15110" max="15110" width="21" style="43" customWidth="1"/>
    <col min="15111" max="15111" width="11.42578125" style="43"/>
    <col min="15112" max="15112" width="11.140625" style="43" customWidth="1"/>
    <col min="15113" max="15113" width="12" style="43" customWidth="1"/>
    <col min="15114" max="15114" width="12.42578125" style="43" customWidth="1"/>
    <col min="15115" max="15115" width="28.5703125" style="43" customWidth="1"/>
    <col min="15116" max="15362" width="11.42578125" style="43"/>
    <col min="15363" max="15363" width="10.140625" style="43" customWidth="1"/>
    <col min="15364" max="15364" width="13" style="43" customWidth="1"/>
    <col min="15365" max="15365" width="2.85546875" style="43" customWidth="1"/>
    <col min="15366" max="15366" width="21" style="43" customWidth="1"/>
    <col min="15367" max="15367" width="11.42578125" style="43"/>
    <col min="15368" max="15368" width="11.140625" style="43" customWidth="1"/>
    <col min="15369" max="15369" width="12" style="43" customWidth="1"/>
    <col min="15370" max="15370" width="12.42578125" style="43" customWidth="1"/>
    <col min="15371" max="15371" width="28.5703125" style="43" customWidth="1"/>
    <col min="15372" max="15618" width="11.42578125" style="43"/>
    <col min="15619" max="15619" width="10.140625" style="43" customWidth="1"/>
    <col min="15620" max="15620" width="13" style="43" customWidth="1"/>
    <col min="15621" max="15621" width="2.85546875" style="43" customWidth="1"/>
    <col min="15622" max="15622" width="21" style="43" customWidth="1"/>
    <col min="15623" max="15623" width="11.42578125" style="43"/>
    <col min="15624" max="15624" width="11.140625" style="43" customWidth="1"/>
    <col min="15625" max="15625" width="12" style="43" customWidth="1"/>
    <col min="15626" max="15626" width="12.42578125" style="43" customWidth="1"/>
    <col min="15627" max="15627" width="28.5703125" style="43" customWidth="1"/>
    <col min="15628" max="15874" width="11.42578125" style="43"/>
    <col min="15875" max="15875" width="10.140625" style="43" customWidth="1"/>
    <col min="15876" max="15876" width="13" style="43" customWidth="1"/>
    <col min="15877" max="15877" width="2.85546875" style="43" customWidth="1"/>
    <col min="15878" max="15878" width="21" style="43" customWidth="1"/>
    <col min="15879" max="15879" width="11.42578125" style="43"/>
    <col min="15880" max="15880" width="11.140625" style="43" customWidth="1"/>
    <col min="15881" max="15881" width="12" style="43" customWidth="1"/>
    <col min="15882" max="15882" width="12.42578125" style="43" customWidth="1"/>
    <col min="15883" max="15883" width="28.5703125" style="43" customWidth="1"/>
    <col min="15884" max="16130" width="11.42578125" style="43"/>
    <col min="16131" max="16131" width="10.140625" style="43" customWidth="1"/>
    <col min="16132" max="16132" width="13" style="43" customWidth="1"/>
    <col min="16133" max="16133" width="2.85546875" style="43" customWidth="1"/>
    <col min="16134" max="16134" width="21" style="43" customWidth="1"/>
    <col min="16135" max="16135" width="11.42578125" style="43"/>
    <col min="16136" max="16136" width="11.140625" style="43" customWidth="1"/>
    <col min="16137" max="16137" width="12" style="43" customWidth="1"/>
    <col min="16138" max="16138" width="12.42578125" style="43" customWidth="1"/>
    <col min="16139" max="16139" width="28.5703125" style="43" customWidth="1"/>
    <col min="16140" max="16384" width="11.42578125" style="43"/>
  </cols>
  <sheetData>
    <row r="1" spans="1:13">
      <c r="A1" s="80" t="s">
        <v>608</v>
      </c>
      <c r="B1" s="81" t="s">
        <v>609</v>
      </c>
      <c r="C1" s="81" t="s">
        <v>610</v>
      </c>
      <c r="D1" s="81" t="s">
        <v>611</v>
      </c>
      <c r="E1" s="81" t="s">
        <v>612</v>
      </c>
      <c r="F1" s="81" t="s">
        <v>613</v>
      </c>
      <c r="G1" s="82"/>
      <c r="H1" s="81" t="s">
        <v>614</v>
      </c>
      <c r="I1" s="83"/>
      <c r="J1" s="81" t="s">
        <v>615</v>
      </c>
      <c r="K1" s="81" t="s">
        <v>616</v>
      </c>
    </row>
    <row r="2" spans="1:13" ht="13.7" customHeight="1">
      <c r="A2" s="80" t="s">
        <v>617</v>
      </c>
      <c r="B2" s="80"/>
      <c r="C2" s="80"/>
      <c r="D2" s="80"/>
      <c r="E2" s="80"/>
      <c r="F2" s="80"/>
      <c r="G2" s="82"/>
      <c r="H2" s="80"/>
      <c r="I2" s="83"/>
      <c r="J2" s="80"/>
      <c r="K2" s="80"/>
    </row>
    <row r="3" spans="1:13" ht="13.7" customHeight="1">
      <c r="A3" s="80" t="s">
        <v>618</v>
      </c>
      <c r="B3" s="80"/>
      <c r="C3" s="80"/>
      <c r="D3" s="80"/>
      <c r="E3" s="80"/>
      <c r="F3" s="80"/>
      <c r="G3" s="82"/>
      <c r="H3" s="80"/>
      <c r="I3" s="83"/>
      <c r="J3" s="80"/>
      <c r="K3" s="80"/>
    </row>
    <row r="4" spans="1:13" ht="13.7" customHeight="1">
      <c r="A4" s="84"/>
      <c r="B4" s="85"/>
      <c r="C4" s="84"/>
      <c r="D4" s="84" t="s">
        <v>619</v>
      </c>
      <c r="E4" s="84"/>
      <c r="F4" s="86"/>
      <c r="G4" s="87"/>
      <c r="H4" s="86"/>
      <c r="I4" s="88"/>
      <c r="J4" s="86">
        <v>159718.26000000053</v>
      </c>
      <c r="K4" s="84"/>
      <c r="L4" s="53"/>
      <c r="M4" s="104"/>
    </row>
    <row r="5" spans="1:13" ht="13.7" customHeight="1">
      <c r="A5" s="89">
        <v>42186</v>
      </c>
      <c r="B5" s="85">
        <v>6</v>
      </c>
      <c r="C5" s="84" t="s">
        <v>189</v>
      </c>
      <c r="D5" s="84" t="s">
        <v>705</v>
      </c>
      <c r="E5" s="84" t="s">
        <v>775</v>
      </c>
      <c r="F5" s="86">
        <v>1999</v>
      </c>
      <c r="G5" s="87">
        <v>1</v>
      </c>
      <c r="H5" s="86"/>
      <c r="I5" s="88"/>
      <c r="J5" s="86">
        <f>+J4+F5-H5</f>
        <v>161717.26000000053</v>
      </c>
      <c r="K5" s="84" t="s">
        <v>776</v>
      </c>
      <c r="L5" s="53"/>
      <c r="M5" s="104"/>
    </row>
    <row r="6" spans="1:13" ht="13.7" customHeight="1">
      <c r="A6" s="89">
        <v>42186</v>
      </c>
      <c r="B6" s="85">
        <v>265</v>
      </c>
      <c r="C6" s="84" t="s">
        <v>189</v>
      </c>
      <c r="D6" s="84" t="s">
        <v>22</v>
      </c>
      <c r="E6" s="84" t="s">
        <v>777</v>
      </c>
      <c r="F6" s="86">
        <v>376720</v>
      </c>
      <c r="G6" s="87">
        <v>2</v>
      </c>
      <c r="H6" s="86"/>
      <c r="I6" s="88"/>
      <c r="J6" s="86">
        <f t="shared" ref="J6:J69" si="0">+J5+F6-H6</f>
        <v>538437.26000000047</v>
      </c>
      <c r="K6" s="84"/>
      <c r="L6" s="53"/>
      <c r="M6" s="104"/>
    </row>
    <row r="7" spans="1:13" ht="13.7" customHeight="1">
      <c r="A7" s="51">
        <v>42186</v>
      </c>
      <c r="B7" s="47">
        <v>595</v>
      </c>
      <c r="C7" s="46" t="s">
        <v>189</v>
      </c>
      <c r="D7" s="46" t="s">
        <v>904</v>
      </c>
      <c r="E7" s="46" t="s">
        <v>905</v>
      </c>
      <c r="F7" s="64">
        <v>45000</v>
      </c>
      <c r="G7" s="87">
        <v>3</v>
      </c>
      <c r="H7" s="86"/>
      <c r="I7" s="88"/>
      <c r="J7" s="86">
        <f t="shared" si="0"/>
        <v>583437.26000000047</v>
      </c>
      <c r="K7" s="84"/>
      <c r="L7" s="53"/>
      <c r="M7" s="104"/>
    </row>
    <row r="8" spans="1:13" ht="13.7" customHeight="1">
      <c r="A8" s="89">
        <v>42187</v>
      </c>
      <c r="B8" s="85">
        <v>9</v>
      </c>
      <c r="C8" s="84" t="s">
        <v>189</v>
      </c>
      <c r="D8" s="84" t="s">
        <v>778</v>
      </c>
      <c r="E8" s="84" t="s">
        <v>779</v>
      </c>
      <c r="F8" s="86">
        <v>8000</v>
      </c>
      <c r="G8" s="87">
        <v>4</v>
      </c>
      <c r="H8" s="86"/>
      <c r="I8" s="88"/>
      <c r="J8" s="86">
        <f t="shared" si="0"/>
        <v>591437.26000000047</v>
      </c>
      <c r="K8" s="84" t="s">
        <v>780</v>
      </c>
      <c r="L8" s="53"/>
      <c r="M8" s="104"/>
    </row>
    <row r="9" spans="1:13" ht="13.7" customHeight="1">
      <c r="A9" s="89">
        <v>42187</v>
      </c>
      <c r="B9" s="85">
        <v>10</v>
      </c>
      <c r="C9" s="84" t="s">
        <v>189</v>
      </c>
      <c r="D9" s="84" t="s">
        <v>705</v>
      </c>
      <c r="E9" s="84" t="s">
        <v>781</v>
      </c>
      <c r="F9" s="86">
        <v>538.26</v>
      </c>
      <c r="G9" s="87">
        <v>5</v>
      </c>
      <c r="H9" s="86"/>
      <c r="I9" s="88"/>
      <c r="J9" s="86">
        <f t="shared" si="0"/>
        <v>591975.52000000048</v>
      </c>
      <c r="K9" s="84" t="s">
        <v>782</v>
      </c>
      <c r="L9" s="53"/>
      <c r="M9" s="104"/>
    </row>
    <row r="10" spans="1:13" ht="13.7" customHeight="1">
      <c r="A10" s="89">
        <v>42187</v>
      </c>
      <c r="B10" s="85">
        <v>195</v>
      </c>
      <c r="C10" s="84" t="s">
        <v>189</v>
      </c>
      <c r="D10" s="84" t="s">
        <v>196</v>
      </c>
      <c r="E10" s="84" t="s">
        <v>783</v>
      </c>
      <c r="F10" s="86"/>
      <c r="G10" s="87"/>
      <c r="H10" s="86">
        <v>389000</v>
      </c>
      <c r="I10" s="88">
        <v>1</v>
      </c>
      <c r="J10" s="86">
        <f t="shared" si="0"/>
        <v>202975.52000000048</v>
      </c>
      <c r="K10" s="84"/>
      <c r="L10" s="53"/>
      <c r="M10" s="104"/>
    </row>
    <row r="11" spans="1:13" ht="13.7" customHeight="1">
      <c r="A11" s="51">
        <v>42187</v>
      </c>
      <c r="B11" s="47">
        <v>598</v>
      </c>
      <c r="C11" s="46" t="s">
        <v>189</v>
      </c>
      <c r="D11" s="46" t="s">
        <v>906</v>
      </c>
      <c r="E11" s="46" t="s">
        <v>907</v>
      </c>
      <c r="F11" s="64">
        <v>8000</v>
      </c>
      <c r="G11" s="87">
        <v>6</v>
      </c>
      <c r="H11" s="86"/>
      <c r="I11" s="88"/>
      <c r="J11" s="86">
        <f t="shared" si="0"/>
        <v>210975.52000000048</v>
      </c>
      <c r="K11" s="84"/>
      <c r="L11" s="53"/>
      <c r="M11" s="104"/>
    </row>
    <row r="12" spans="1:13" ht="13.7" customHeight="1">
      <c r="A12" s="51">
        <v>42187</v>
      </c>
      <c r="B12" s="47">
        <v>598</v>
      </c>
      <c r="C12" s="46" t="s">
        <v>189</v>
      </c>
      <c r="D12" s="46" t="s">
        <v>906</v>
      </c>
      <c r="E12" s="46" t="s">
        <v>908</v>
      </c>
      <c r="F12" s="64">
        <v>1996.67</v>
      </c>
      <c r="G12" s="87">
        <v>7</v>
      </c>
      <c r="H12" s="86"/>
      <c r="I12" s="88"/>
      <c r="J12" s="86">
        <f t="shared" si="0"/>
        <v>212972.1900000005</v>
      </c>
      <c r="K12" s="84"/>
      <c r="L12" s="53"/>
      <c r="M12" s="104"/>
    </row>
    <row r="13" spans="1:13" ht="13.7" customHeight="1">
      <c r="A13" s="51">
        <v>42187</v>
      </c>
      <c r="B13" s="47">
        <v>598</v>
      </c>
      <c r="C13" s="46" t="s">
        <v>189</v>
      </c>
      <c r="D13" s="46" t="s">
        <v>906</v>
      </c>
      <c r="E13" s="46" t="s">
        <v>909</v>
      </c>
      <c r="F13" s="64">
        <v>94691.08</v>
      </c>
      <c r="G13" s="87">
        <v>8</v>
      </c>
      <c r="H13" s="86"/>
      <c r="I13" s="88"/>
      <c r="J13" s="86">
        <f t="shared" si="0"/>
        <v>307663.27000000048</v>
      </c>
      <c r="K13" s="84"/>
      <c r="L13" s="53"/>
      <c r="M13" s="104"/>
    </row>
    <row r="14" spans="1:13" ht="13.7" customHeight="1">
      <c r="A14" s="89">
        <v>42188</v>
      </c>
      <c r="B14" s="85">
        <v>23</v>
      </c>
      <c r="C14" s="84" t="s">
        <v>189</v>
      </c>
      <c r="D14" s="84" t="s">
        <v>705</v>
      </c>
      <c r="E14" s="84" t="s">
        <v>784</v>
      </c>
      <c r="F14" s="86">
        <v>6000</v>
      </c>
      <c r="G14" s="87">
        <v>9</v>
      </c>
      <c r="H14" s="86"/>
      <c r="I14" s="88"/>
      <c r="J14" s="86">
        <f t="shared" si="0"/>
        <v>313663.27000000048</v>
      </c>
      <c r="K14" s="84" t="s">
        <v>785</v>
      </c>
      <c r="L14" s="53"/>
      <c r="M14" s="104"/>
    </row>
    <row r="15" spans="1:13" ht="13.7" customHeight="1">
      <c r="A15" s="89">
        <v>42188</v>
      </c>
      <c r="B15" s="85">
        <v>24</v>
      </c>
      <c r="C15" s="84" t="s">
        <v>189</v>
      </c>
      <c r="D15" s="84" t="s">
        <v>705</v>
      </c>
      <c r="E15" s="84" t="s">
        <v>786</v>
      </c>
      <c r="F15" s="86">
        <v>47383.26</v>
      </c>
      <c r="G15" s="87">
        <v>10</v>
      </c>
      <c r="H15" s="86"/>
      <c r="I15" s="88"/>
      <c r="J15" s="86">
        <f t="shared" si="0"/>
        <v>361046.53000000049</v>
      </c>
      <c r="K15" s="84" t="s">
        <v>787</v>
      </c>
      <c r="L15" s="53"/>
      <c r="M15" s="104"/>
    </row>
    <row r="16" spans="1:13" ht="13.7" customHeight="1">
      <c r="A16" s="89">
        <v>42188</v>
      </c>
      <c r="B16" s="85">
        <v>26</v>
      </c>
      <c r="C16" s="84" t="s">
        <v>189</v>
      </c>
      <c r="D16" s="84" t="s">
        <v>705</v>
      </c>
      <c r="E16" s="84" t="s">
        <v>788</v>
      </c>
      <c r="F16" s="86">
        <v>1700</v>
      </c>
      <c r="G16" s="87">
        <v>11</v>
      </c>
      <c r="H16" s="86"/>
      <c r="I16" s="88"/>
      <c r="J16" s="86">
        <f t="shared" si="0"/>
        <v>362746.53000000049</v>
      </c>
      <c r="K16" s="84" t="s">
        <v>789</v>
      </c>
      <c r="L16" s="53"/>
      <c r="M16" s="104"/>
    </row>
    <row r="17" spans="1:13" ht="13.7" customHeight="1">
      <c r="A17" s="89">
        <v>42188</v>
      </c>
      <c r="B17" s="85">
        <v>27</v>
      </c>
      <c r="C17" s="84" t="s">
        <v>189</v>
      </c>
      <c r="D17" s="84" t="s">
        <v>705</v>
      </c>
      <c r="E17" s="84" t="s">
        <v>790</v>
      </c>
      <c r="F17" s="86">
        <v>9000</v>
      </c>
      <c r="G17" s="87">
        <v>12</v>
      </c>
      <c r="H17" s="86"/>
      <c r="I17" s="88"/>
      <c r="J17" s="86">
        <f t="shared" si="0"/>
        <v>371746.53000000049</v>
      </c>
      <c r="K17" s="84" t="s">
        <v>791</v>
      </c>
      <c r="L17" s="53"/>
      <c r="M17" s="104"/>
    </row>
    <row r="18" spans="1:13" ht="13.7" customHeight="1">
      <c r="A18" s="89">
        <v>42188</v>
      </c>
      <c r="B18" s="85">
        <v>28</v>
      </c>
      <c r="C18" s="84" t="s">
        <v>189</v>
      </c>
      <c r="D18" s="84" t="s">
        <v>705</v>
      </c>
      <c r="E18" s="84" t="s">
        <v>792</v>
      </c>
      <c r="F18" s="86">
        <v>7000</v>
      </c>
      <c r="G18" s="87">
        <v>13</v>
      </c>
      <c r="H18" s="86"/>
      <c r="I18" s="88"/>
      <c r="J18" s="86">
        <f t="shared" si="0"/>
        <v>378746.53000000049</v>
      </c>
      <c r="K18" s="84" t="s">
        <v>793</v>
      </c>
      <c r="L18" s="53"/>
      <c r="M18" s="104"/>
    </row>
    <row r="19" spans="1:13" ht="13.7" customHeight="1">
      <c r="A19" s="89">
        <v>42188</v>
      </c>
      <c r="B19" s="85">
        <v>74</v>
      </c>
      <c r="C19" s="84" t="s">
        <v>189</v>
      </c>
      <c r="D19" s="84" t="s">
        <v>589</v>
      </c>
      <c r="E19" s="84" t="s">
        <v>794</v>
      </c>
      <c r="F19" s="86">
        <v>913.18</v>
      </c>
      <c r="G19" s="87">
        <v>14</v>
      </c>
      <c r="H19" s="86"/>
      <c r="I19" s="88"/>
      <c r="J19" s="86">
        <f t="shared" si="0"/>
        <v>379659.71000000049</v>
      </c>
      <c r="K19" s="84" t="s">
        <v>190</v>
      </c>
      <c r="L19" s="53"/>
      <c r="M19" s="104"/>
    </row>
    <row r="20" spans="1:13" ht="13.7" customHeight="1">
      <c r="A20" s="89">
        <v>42188</v>
      </c>
      <c r="B20" s="85">
        <v>194</v>
      </c>
      <c r="C20" s="84" t="s">
        <v>189</v>
      </c>
      <c r="D20" s="84" t="s">
        <v>196</v>
      </c>
      <c r="E20" s="84" t="s">
        <v>795</v>
      </c>
      <c r="F20" s="86"/>
      <c r="G20" s="87"/>
      <c r="H20" s="86">
        <v>119000</v>
      </c>
      <c r="I20" s="88">
        <v>2</v>
      </c>
      <c r="J20" s="86">
        <f t="shared" si="0"/>
        <v>260659.71000000049</v>
      </c>
      <c r="K20" s="84"/>
      <c r="L20" s="53"/>
      <c r="M20" s="104"/>
    </row>
    <row r="21" spans="1:13" ht="13.7" customHeight="1">
      <c r="A21" s="89">
        <v>42188</v>
      </c>
      <c r="B21" s="85">
        <v>194</v>
      </c>
      <c r="C21" s="84" t="s">
        <v>189</v>
      </c>
      <c r="D21" s="84" t="s">
        <v>196</v>
      </c>
      <c r="E21" s="84" t="s">
        <v>796</v>
      </c>
      <c r="F21" s="86"/>
      <c r="G21" s="87"/>
      <c r="H21" s="86">
        <v>47000</v>
      </c>
      <c r="I21" s="88">
        <v>3</v>
      </c>
      <c r="J21" s="86">
        <f t="shared" si="0"/>
        <v>213659.71000000049</v>
      </c>
      <c r="K21" s="84"/>
      <c r="L21" s="53"/>
      <c r="M21" s="104"/>
    </row>
    <row r="22" spans="1:13" ht="13.7" customHeight="1">
      <c r="A22" s="89">
        <v>42191</v>
      </c>
      <c r="B22" s="85">
        <v>267</v>
      </c>
      <c r="C22" s="84" t="s">
        <v>189</v>
      </c>
      <c r="D22" s="84" t="s">
        <v>22</v>
      </c>
      <c r="E22" s="84" t="s">
        <v>797</v>
      </c>
      <c r="F22" s="86">
        <v>385040</v>
      </c>
      <c r="G22" s="87">
        <v>15</v>
      </c>
      <c r="H22" s="86"/>
      <c r="I22" s="88"/>
      <c r="J22" s="86">
        <f t="shared" si="0"/>
        <v>598699.71000000043</v>
      </c>
      <c r="K22" s="84"/>
      <c r="L22" s="53"/>
      <c r="M22" s="104"/>
    </row>
    <row r="23" spans="1:13" ht="13.7" customHeight="1">
      <c r="A23" s="51">
        <v>42191</v>
      </c>
      <c r="B23" s="47">
        <v>602</v>
      </c>
      <c r="C23" s="46" t="s">
        <v>189</v>
      </c>
      <c r="D23" s="46" t="s">
        <v>910</v>
      </c>
      <c r="E23" s="46" t="s">
        <v>911</v>
      </c>
      <c r="F23" s="64">
        <v>5999.83</v>
      </c>
      <c r="G23" s="87">
        <v>16</v>
      </c>
      <c r="H23" s="86"/>
      <c r="I23" s="88"/>
      <c r="J23" s="86">
        <f t="shared" si="0"/>
        <v>604699.54000000039</v>
      </c>
      <c r="K23" s="84"/>
      <c r="L23" s="53"/>
      <c r="M23" s="104"/>
    </row>
    <row r="24" spans="1:13" ht="13.7" customHeight="1">
      <c r="A24" s="89">
        <v>42192</v>
      </c>
      <c r="B24" s="85">
        <v>60</v>
      </c>
      <c r="C24" s="84" t="s">
        <v>189</v>
      </c>
      <c r="D24" s="84" t="s">
        <v>705</v>
      </c>
      <c r="E24" s="84" t="s">
        <v>798</v>
      </c>
      <c r="F24" s="86">
        <v>30000</v>
      </c>
      <c r="G24" s="87">
        <v>17</v>
      </c>
      <c r="H24" s="86"/>
      <c r="I24" s="88"/>
      <c r="J24" s="86">
        <f t="shared" si="0"/>
        <v>634699.54000000039</v>
      </c>
      <c r="K24" s="84" t="s">
        <v>799</v>
      </c>
      <c r="L24" s="53"/>
      <c r="M24" s="104"/>
    </row>
    <row r="25" spans="1:13" ht="13.7" customHeight="1">
      <c r="A25" s="89">
        <v>42192</v>
      </c>
      <c r="B25" s="85">
        <v>61</v>
      </c>
      <c r="C25" s="84" t="s">
        <v>189</v>
      </c>
      <c r="D25" s="84" t="s">
        <v>705</v>
      </c>
      <c r="E25" s="84" t="s">
        <v>800</v>
      </c>
      <c r="F25" s="86">
        <v>7000</v>
      </c>
      <c r="G25" s="87">
        <v>18</v>
      </c>
      <c r="H25" s="86"/>
      <c r="I25" s="88"/>
      <c r="J25" s="86">
        <f t="shared" si="0"/>
        <v>641699.54000000039</v>
      </c>
      <c r="K25" s="84" t="s">
        <v>725</v>
      </c>
      <c r="L25" s="53"/>
      <c r="M25" s="104"/>
    </row>
    <row r="26" spans="1:13" ht="13.7" customHeight="1">
      <c r="A26" s="89">
        <v>42192</v>
      </c>
      <c r="B26" s="85">
        <v>192</v>
      </c>
      <c r="C26" s="84" t="s">
        <v>189</v>
      </c>
      <c r="D26" s="84" t="s">
        <v>196</v>
      </c>
      <c r="E26" s="84" t="s">
        <v>801</v>
      </c>
      <c r="F26" s="86"/>
      <c r="G26" s="87"/>
      <c r="H26" s="86">
        <v>255000</v>
      </c>
      <c r="I26" s="88">
        <v>4</v>
      </c>
      <c r="J26" s="86">
        <f t="shared" si="0"/>
        <v>386699.54000000039</v>
      </c>
      <c r="K26" s="84"/>
      <c r="L26" s="53"/>
      <c r="M26" s="104"/>
    </row>
    <row r="27" spans="1:13" ht="13.7" customHeight="1">
      <c r="A27" s="89">
        <v>42192</v>
      </c>
      <c r="B27" s="85">
        <v>192</v>
      </c>
      <c r="C27" s="84" t="s">
        <v>189</v>
      </c>
      <c r="D27" s="84" t="s">
        <v>196</v>
      </c>
      <c r="E27" s="84" t="s">
        <v>802</v>
      </c>
      <c r="F27" s="86"/>
      <c r="G27" s="87"/>
      <c r="H27" s="86">
        <v>463000</v>
      </c>
      <c r="I27" s="88">
        <v>5</v>
      </c>
      <c r="J27" s="86">
        <f t="shared" si="0"/>
        <v>-76300.459999999614</v>
      </c>
      <c r="K27" s="84"/>
      <c r="L27" s="53"/>
      <c r="M27" s="104"/>
    </row>
    <row r="28" spans="1:13" ht="13.7" customHeight="1">
      <c r="A28" s="89">
        <v>42193</v>
      </c>
      <c r="B28" s="85">
        <v>78</v>
      </c>
      <c r="C28" s="84" t="s">
        <v>189</v>
      </c>
      <c r="D28" s="84" t="s">
        <v>705</v>
      </c>
      <c r="E28" s="84" t="s">
        <v>803</v>
      </c>
      <c r="F28" s="86">
        <v>56773.37</v>
      </c>
      <c r="G28" s="87">
        <v>19</v>
      </c>
      <c r="H28" s="86"/>
      <c r="I28" s="88"/>
      <c r="J28" s="86">
        <f t="shared" si="0"/>
        <v>-19527.089999999611</v>
      </c>
      <c r="K28" s="84" t="s">
        <v>804</v>
      </c>
      <c r="L28" s="53"/>
      <c r="M28" s="104"/>
    </row>
    <row r="29" spans="1:13" ht="13.7" customHeight="1">
      <c r="A29" s="89">
        <v>42193</v>
      </c>
      <c r="B29" s="85">
        <v>79</v>
      </c>
      <c r="C29" s="84" t="s">
        <v>189</v>
      </c>
      <c r="D29" s="84" t="s">
        <v>705</v>
      </c>
      <c r="E29" s="84" t="s">
        <v>805</v>
      </c>
      <c r="F29" s="86">
        <v>10000</v>
      </c>
      <c r="G29" s="87">
        <v>20</v>
      </c>
      <c r="H29" s="86"/>
      <c r="I29" s="88"/>
      <c r="J29" s="86">
        <f t="shared" si="0"/>
        <v>-9527.0899999996109</v>
      </c>
      <c r="K29" s="84" t="s">
        <v>806</v>
      </c>
      <c r="L29" s="53"/>
      <c r="M29" s="104"/>
    </row>
    <row r="30" spans="1:13" ht="13.7" customHeight="1">
      <c r="A30" s="89">
        <v>42193</v>
      </c>
      <c r="B30" s="85">
        <v>123</v>
      </c>
      <c r="C30" s="84" t="s">
        <v>189</v>
      </c>
      <c r="D30" s="84" t="s">
        <v>589</v>
      </c>
      <c r="E30" s="84" t="s">
        <v>807</v>
      </c>
      <c r="F30" s="86">
        <v>10459.969999999999</v>
      </c>
      <c r="G30" s="87">
        <v>21</v>
      </c>
      <c r="H30" s="86"/>
      <c r="I30" s="88"/>
      <c r="J30" s="86">
        <f t="shared" si="0"/>
        <v>932.88000000038846</v>
      </c>
      <c r="K30" s="84" t="s">
        <v>190</v>
      </c>
      <c r="L30" s="53"/>
      <c r="M30" s="104"/>
    </row>
    <row r="31" spans="1:13" ht="13.7" customHeight="1">
      <c r="A31" s="89">
        <v>42194</v>
      </c>
      <c r="B31" s="85">
        <v>87</v>
      </c>
      <c r="C31" s="84" t="s">
        <v>189</v>
      </c>
      <c r="D31" s="84" t="s">
        <v>705</v>
      </c>
      <c r="E31" s="84" t="s">
        <v>808</v>
      </c>
      <c r="F31" s="86">
        <v>3500</v>
      </c>
      <c r="G31" s="87">
        <v>22</v>
      </c>
      <c r="H31" s="86"/>
      <c r="I31" s="88"/>
      <c r="J31" s="86">
        <f t="shared" si="0"/>
        <v>4432.8800000003885</v>
      </c>
      <c r="K31" s="84" t="s">
        <v>809</v>
      </c>
      <c r="L31" s="53"/>
      <c r="M31" s="104"/>
    </row>
    <row r="32" spans="1:13" ht="13.7" customHeight="1">
      <c r="A32" s="89">
        <v>42194</v>
      </c>
      <c r="B32" s="85">
        <v>88</v>
      </c>
      <c r="C32" s="84" t="s">
        <v>189</v>
      </c>
      <c r="D32" s="84" t="s">
        <v>810</v>
      </c>
      <c r="E32" s="84" t="s">
        <v>811</v>
      </c>
      <c r="F32" s="86">
        <v>11383.26</v>
      </c>
      <c r="G32" s="87">
        <v>23</v>
      </c>
      <c r="H32" s="86"/>
      <c r="I32" s="88"/>
      <c r="J32" s="86">
        <f t="shared" si="0"/>
        <v>15816.140000000389</v>
      </c>
      <c r="K32" s="84" t="s">
        <v>812</v>
      </c>
      <c r="L32" s="53"/>
      <c r="M32" s="104"/>
    </row>
    <row r="33" spans="1:13" ht="13.7" customHeight="1">
      <c r="A33" s="89">
        <v>42194</v>
      </c>
      <c r="B33" s="85">
        <v>90</v>
      </c>
      <c r="C33" s="84" t="s">
        <v>189</v>
      </c>
      <c r="D33" s="84" t="s">
        <v>813</v>
      </c>
      <c r="E33" s="84" t="s">
        <v>814</v>
      </c>
      <c r="F33" s="86">
        <v>30200</v>
      </c>
      <c r="G33" s="87">
        <v>24</v>
      </c>
      <c r="H33" s="86"/>
      <c r="I33" s="88"/>
      <c r="J33" s="86">
        <f t="shared" si="0"/>
        <v>46016.140000000392</v>
      </c>
      <c r="K33" s="84" t="s">
        <v>815</v>
      </c>
      <c r="L33" s="53"/>
      <c r="M33" s="104"/>
    </row>
    <row r="34" spans="1:13" ht="13.7" customHeight="1">
      <c r="A34" s="89">
        <v>42194</v>
      </c>
      <c r="B34" s="85">
        <v>127</v>
      </c>
      <c r="C34" s="84" t="s">
        <v>189</v>
      </c>
      <c r="D34" s="84" t="s">
        <v>578</v>
      </c>
      <c r="E34" s="84" t="s">
        <v>816</v>
      </c>
      <c r="F34" s="86">
        <v>55832.7</v>
      </c>
      <c r="G34" s="87">
        <v>25</v>
      </c>
      <c r="H34" s="86"/>
      <c r="I34" s="88"/>
      <c r="J34" s="86">
        <f t="shared" si="0"/>
        <v>101848.84000000039</v>
      </c>
      <c r="K34" s="84" t="s">
        <v>190</v>
      </c>
      <c r="L34" s="53"/>
      <c r="M34" s="104"/>
    </row>
    <row r="35" spans="1:13" ht="13.7" customHeight="1">
      <c r="A35" s="89">
        <v>42194</v>
      </c>
      <c r="B35" s="85">
        <v>188</v>
      </c>
      <c r="C35" s="84" t="s">
        <v>189</v>
      </c>
      <c r="D35" s="84" t="s">
        <v>196</v>
      </c>
      <c r="E35" s="84" t="s">
        <v>817</v>
      </c>
      <c r="F35" s="86"/>
      <c r="G35" s="87"/>
      <c r="H35" s="86">
        <v>34500</v>
      </c>
      <c r="I35" s="88">
        <v>6</v>
      </c>
      <c r="J35" s="86">
        <f t="shared" si="0"/>
        <v>67348.840000000389</v>
      </c>
      <c r="K35" s="84"/>
      <c r="L35" s="53"/>
      <c r="M35" s="104"/>
    </row>
    <row r="36" spans="1:13" ht="13.7" customHeight="1">
      <c r="A36" s="89">
        <v>42195</v>
      </c>
      <c r="B36" s="85">
        <v>128</v>
      </c>
      <c r="C36" s="84" t="s">
        <v>189</v>
      </c>
      <c r="D36" s="84" t="s">
        <v>705</v>
      </c>
      <c r="E36" s="84" t="s">
        <v>818</v>
      </c>
      <c r="F36" s="86">
        <v>13908.15</v>
      </c>
      <c r="G36" s="87">
        <v>26</v>
      </c>
      <c r="H36" s="86"/>
      <c r="I36" s="88"/>
      <c r="J36" s="86">
        <f t="shared" si="0"/>
        <v>81256.990000000384</v>
      </c>
      <c r="K36" s="84" t="s">
        <v>819</v>
      </c>
      <c r="L36" s="53"/>
      <c r="M36" s="104"/>
    </row>
    <row r="37" spans="1:13" ht="13.7" customHeight="1">
      <c r="A37" s="89">
        <v>42195</v>
      </c>
      <c r="B37" s="85">
        <v>129</v>
      </c>
      <c r="C37" s="84" t="s">
        <v>189</v>
      </c>
      <c r="D37" s="84" t="s">
        <v>705</v>
      </c>
      <c r="E37" s="84" t="s">
        <v>820</v>
      </c>
      <c r="F37" s="86">
        <v>45000</v>
      </c>
      <c r="G37" s="87">
        <v>27</v>
      </c>
      <c r="H37" s="86"/>
      <c r="I37" s="88"/>
      <c r="J37" s="86">
        <f t="shared" si="0"/>
        <v>126256.99000000038</v>
      </c>
      <c r="K37" s="84" t="s">
        <v>821</v>
      </c>
      <c r="L37" s="53"/>
      <c r="M37" s="104"/>
    </row>
    <row r="38" spans="1:13" ht="13.7" customHeight="1">
      <c r="A38" s="89">
        <v>42195</v>
      </c>
      <c r="B38" s="85">
        <v>186</v>
      </c>
      <c r="C38" s="84" t="s">
        <v>189</v>
      </c>
      <c r="D38" s="84" t="s">
        <v>196</v>
      </c>
      <c r="E38" s="84" t="s">
        <v>822</v>
      </c>
      <c r="F38" s="86"/>
      <c r="G38" s="87"/>
      <c r="H38" s="86">
        <v>138000</v>
      </c>
      <c r="I38" s="88">
        <v>7</v>
      </c>
      <c r="J38" s="86">
        <f t="shared" si="0"/>
        <v>-11743.009999999616</v>
      </c>
      <c r="K38" s="84"/>
      <c r="L38" s="53"/>
      <c r="M38" s="104"/>
    </row>
    <row r="39" spans="1:13" ht="13.7" customHeight="1">
      <c r="A39" s="89">
        <v>42195</v>
      </c>
      <c r="B39" s="85">
        <v>288</v>
      </c>
      <c r="C39" s="84" t="s">
        <v>189</v>
      </c>
      <c r="D39" s="84" t="s">
        <v>813</v>
      </c>
      <c r="E39" s="84" t="s">
        <v>823</v>
      </c>
      <c r="F39" s="86">
        <v>4000</v>
      </c>
      <c r="G39" s="87">
        <v>28</v>
      </c>
      <c r="H39" s="86"/>
      <c r="I39" s="88"/>
      <c r="J39" s="86">
        <f t="shared" si="0"/>
        <v>-7743.0099999996164</v>
      </c>
      <c r="K39" s="84" t="s">
        <v>824</v>
      </c>
      <c r="L39" s="53"/>
      <c r="M39" s="104"/>
    </row>
    <row r="40" spans="1:13" ht="13.7" customHeight="1">
      <c r="A40" s="89">
        <v>42196</v>
      </c>
      <c r="B40" s="85">
        <v>202</v>
      </c>
      <c r="C40" s="84" t="s">
        <v>189</v>
      </c>
      <c r="D40" s="84" t="s">
        <v>457</v>
      </c>
      <c r="E40" s="84" t="s">
        <v>825</v>
      </c>
      <c r="F40" s="86">
        <v>188900</v>
      </c>
      <c r="G40" s="87">
        <v>29</v>
      </c>
      <c r="H40" s="86"/>
      <c r="I40" s="88"/>
      <c r="J40" s="86">
        <f t="shared" si="0"/>
        <v>181156.9900000004</v>
      </c>
      <c r="K40" s="84" t="s">
        <v>190</v>
      </c>
      <c r="L40" s="53"/>
      <c r="M40" s="104"/>
    </row>
    <row r="41" spans="1:13" ht="13.7" customHeight="1">
      <c r="A41" s="89">
        <v>42198</v>
      </c>
      <c r="B41" s="85">
        <v>147</v>
      </c>
      <c r="C41" s="84" t="s">
        <v>189</v>
      </c>
      <c r="D41" s="84" t="s">
        <v>705</v>
      </c>
      <c r="E41" s="84" t="s">
        <v>826</v>
      </c>
      <c r="F41" s="86">
        <v>63200</v>
      </c>
      <c r="G41" s="87" t="s">
        <v>918</v>
      </c>
      <c r="H41" s="86"/>
      <c r="I41" s="88"/>
      <c r="J41" s="86">
        <f t="shared" si="0"/>
        <v>244356.9900000004</v>
      </c>
      <c r="K41" s="84" t="s">
        <v>827</v>
      </c>
      <c r="L41" s="53"/>
      <c r="M41" s="104"/>
    </row>
    <row r="42" spans="1:13" ht="13.7" customHeight="1">
      <c r="A42" s="89">
        <v>42198</v>
      </c>
      <c r="B42" s="85">
        <v>151</v>
      </c>
      <c r="C42" s="84" t="s">
        <v>189</v>
      </c>
      <c r="D42" s="84" t="s">
        <v>810</v>
      </c>
      <c r="E42" s="84" t="s">
        <v>828</v>
      </c>
      <c r="F42" s="86"/>
      <c r="G42" s="87"/>
      <c r="H42" s="86">
        <v>63200</v>
      </c>
      <c r="I42" s="88" t="s">
        <v>918</v>
      </c>
      <c r="J42" s="86">
        <f t="shared" si="0"/>
        <v>181156.9900000004</v>
      </c>
      <c r="K42" s="84" t="s">
        <v>827</v>
      </c>
      <c r="L42" s="53"/>
      <c r="M42" s="104"/>
    </row>
    <row r="43" spans="1:13" ht="13.7" customHeight="1">
      <c r="A43" s="89">
        <v>42198</v>
      </c>
      <c r="B43" s="85">
        <v>152</v>
      </c>
      <c r="C43" s="84" t="s">
        <v>189</v>
      </c>
      <c r="D43" s="84" t="s">
        <v>813</v>
      </c>
      <c r="E43" s="84" t="s">
        <v>826</v>
      </c>
      <c r="F43" s="86">
        <v>5000</v>
      </c>
      <c r="G43" s="87">
        <v>30</v>
      </c>
      <c r="H43" s="86"/>
      <c r="I43" s="88"/>
      <c r="J43" s="86">
        <f t="shared" si="0"/>
        <v>186156.9900000004</v>
      </c>
      <c r="K43" s="84" t="s">
        <v>827</v>
      </c>
      <c r="L43" s="53"/>
      <c r="M43" s="104"/>
    </row>
    <row r="44" spans="1:13" ht="13.7" customHeight="1">
      <c r="A44" s="89">
        <v>42198</v>
      </c>
      <c r="B44" s="85">
        <v>185</v>
      </c>
      <c r="C44" s="84" t="s">
        <v>189</v>
      </c>
      <c r="D44" s="84" t="s">
        <v>196</v>
      </c>
      <c r="E44" s="84" t="s">
        <v>829</v>
      </c>
      <c r="F44" s="86"/>
      <c r="G44" s="87"/>
      <c r="H44" s="86">
        <v>435000</v>
      </c>
      <c r="I44" s="88">
        <v>8</v>
      </c>
      <c r="J44" s="86">
        <f t="shared" si="0"/>
        <v>-248843.0099999996</v>
      </c>
      <c r="K44" s="84"/>
      <c r="L44" s="53"/>
      <c r="M44" s="104"/>
    </row>
    <row r="45" spans="1:13" ht="13.7" customHeight="1">
      <c r="A45" s="89">
        <v>42198</v>
      </c>
      <c r="B45" s="85">
        <v>185</v>
      </c>
      <c r="C45" s="84" t="s">
        <v>189</v>
      </c>
      <c r="D45" s="84" t="s">
        <v>196</v>
      </c>
      <c r="E45" s="84" t="s">
        <v>830</v>
      </c>
      <c r="F45" s="86"/>
      <c r="G45" s="87"/>
      <c r="H45" s="86">
        <v>45500</v>
      </c>
      <c r="I45" s="88">
        <v>9</v>
      </c>
      <c r="J45" s="86">
        <f t="shared" si="0"/>
        <v>-294343.0099999996</v>
      </c>
      <c r="K45" s="84"/>
      <c r="L45" s="53"/>
      <c r="M45" s="104"/>
    </row>
    <row r="46" spans="1:13" ht="13.7" customHeight="1">
      <c r="A46" s="89">
        <v>42199</v>
      </c>
      <c r="B46" s="85">
        <v>214</v>
      </c>
      <c r="C46" s="84" t="s">
        <v>189</v>
      </c>
      <c r="D46" s="84" t="s">
        <v>589</v>
      </c>
      <c r="E46" s="84" t="s">
        <v>893</v>
      </c>
      <c r="F46" s="86">
        <v>242100</v>
      </c>
      <c r="G46" s="87">
        <v>31</v>
      </c>
      <c r="H46" s="86"/>
      <c r="I46" s="88"/>
      <c r="J46" s="86">
        <f t="shared" si="0"/>
        <v>-52243.009999999602</v>
      </c>
      <c r="K46" s="84" t="s">
        <v>190</v>
      </c>
      <c r="L46" s="53"/>
      <c r="M46" s="104"/>
    </row>
    <row r="47" spans="1:13" ht="13.7" customHeight="1">
      <c r="A47" s="89">
        <v>42199</v>
      </c>
      <c r="B47" s="85">
        <v>256</v>
      </c>
      <c r="C47" s="84" t="s">
        <v>189</v>
      </c>
      <c r="D47" s="84" t="s">
        <v>196</v>
      </c>
      <c r="E47" s="84" t="s">
        <v>831</v>
      </c>
      <c r="F47" s="86"/>
      <c r="G47" s="87"/>
      <c r="H47" s="86">
        <v>10000</v>
      </c>
      <c r="I47" s="88">
        <v>10</v>
      </c>
      <c r="J47" s="86">
        <f t="shared" si="0"/>
        <v>-62243.009999999602</v>
      </c>
      <c r="K47" s="84"/>
      <c r="L47" s="53"/>
      <c r="M47" s="104"/>
    </row>
    <row r="48" spans="1:13" ht="13.7" customHeight="1">
      <c r="A48" s="51">
        <v>42199</v>
      </c>
      <c r="B48" s="47">
        <v>594</v>
      </c>
      <c r="C48" s="46" t="s">
        <v>189</v>
      </c>
      <c r="D48" s="46" t="s">
        <v>904</v>
      </c>
      <c r="E48" s="46" t="s">
        <v>912</v>
      </c>
      <c r="F48" s="64">
        <v>98527.33</v>
      </c>
      <c r="G48" s="87">
        <v>32</v>
      </c>
      <c r="H48" s="86"/>
      <c r="I48" s="88"/>
      <c r="J48" s="86">
        <f t="shared" si="0"/>
        <v>36284.3200000004</v>
      </c>
      <c r="K48" s="84"/>
      <c r="L48" s="53"/>
      <c r="M48" s="104"/>
    </row>
    <row r="49" spans="1:13" ht="13.7" customHeight="1">
      <c r="A49" s="89">
        <v>42200</v>
      </c>
      <c r="B49" s="85">
        <v>189</v>
      </c>
      <c r="C49" s="84" t="s">
        <v>189</v>
      </c>
      <c r="D49" s="84" t="s">
        <v>832</v>
      </c>
      <c r="E49" s="84" t="s">
        <v>833</v>
      </c>
      <c r="F49" s="86">
        <v>6500</v>
      </c>
      <c r="G49" s="87">
        <v>33</v>
      </c>
      <c r="H49" s="86"/>
      <c r="I49" s="88"/>
      <c r="J49" s="86">
        <f t="shared" si="0"/>
        <v>42784.3200000004</v>
      </c>
      <c r="K49" s="84" t="s">
        <v>834</v>
      </c>
      <c r="L49" s="53"/>
      <c r="M49" s="104"/>
    </row>
    <row r="50" spans="1:13" ht="13.7" customHeight="1">
      <c r="A50" s="89">
        <v>42200</v>
      </c>
      <c r="B50" s="85">
        <v>190</v>
      </c>
      <c r="C50" s="84" t="s">
        <v>189</v>
      </c>
      <c r="D50" s="84" t="s">
        <v>705</v>
      </c>
      <c r="E50" s="84" t="s">
        <v>835</v>
      </c>
      <c r="F50" s="86">
        <v>5000</v>
      </c>
      <c r="G50" s="87">
        <v>34</v>
      </c>
      <c r="H50" s="86"/>
      <c r="I50" s="88"/>
      <c r="J50" s="86">
        <f t="shared" si="0"/>
        <v>47784.3200000004</v>
      </c>
      <c r="K50" s="84" t="s">
        <v>836</v>
      </c>
      <c r="L50" s="53"/>
      <c r="M50" s="104"/>
    </row>
    <row r="51" spans="1:13" ht="13.7" customHeight="1">
      <c r="A51" s="89">
        <v>42200</v>
      </c>
      <c r="B51" s="85">
        <v>258</v>
      </c>
      <c r="C51" s="84" t="s">
        <v>189</v>
      </c>
      <c r="D51" s="84" t="s">
        <v>196</v>
      </c>
      <c r="E51" s="84" t="s">
        <v>837</v>
      </c>
      <c r="F51" s="86"/>
      <c r="G51" s="87"/>
      <c r="H51" s="86">
        <v>963000</v>
      </c>
      <c r="I51" s="88">
        <v>11</v>
      </c>
      <c r="J51" s="86">
        <f t="shared" si="0"/>
        <v>-915215.67999999959</v>
      </c>
      <c r="K51" s="84"/>
      <c r="L51" s="53"/>
      <c r="M51" s="104"/>
    </row>
    <row r="52" spans="1:13" ht="13.7" customHeight="1">
      <c r="A52" s="89">
        <v>42200</v>
      </c>
      <c r="B52" s="85">
        <v>270</v>
      </c>
      <c r="C52" s="84" t="s">
        <v>189</v>
      </c>
      <c r="D52" s="84" t="s">
        <v>22</v>
      </c>
      <c r="E52" s="84" t="s">
        <v>838</v>
      </c>
      <c r="F52" s="86">
        <v>102080</v>
      </c>
      <c r="G52" s="87">
        <v>35</v>
      </c>
      <c r="H52" s="86"/>
      <c r="I52" s="88"/>
      <c r="J52" s="86">
        <f t="shared" si="0"/>
        <v>-813135.67999999959</v>
      </c>
      <c r="K52" s="84"/>
      <c r="L52" s="53"/>
      <c r="M52" s="104"/>
    </row>
    <row r="53" spans="1:13" ht="13.7" customHeight="1">
      <c r="A53" s="89">
        <v>42201</v>
      </c>
      <c r="B53" s="85">
        <v>261</v>
      </c>
      <c r="C53" s="84" t="s">
        <v>189</v>
      </c>
      <c r="D53" s="84" t="s">
        <v>589</v>
      </c>
      <c r="E53" s="84" t="s">
        <v>839</v>
      </c>
      <c r="F53" s="86">
        <v>123900</v>
      </c>
      <c r="G53" s="87">
        <v>36</v>
      </c>
      <c r="H53" s="86"/>
      <c r="I53" s="88"/>
      <c r="J53" s="86">
        <f t="shared" si="0"/>
        <v>-689235.67999999959</v>
      </c>
      <c r="K53" s="84" t="s">
        <v>190</v>
      </c>
      <c r="L53" s="53"/>
      <c r="M53" s="104"/>
    </row>
    <row r="54" spans="1:13" ht="13.7" customHeight="1">
      <c r="A54" s="89">
        <v>42201</v>
      </c>
      <c r="B54" s="85">
        <v>264</v>
      </c>
      <c r="C54" s="84" t="s">
        <v>189</v>
      </c>
      <c r="D54" s="84" t="s">
        <v>22</v>
      </c>
      <c r="E54" s="84"/>
      <c r="F54" s="86">
        <v>226868.66</v>
      </c>
      <c r="G54" s="87">
        <v>37</v>
      </c>
      <c r="H54" s="86"/>
      <c r="I54" s="88"/>
      <c r="J54" s="86">
        <f t="shared" si="0"/>
        <v>-462367.01999999955</v>
      </c>
      <c r="K54" s="84" t="s">
        <v>840</v>
      </c>
      <c r="L54" s="53"/>
      <c r="M54" s="104"/>
    </row>
    <row r="55" spans="1:13" ht="13.7" customHeight="1">
      <c r="A55" s="89">
        <v>42201</v>
      </c>
      <c r="B55" s="85">
        <v>274</v>
      </c>
      <c r="C55" s="84" t="s">
        <v>189</v>
      </c>
      <c r="D55" s="84" t="s">
        <v>22</v>
      </c>
      <c r="E55" s="84" t="s">
        <v>841</v>
      </c>
      <c r="F55" s="86">
        <v>167960</v>
      </c>
      <c r="G55" s="87">
        <v>38</v>
      </c>
      <c r="H55" s="86"/>
      <c r="I55" s="88"/>
      <c r="J55" s="86">
        <f t="shared" si="0"/>
        <v>-294407.01999999955</v>
      </c>
      <c r="K55" s="84"/>
      <c r="L55" s="53"/>
      <c r="M55" s="104"/>
    </row>
    <row r="56" spans="1:13" ht="13.7" customHeight="1">
      <c r="A56" s="89">
        <v>42202</v>
      </c>
      <c r="B56" s="85">
        <v>230</v>
      </c>
      <c r="C56" s="84" t="s">
        <v>189</v>
      </c>
      <c r="D56" s="84" t="s">
        <v>703</v>
      </c>
      <c r="E56" s="84" t="s">
        <v>842</v>
      </c>
      <c r="F56" s="86">
        <v>0.31</v>
      </c>
      <c r="G56" s="87"/>
      <c r="H56" s="86"/>
      <c r="I56" s="88"/>
      <c r="J56" s="86">
        <f t="shared" si="0"/>
        <v>-294406.70999999956</v>
      </c>
      <c r="K56" s="84" t="s">
        <v>843</v>
      </c>
      <c r="L56" s="53"/>
      <c r="M56" s="104"/>
    </row>
    <row r="57" spans="1:13" ht="13.7" customHeight="1">
      <c r="A57" s="89">
        <v>42202</v>
      </c>
      <c r="B57" s="85">
        <v>232</v>
      </c>
      <c r="C57" s="84" t="s">
        <v>189</v>
      </c>
      <c r="D57" s="84" t="s">
        <v>705</v>
      </c>
      <c r="E57" s="84" t="s">
        <v>844</v>
      </c>
      <c r="F57" s="86">
        <v>5500</v>
      </c>
      <c r="G57" s="87">
        <v>39</v>
      </c>
      <c r="H57" s="86"/>
      <c r="I57" s="88"/>
      <c r="J57" s="86">
        <f t="shared" si="0"/>
        <v>-288906.70999999956</v>
      </c>
      <c r="K57" s="84" t="s">
        <v>845</v>
      </c>
      <c r="L57" s="53"/>
      <c r="M57" s="104"/>
    </row>
    <row r="58" spans="1:13" ht="13.7" customHeight="1">
      <c r="A58" s="51">
        <v>42202</v>
      </c>
      <c r="B58" s="47">
        <v>593</v>
      </c>
      <c r="C58" s="46" t="s">
        <v>189</v>
      </c>
      <c r="D58" s="46" t="s">
        <v>904</v>
      </c>
      <c r="E58" s="46" t="s">
        <v>913</v>
      </c>
      <c r="F58" s="64">
        <v>167953</v>
      </c>
      <c r="G58" s="87">
        <v>40</v>
      </c>
      <c r="H58" s="86"/>
      <c r="I58" s="88"/>
      <c r="J58" s="86">
        <f t="shared" si="0"/>
        <v>-120953.70999999956</v>
      </c>
      <c r="K58" s="84"/>
      <c r="L58" s="53"/>
      <c r="M58" s="104"/>
    </row>
    <row r="59" spans="1:13" ht="13.7" customHeight="1">
      <c r="A59" s="89">
        <v>42203</v>
      </c>
      <c r="B59" s="85">
        <v>260</v>
      </c>
      <c r="C59" s="84" t="s">
        <v>189</v>
      </c>
      <c r="D59" s="84" t="s">
        <v>705</v>
      </c>
      <c r="E59" s="84" t="s">
        <v>846</v>
      </c>
      <c r="F59" s="86">
        <v>6000</v>
      </c>
      <c r="G59" s="87">
        <v>41</v>
      </c>
      <c r="H59" s="86"/>
      <c r="I59" s="88"/>
      <c r="J59" s="86">
        <f t="shared" si="0"/>
        <v>-114953.70999999956</v>
      </c>
      <c r="K59" s="84" t="s">
        <v>847</v>
      </c>
      <c r="L59" s="53"/>
      <c r="M59" s="104"/>
    </row>
    <row r="60" spans="1:13" ht="13.7" customHeight="1">
      <c r="A60" s="89">
        <v>42205</v>
      </c>
      <c r="B60" s="85">
        <v>335</v>
      </c>
      <c r="C60" s="84" t="s">
        <v>189</v>
      </c>
      <c r="D60" s="84" t="s">
        <v>692</v>
      </c>
      <c r="E60" s="84" t="s">
        <v>848</v>
      </c>
      <c r="F60" s="86">
        <v>30661.200000000001</v>
      </c>
      <c r="G60" s="87">
        <v>42</v>
      </c>
      <c r="H60" s="86"/>
      <c r="I60" s="88"/>
      <c r="J60" s="86">
        <f t="shared" si="0"/>
        <v>-84292.509999999558</v>
      </c>
      <c r="K60" s="84" t="s">
        <v>190</v>
      </c>
      <c r="L60" s="53"/>
      <c r="M60" s="104"/>
    </row>
    <row r="61" spans="1:13" ht="13.7" customHeight="1">
      <c r="A61" s="89">
        <v>42205</v>
      </c>
      <c r="B61" s="85">
        <v>401</v>
      </c>
      <c r="C61" s="84" t="s">
        <v>189</v>
      </c>
      <c r="D61" s="84" t="s">
        <v>11</v>
      </c>
      <c r="E61" s="84" t="s">
        <v>849</v>
      </c>
      <c r="F61" s="86"/>
      <c r="G61" s="87"/>
      <c r="H61" s="86">
        <v>704000</v>
      </c>
      <c r="I61" s="88">
        <v>12</v>
      </c>
      <c r="J61" s="86">
        <f t="shared" si="0"/>
        <v>-788292.50999999954</v>
      </c>
      <c r="K61" s="84"/>
      <c r="L61" s="53"/>
      <c r="M61" s="104"/>
    </row>
    <row r="62" spans="1:13" ht="13.7" customHeight="1">
      <c r="A62" s="51">
        <v>42205</v>
      </c>
      <c r="B62" s="47">
        <v>592</v>
      </c>
      <c r="C62" s="46" t="s">
        <v>189</v>
      </c>
      <c r="D62" s="46" t="s">
        <v>904</v>
      </c>
      <c r="E62" s="46" t="s">
        <v>914</v>
      </c>
      <c r="F62" s="64">
        <v>44994.62</v>
      </c>
      <c r="G62" s="87">
        <v>43</v>
      </c>
      <c r="H62" s="86"/>
      <c r="I62" s="88"/>
      <c r="J62" s="86">
        <f t="shared" si="0"/>
        <v>-743297.88999999955</v>
      </c>
      <c r="K62" s="84"/>
      <c r="L62" s="53"/>
      <c r="M62" s="104"/>
    </row>
    <row r="63" spans="1:13" ht="13.7" customHeight="1">
      <c r="A63" s="89">
        <v>42206</v>
      </c>
      <c r="B63" s="85">
        <v>286</v>
      </c>
      <c r="C63" s="84" t="s">
        <v>189</v>
      </c>
      <c r="D63" s="84" t="s">
        <v>832</v>
      </c>
      <c r="E63" s="84" t="s">
        <v>850</v>
      </c>
      <c r="F63" s="86">
        <v>6543.66</v>
      </c>
      <c r="G63" s="87">
        <v>44</v>
      </c>
      <c r="H63" s="86"/>
      <c r="I63" s="88"/>
      <c r="J63" s="86">
        <f t="shared" si="0"/>
        <v>-736754.22999999952</v>
      </c>
      <c r="K63" s="84" t="s">
        <v>851</v>
      </c>
      <c r="L63" s="53"/>
      <c r="M63" s="104"/>
    </row>
    <row r="64" spans="1:13" ht="13.7" customHeight="1">
      <c r="A64" s="89">
        <v>42206</v>
      </c>
      <c r="B64" s="85">
        <v>287</v>
      </c>
      <c r="C64" s="84" t="s">
        <v>189</v>
      </c>
      <c r="D64" s="84" t="s">
        <v>813</v>
      </c>
      <c r="E64" s="84" t="s">
        <v>852</v>
      </c>
      <c r="F64" s="86">
        <v>2500</v>
      </c>
      <c r="G64" s="87">
        <v>45</v>
      </c>
      <c r="H64" s="86"/>
      <c r="I64" s="88"/>
      <c r="J64" s="86">
        <f t="shared" si="0"/>
        <v>-734254.22999999952</v>
      </c>
      <c r="K64" s="84" t="s">
        <v>853</v>
      </c>
      <c r="L64" s="53"/>
      <c r="M64" s="104"/>
    </row>
    <row r="65" spans="1:13" ht="13.7" customHeight="1">
      <c r="A65" s="89">
        <v>42206</v>
      </c>
      <c r="B65" s="85">
        <v>399</v>
      </c>
      <c r="C65" s="84" t="s">
        <v>189</v>
      </c>
      <c r="D65" s="84" t="s">
        <v>11</v>
      </c>
      <c r="E65" s="84" t="s">
        <v>854</v>
      </c>
      <c r="F65" s="86"/>
      <c r="G65" s="87"/>
      <c r="H65" s="86">
        <v>89000</v>
      </c>
      <c r="I65" s="88">
        <v>13</v>
      </c>
      <c r="J65" s="86">
        <f t="shared" si="0"/>
        <v>-823254.22999999952</v>
      </c>
      <c r="K65" s="84"/>
      <c r="L65" s="53"/>
      <c r="M65" s="104"/>
    </row>
    <row r="66" spans="1:13" ht="13.7" customHeight="1">
      <c r="A66" s="89">
        <v>42207</v>
      </c>
      <c r="B66" s="85">
        <v>318</v>
      </c>
      <c r="C66" s="84" t="s">
        <v>189</v>
      </c>
      <c r="D66" s="84" t="s">
        <v>705</v>
      </c>
      <c r="E66" s="84" t="s">
        <v>855</v>
      </c>
      <c r="F66" s="86">
        <v>3000</v>
      </c>
      <c r="G66" s="87">
        <v>46</v>
      </c>
      <c r="H66" s="86"/>
      <c r="I66" s="88"/>
      <c r="J66" s="86">
        <f t="shared" si="0"/>
        <v>-820254.22999999952</v>
      </c>
      <c r="K66" s="84" t="s">
        <v>856</v>
      </c>
      <c r="L66" s="53"/>
      <c r="M66" s="104"/>
    </row>
    <row r="67" spans="1:13" ht="13.7" customHeight="1">
      <c r="A67" s="89">
        <v>42207</v>
      </c>
      <c r="B67" s="85">
        <v>370</v>
      </c>
      <c r="C67" s="84" t="s">
        <v>189</v>
      </c>
      <c r="D67" s="84" t="s">
        <v>578</v>
      </c>
      <c r="E67" s="84" t="s">
        <v>857</v>
      </c>
      <c r="F67" s="86">
        <v>86040.3</v>
      </c>
      <c r="G67" s="87">
        <v>47</v>
      </c>
      <c r="H67" s="86"/>
      <c r="I67" s="88"/>
      <c r="J67" s="86">
        <f t="shared" si="0"/>
        <v>-734213.92999999947</v>
      </c>
      <c r="K67" s="84" t="s">
        <v>190</v>
      </c>
      <c r="L67" s="53"/>
      <c r="M67" s="104"/>
    </row>
    <row r="68" spans="1:13" ht="13.7" customHeight="1">
      <c r="A68" s="89">
        <v>42207</v>
      </c>
      <c r="B68" s="85">
        <v>382</v>
      </c>
      <c r="C68" s="84" t="s">
        <v>189</v>
      </c>
      <c r="D68" s="84" t="s">
        <v>196</v>
      </c>
      <c r="E68" s="84" t="s">
        <v>858</v>
      </c>
      <c r="F68" s="86"/>
      <c r="G68" s="87"/>
      <c r="H68" s="86">
        <v>378000</v>
      </c>
      <c r="I68" s="88">
        <v>14</v>
      </c>
      <c r="J68" s="86">
        <f t="shared" si="0"/>
        <v>-1112213.9299999995</v>
      </c>
      <c r="K68" s="84"/>
      <c r="L68" s="53"/>
      <c r="M68" s="104"/>
    </row>
    <row r="69" spans="1:13" ht="13.7" customHeight="1">
      <c r="A69" s="51">
        <v>42207</v>
      </c>
      <c r="B69" s="47">
        <v>583</v>
      </c>
      <c r="C69" s="46" t="s">
        <v>189</v>
      </c>
      <c r="D69" s="46" t="s">
        <v>22</v>
      </c>
      <c r="E69" s="46"/>
      <c r="F69" s="64">
        <v>378440</v>
      </c>
      <c r="G69" s="87">
        <v>48</v>
      </c>
      <c r="H69" s="86"/>
      <c r="I69" s="88"/>
      <c r="J69" s="86">
        <f t="shared" si="0"/>
        <v>-733773.92999999947</v>
      </c>
      <c r="K69" s="84"/>
      <c r="L69" s="53"/>
      <c r="M69" s="104"/>
    </row>
    <row r="70" spans="1:13" ht="13.7" customHeight="1">
      <c r="A70" s="89">
        <v>42208</v>
      </c>
      <c r="B70" s="85">
        <v>350</v>
      </c>
      <c r="C70" s="84" t="s">
        <v>189</v>
      </c>
      <c r="D70" s="84" t="s">
        <v>705</v>
      </c>
      <c r="E70" s="84" t="s">
        <v>859</v>
      </c>
      <c r="F70" s="86">
        <v>5000</v>
      </c>
      <c r="G70" s="87">
        <v>49</v>
      </c>
      <c r="H70" s="86"/>
      <c r="I70" s="88"/>
      <c r="J70" s="86">
        <f t="shared" ref="J70:J111" si="1">+J69+F70-H70</f>
        <v>-728773.92999999947</v>
      </c>
      <c r="K70" s="84" t="s">
        <v>860</v>
      </c>
      <c r="L70" s="53"/>
      <c r="M70" s="104"/>
    </row>
    <row r="71" spans="1:13" ht="13.7" customHeight="1">
      <c r="A71" s="89">
        <v>42208</v>
      </c>
      <c r="B71" s="85">
        <v>351</v>
      </c>
      <c r="C71" s="84" t="s">
        <v>189</v>
      </c>
      <c r="D71" s="84" t="s">
        <v>832</v>
      </c>
      <c r="E71" s="84" t="s">
        <v>861</v>
      </c>
      <c r="F71" s="86">
        <v>3000</v>
      </c>
      <c r="G71" s="87">
        <v>50</v>
      </c>
      <c r="H71" s="86"/>
      <c r="I71" s="88"/>
      <c r="J71" s="86">
        <f t="shared" si="1"/>
        <v>-725773.92999999947</v>
      </c>
      <c r="K71" s="84" t="s">
        <v>862</v>
      </c>
      <c r="L71" s="53"/>
      <c r="M71" s="104"/>
    </row>
    <row r="72" spans="1:13" ht="13.7" customHeight="1">
      <c r="A72" s="89">
        <v>42209</v>
      </c>
      <c r="B72" s="85">
        <v>352</v>
      </c>
      <c r="C72" s="84" t="s">
        <v>189</v>
      </c>
      <c r="D72" s="84" t="s">
        <v>832</v>
      </c>
      <c r="E72" s="84" t="s">
        <v>863</v>
      </c>
      <c r="F72" s="86">
        <v>1594.69</v>
      </c>
      <c r="G72" s="87">
        <v>51</v>
      </c>
      <c r="H72" s="86"/>
      <c r="I72" s="88"/>
      <c r="J72" s="86">
        <f t="shared" si="1"/>
        <v>-724179.23999999953</v>
      </c>
      <c r="K72" s="84" t="s">
        <v>864</v>
      </c>
      <c r="L72" s="53"/>
      <c r="M72" s="104"/>
    </row>
    <row r="73" spans="1:13" ht="13.7" customHeight="1">
      <c r="A73" s="89">
        <v>42209</v>
      </c>
      <c r="B73" s="85">
        <v>387</v>
      </c>
      <c r="C73" s="84" t="s">
        <v>189</v>
      </c>
      <c r="D73" s="84" t="s">
        <v>11</v>
      </c>
      <c r="E73" s="84" t="s">
        <v>865</v>
      </c>
      <c r="F73" s="86"/>
      <c r="G73" s="87"/>
      <c r="H73" s="86">
        <v>243000</v>
      </c>
      <c r="I73" s="88">
        <v>15</v>
      </c>
      <c r="J73" s="86">
        <f t="shared" si="1"/>
        <v>-967179.23999999953</v>
      </c>
      <c r="K73" s="84"/>
      <c r="L73" s="53"/>
      <c r="M73" s="104"/>
    </row>
    <row r="74" spans="1:13" ht="13.7" customHeight="1">
      <c r="A74" s="51">
        <v>42209</v>
      </c>
      <c r="B74" s="47">
        <v>391</v>
      </c>
      <c r="C74" s="46" t="s">
        <v>189</v>
      </c>
      <c r="D74" s="46" t="s">
        <v>11</v>
      </c>
      <c r="E74" s="46" t="s">
        <v>915</v>
      </c>
      <c r="F74" s="64"/>
      <c r="G74" s="43"/>
      <c r="H74" s="64">
        <v>90000</v>
      </c>
      <c r="I74" s="88">
        <v>16</v>
      </c>
      <c r="J74" s="86">
        <f t="shared" si="1"/>
        <v>-1057179.2399999995</v>
      </c>
      <c r="K74" s="84"/>
      <c r="L74" s="53"/>
      <c r="M74" s="104"/>
    </row>
    <row r="75" spans="1:13" ht="13.7" customHeight="1">
      <c r="A75" s="89">
        <v>42209</v>
      </c>
      <c r="B75" s="85">
        <v>415</v>
      </c>
      <c r="C75" s="84" t="s">
        <v>189</v>
      </c>
      <c r="D75" s="84" t="s">
        <v>22</v>
      </c>
      <c r="E75" s="84" t="s">
        <v>866</v>
      </c>
      <c r="F75" s="86">
        <v>67280</v>
      </c>
      <c r="G75" s="87">
        <v>52</v>
      </c>
      <c r="H75" s="86"/>
      <c r="I75" s="88"/>
      <c r="J75" s="86">
        <f t="shared" si="1"/>
        <v>-989899.23999999953</v>
      </c>
      <c r="K75" s="84"/>
      <c r="L75" s="53"/>
      <c r="M75" s="104"/>
    </row>
    <row r="76" spans="1:13" ht="13.7" customHeight="1">
      <c r="A76" s="89">
        <v>42210</v>
      </c>
      <c r="B76" s="85">
        <v>383</v>
      </c>
      <c r="C76" s="84" t="s">
        <v>189</v>
      </c>
      <c r="D76" s="84" t="s">
        <v>705</v>
      </c>
      <c r="E76" s="84" t="s">
        <v>867</v>
      </c>
      <c r="F76" s="86">
        <v>5000</v>
      </c>
      <c r="G76" s="87">
        <v>53</v>
      </c>
      <c r="H76" s="86"/>
      <c r="I76" s="88"/>
      <c r="J76" s="86">
        <f t="shared" si="1"/>
        <v>-984899.23999999953</v>
      </c>
      <c r="K76" s="84" t="s">
        <v>868</v>
      </c>
      <c r="L76" s="53"/>
      <c r="M76" s="104"/>
    </row>
    <row r="77" spans="1:13" ht="13.7" customHeight="1">
      <c r="A77" s="89">
        <v>42212</v>
      </c>
      <c r="B77" s="85">
        <v>410</v>
      </c>
      <c r="C77" s="84" t="s">
        <v>189</v>
      </c>
      <c r="D77" s="84" t="s">
        <v>705</v>
      </c>
      <c r="E77" s="84" t="s">
        <v>869</v>
      </c>
      <c r="F77" s="86">
        <v>6613.28</v>
      </c>
      <c r="G77" s="87">
        <v>54</v>
      </c>
      <c r="H77" s="86"/>
      <c r="I77" s="88"/>
      <c r="J77" s="86">
        <f t="shared" si="1"/>
        <v>-978285.9599999995</v>
      </c>
      <c r="K77" s="84" t="s">
        <v>870</v>
      </c>
      <c r="L77" s="53"/>
      <c r="M77" s="104"/>
    </row>
    <row r="78" spans="1:13" ht="13.7" customHeight="1">
      <c r="A78" s="89">
        <v>42212</v>
      </c>
      <c r="B78" s="85">
        <v>437</v>
      </c>
      <c r="C78" s="84" t="s">
        <v>189</v>
      </c>
      <c r="D78" s="84" t="s">
        <v>578</v>
      </c>
      <c r="E78" s="84" t="s">
        <v>871</v>
      </c>
      <c r="F78" s="86">
        <v>166950</v>
      </c>
      <c r="G78" s="87">
        <v>55</v>
      </c>
      <c r="H78" s="86"/>
      <c r="I78" s="88"/>
      <c r="J78" s="86">
        <f t="shared" si="1"/>
        <v>-811335.9599999995</v>
      </c>
      <c r="K78" s="84" t="s">
        <v>190</v>
      </c>
      <c r="L78" s="53"/>
      <c r="M78" s="104"/>
    </row>
    <row r="79" spans="1:13" ht="13.7" customHeight="1">
      <c r="A79" s="89">
        <v>42212</v>
      </c>
      <c r="B79" s="85">
        <v>452</v>
      </c>
      <c r="C79" s="84" t="s">
        <v>189</v>
      </c>
      <c r="D79" s="84" t="s">
        <v>196</v>
      </c>
      <c r="E79" s="84" t="s">
        <v>872</v>
      </c>
      <c r="F79" s="86"/>
      <c r="G79" s="87"/>
      <c r="H79" s="86">
        <v>300000</v>
      </c>
      <c r="I79" s="88">
        <v>17</v>
      </c>
      <c r="J79" s="86">
        <f t="shared" si="1"/>
        <v>-1111335.9599999995</v>
      </c>
      <c r="K79" s="84"/>
      <c r="L79" s="53"/>
      <c r="M79" s="104"/>
    </row>
    <row r="80" spans="1:13" ht="13.7" customHeight="1">
      <c r="A80" s="51">
        <v>42212</v>
      </c>
      <c r="B80" s="47">
        <v>589</v>
      </c>
      <c r="C80" s="46" t="s">
        <v>189</v>
      </c>
      <c r="D80" s="46" t="s">
        <v>22</v>
      </c>
      <c r="E80" s="46"/>
      <c r="F80" s="64">
        <v>252800</v>
      </c>
      <c r="G80" s="87">
        <v>56</v>
      </c>
      <c r="H80" s="86"/>
      <c r="I80" s="88"/>
      <c r="J80" s="86">
        <f t="shared" si="1"/>
        <v>-858535.9599999995</v>
      </c>
      <c r="K80" s="84"/>
      <c r="L80" s="53"/>
      <c r="M80" s="104"/>
    </row>
    <row r="81" spans="1:13" ht="13.7" customHeight="1">
      <c r="A81" s="89">
        <v>42213</v>
      </c>
      <c r="B81" s="85">
        <v>421</v>
      </c>
      <c r="C81" s="84" t="s">
        <v>189</v>
      </c>
      <c r="D81" s="84" t="s">
        <v>705</v>
      </c>
      <c r="E81" s="84" t="s">
        <v>873</v>
      </c>
      <c r="F81" s="86">
        <v>6006.11</v>
      </c>
      <c r="G81" s="87">
        <v>57</v>
      </c>
      <c r="H81" s="86"/>
      <c r="I81" s="88"/>
      <c r="J81" s="86">
        <f t="shared" si="1"/>
        <v>-852529.84999999951</v>
      </c>
      <c r="K81" s="84" t="s">
        <v>874</v>
      </c>
      <c r="L81" s="53"/>
      <c r="M81" s="104"/>
    </row>
    <row r="82" spans="1:13" ht="13.7" customHeight="1">
      <c r="A82" s="89">
        <v>42213</v>
      </c>
      <c r="B82" s="85">
        <v>422</v>
      </c>
      <c r="C82" s="84" t="s">
        <v>189</v>
      </c>
      <c r="D82" s="84" t="s">
        <v>705</v>
      </c>
      <c r="E82" s="84" t="s">
        <v>875</v>
      </c>
      <c r="F82" s="86">
        <v>6073.27</v>
      </c>
      <c r="G82" s="87">
        <v>58</v>
      </c>
      <c r="H82" s="86"/>
      <c r="I82" s="88"/>
      <c r="J82" s="86">
        <f t="shared" si="1"/>
        <v>-846456.57999999949</v>
      </c>
      <c r="K82" s="84" t="s">
        <v>876</v>
      </c>
      <c r="L82" s="53"/>
      <c r="M82" s="104"/>
    </row>
    <row r="83" spans="1:13" ht="13.7" customHeight="1">
      <c r="A83" s="89">
        <v>42213</v>
      </c>
      <c r="B83" s="85">
        <v>423</v>
      </c>
      <c r="C83" s="84" t="s">
        <v>189</v>
      </c>
      <c r="D83" s="84" t="s">
        <v>813</v>
      </c>
      <c r="E83" s="84" t="s">
        <v>877</v>
      </c>
      <c r="F83" s="86">
        <v>3000</v>
      </c>
      <c r="G83" s="87">
        <v>59</v>
      </c>
      <c r="H83" s="86"/>
      <c r="I83" s="88"/>
      <c r="J83" s="86">
        <f t="shared" si="1"/>
        <v>-843456.57999999949</v>
      </c>
      <c r="K83" s="84" t="s">
        <v>878</v>
      </c>
      <c r="L83" s="53"/>
      <c r="M83" s="104"/>
    </row>
    <row r="84" spans="1:13" ht="13.7" customHeight="1">
      <c r="A84" s="89">
        <v>42213</v>
      </c>
      <c r="B84" s="85">
        <v>1109</v>
      </c>
      <c r="C84" s="84" t="s">
        <v>879</v>
      </c>
      <c r="D84" s="84" t="s">
        <v>813</v>
      </c>
      <c r="E84" s="84" t="s">
        <v>880</v>
      </c>
      <c r="F84" s="86">
        <v>6000</v>
      </c>
      <c r="G84" s="87">
        <v>60</v>
      </c>
      <c r="H84" s="86"/>
      <c r="I84" s="88"/>
      <c r="J84" s="86">
        <f t="shared" si="1"/>
        <v>-837456.57999999949</v>
      </c>
      <c r="K84" s="84" t="s">
        <v>881</v>
      </c>
      <c r="L84" s="53"/>
      <c r="M84" s="104"/>
    </row>
    <row r="85" spans="1:13" ht="13.7" customHeight="1">
      <c r="A85" s="89">
        <v>42213</v>
      </c>
      <c r="B85" s="85">
        <v>472</v>
      </c>
      <c r="C85" s="84" t="s">
        <v>189</v>
      </c>
      <c r="D85" s="84" t="s">
        <v>589</v>
      </c>
      <c r="E85" s="84" t="s">
        <v>882</v>
      </c>
      <c r="F85" s="86">
        <v>2940.63</v>
      </c>
      <c r="G85" s="87">
        <v>61</v>
      </c>
      <c r="H85" s="86"/>
      <c r="I85" s="88"/>
      <c r="J85" s="86">
        <f t="shared" si="1"/>
        <v>-834515.94999999949</v>
      </c>
      <c r="K85" s="84" t="s">
        <v>190</v>
      </c>
      <c r="L85" s="53"/>
      <c r="M85" s="104"/>
    </row>
    <row r="86" spans="1:13" ht="13.7" customHeight="1">
      <c r="A86" s="89">
        <v>42213</v>
      </c>
      <c r="B86" s="85">
        <v>472</v>
      </c>
      <c r="C86" s="84" t="s">
        <v>189</v>
      </c>
      <c r="D86" s="84" t="s">
        <v>589</v>
      </c>
      <c r="E86" s="84" t="s">
        <v>883</v>
      </c>
      <c r="F86" s="86">
        <v>6482.74</v>
      </c>
      <c r="G86" s="87">
        <v>62</v>
      </c>
      <c r="H86" s="86"/>
      <c r="I86" s="88"/>
      <c r="J86" s="86">
        <f t="shared" si="1"/>
        <v>-828033.2099999995</v>
      </c>
      <c r="K86" s="84" t="s">
        <v>190</v>
      </c>
      <c r="L86" s="53"/>
      <c r="M86" s="104"/>
    </row>
    <row r="87" spans="1:13" ht="13.7" customHeight="1">
      <c r="A87" s="89">
        <v>42213</v>
      </c>
      <c r="B87" s="85">
        <v>470</v>
      </c>
      <c r="C87" s="84" t="s">
        <v>189</v>
      </c>
      <c r="D87" s="84" t="s">
        <v>196</v>
      </c>
      <c r="E87" s="84" t="s">
        <v>884</v>
      </c>
      <c r="F87" s="86"/>
      <c r="G87" s="87"/>
      <c r="H87" s="86">
        <v>170000</v>
      </c>
      <c r="I87" s="88">
        <v>18</v>
      </c>
      <c r="J87" s="86">
        <f t="shared" si="1"/>
        <v>-998033.2099999995</v>
      </c>
      <c r="K87" s="84"/>
      <c r="L87" s="53"/>
      <c r="M87" s="104"/>
    </row>
    <row r="88" spans="1:13" ht="13.7" customHeight="1">
      <c r="A88" s="89">
        <v>42214</v>
      </c>
      <c r="B88" s="85">
        <v>471</v>
      </c>
      <c r="C88" s="84" t="s">
        <v>189</v>
      </c>
      <c r="D88" s="84" t="s">
        <v>196</v>
      </c>
      <c r="E88" s="84" t="s">
        <v>885</v>
      </c>
      <c r="F88" s="86"/>
      <c r="G88" s="87"/>
      <c r="H88" s="86">
        <v>307000</v>
      </c>
      <c r="I88" s="88">
        <v>19</v>
      </c>
      <c r="J88" s="86">
        <f t="shared" si="1"/>
        <v>-1305033.2099999995</v>
      </c>
      <c r="K88" s="84"/>
      <c r="L88" s="53"/>
      <c r="M88" s="104"/>
    </row>
    <row r="89" spans="1:13" ht="13.7" customHeight="1">
      <c r="A89" s="89">
        <v>42214</v>
      </c>
      <c r="B89" s="85">
        <v>476</v>
      </c>
      <c r="C89" s="84" t="s">
        <v>189</v>
      </c>
      <c r="D89" s="84" t="s">
        <v>22</v>
      </c>
      <c r="E89" s="84" t="s">
        <v>886</v>
      </c>
      <c r="F89" s="86">
        <v>230960</v>
      </c>
      <c r="G89" s="87">
        <v>63</v>
      </c>
      <c r="H89" s="86"/>
      <c r="I89" s="88"/>
      <c r="J89" s="86">
        <f t="shared" si="1"/>
        <v>-1074073.2099999995</v>
      </c>
      <c r="K89" s="84"/>
      <c r="L89" s="53"/>
      <c r="M89" s="104"/>
    </row>
    <row r="90" spans="1:13" ht="13.7" customHeight="1">
      <c r="A90" s="89">
        <v>42215</v>
      </c>
      <c r="B90" s="85">
        <v>508</v>
      </c>
      <c r="C90" s="84" t="s">
        <v>189</v>
      </c>
      <c r="D90" s="84" t="s">
        <v>196</v>
      </c>
      <c r="E90" s="84" t="s">
        <v>887</v>
      </c>
      <c r="F90" s="86"/>
      <c r="G90" s="87"/>
      <c r="H90" s="86">
        <v>231000</v>
      </c>
      <c r="I90" s="88">
        <v>20</v>
      </c>
      <c r="J90" s="86">
        <f t="shared" si="1"/>
        <v>-1305073.2099999995</v>
      </c>
      <c r="K90" s="84"/>
      <c r="L90" s="53"/>
      <c r="M90" s="104"/>
    </row>
    <row r="91" spans="1:13" ht="13.7" customHeight="1">
      <c r="A91" s="89">
        <v>42216</v>
      </c>
      <c r="B91" s="85">
        <v>542</v>
      </c>
      <c r="C91" s="84" t="s">
        <v>189</v>
      </c>
      <c r="D91" s="84" t="s">
        <v>888</v>
      </c>
      <c r="E91" s="84"/>
      <c r="F91" s="86"/>
      <c r="G91" s="87"/>
      <c r="H91" s="86">
        <v>58</v>
      </c>
      <c r="I91" s="88">
        <v>21</v>
      </c>
      <c r="J91" s="86">
        <f t="shared" si="1"/>
        <v>-1305131.2099999995</v>
      </c>
      <c r="K91" s="84"/>
      <c r="L91" s="53"/>
      <c r="M91" s="104"/>
    </row>
    <row r="92" spans="1:13" ht="13.7" customHeight="1">
      <c r="A92" s="90">
        <v>42216</v>
      </c>
      <c r="B92" s="91">
        <v>553</v>
      </c>
      <c r="C92" s="92" t="s">
        <v>189</v>
      </c>
      <c r="D92" s="92" t="s">
        <v>705</v>
      </c>
      <c r="E92" s="92" t="s">
        <v>889</v>
      </c>
      <c r="F92" s="93">
        <v>120100</v>
      </c>
      <c r="G92" s="94"/>
      <c r="H92" s="93"/>
      <c r="I92" s="95"/>
      <c r="J92" s="86">
        <f t="shared" si="1"/>
        <v>-1185031.2099999995</v>
      </c>
      <c r="K92" s="92" t="s">
        <v>890</v>
      </c>
      <c r="L92" s="53"/>
      <c r="M92" s="104"/>
    </row>
    <row r="93" spans="1:13" ht="13.7" customHeight="1">
      <c r="A93" s="90">
        <v>42216</v>
      </c>
      <c r="B93" s="91">
        <v>554</v>
      </c>
      <c r="C93" s="92" t="s">
        <v>189</v>
      </c>
      <c r="D93" s="92" t="s">
        <v>705</v>
      </c>
      <c r="E93" s="92" t="s">
        <v>891</v>
      </c>
      <c r="F93" s="93">
        <v>69861.72</v>
      </c>
      <c r="G93" s="94"/>
      <c r="H93" s="93"/>
      <c r="I93" s="95"/>
      <c r="J93" s="86">
        <f t="shared" si="1"/>
        <v>-1115169.4899999995</v>
      </c>
      <c r="K93" s="92" t="s">
        <v>892</v>
      </c>
      <c r="L93" s="53"/>
      <c r="M93" s="104"/>
    </row>
    <row r="94" spans="1:13">
      <c r="A94" s="51">
        <v>42216</v>
      </c>
      <c r="B94" s="47">
        <v>2022</v>
      </c>
      <c r="C94" s="46" t="s">
        <v>376</v>
      </c>
      <c r="D94" s="46" t="s">
        <v>916</v>
      </c>
      <c r="E94" s="46" t="s">
        <v>917</v>
      </c>
      <c r="F94" s="64">
        <v>754842.35</v>
      </c>
      <c r="J94" s="86">
        <f t="shared" si="1"/>
        <v>-360327.13999999955</v>
      </c>
      <c r="L94" s="53"/>
      <c r="M94" s="104"/>
    </row>
    <row r="95" spans="1:13">
      <c r="A95" s="105">
        <v>42216</v>
      </c>
      <c r="B95" s="43">
        <v>627</v>
      </c>
      <c r="C95" s="43" t="s">
        <v>189</v>
      </c>
      <c r="D95" s="106">
        <v>729692</v>
      </c>
      <c r="E95" s="106">
        <v>729692</v>
      </c>
      <c r="F95" s="53">
        <v>150660</v>
      </c>
      <c r="G95" s="52">
        <v>64</v>
      </c>
      <c r="J95" s="86">
        <f t="shared" si="1"/>
        <v>-209667.13999999955</v>
      </c>
      <c r="M95" s="104"/>
    </row>
    <row r="96" spans="1:13">
      <c r="A96" s="105">
        <v>42216</v>
      </c>
      <c r="B96" s="43">
        <v>628</v>
      </c>
      <c r="C96" s="43" t="s">
        <v>189</v>
      </c>
      <c r="D96" s="110" t="s">
        <v>919</v>
      </c>
      <c r="F96" s="107">
        <v>3000</v>
      </c>
      <c r="J96" s="86">
        <f t="shared" si="1"/>
        <v>-206667.13999999955</v>
      </c>
    </row>
    <row r="97" spans="1:10">
      <c r="A97" s="105">
        <v>42216</v>
      </c>
      <c r="B97" s="43">
        <v>628</v>
      </c>
      <c r="C97" s="43" t="s">
        <v>189</v>
      </c>
      <c r="D97" s="110" t="s">
        <v>920</v>
      </c>
      <c r="F97" s="107">
        <v>36161.440000000002</v>
      </c>
      <c r="J97" s="86">
        <f t="shared" si="1"/>
        <v>-170505.69999999955</v>
      </c>
    </row>
    <row r="98" spans="1:10">
      <c r="A98" s="105">
        <v>42216</v>
      </c>
      <c r="B98" s="43">
        <v>628</v>
      </c>
      <c r="C98" s="43" t="s">
        <v>189</v>
      </c>
      <c r="D98" s="111" t="s">
        <v>921</v>
      </c>
      <c r="F98" s="108">
        <v>11981.18</v>
      </c>
      <c r="J98" s="86">
        <f t="shared" si="1"/>
        <v>-158524.51999999955</v>
      </c>
    </row>
    <row r="99" spans="1:10">
      <c r="A99" s="105">
        <v>42216</v>
      </c>
      <c r="B99" s="43">
        <v>628</v>
      </c>
      <c r="C99" s="43" t="s">
        <v>189</v>
      </c>
      <c r="D99" s="111" t="s">
        <v>922</v>
      </c>
      <c r="F99" s="108">
        <v>4500</v>
      </c>
      <c r="J99" s="86">
        <f t="shared" si="1"/>
        <v>-154024.51999999955</v>
      </c>
    </row>
    <row r="100" spans="1:10">
      <c r="A100" s="105">
        <v>42216</v>
      </c>
      <c r="B100" s="43">
        <v>628</v>
      </c>
      <c r="C100" s="43" t="s">
        <v>189</v>
      </c>
      <c r="D100" s="111" t="s">
        <v>923</v>
      </c>
      <c r="F100" s="108">
        <v>5000</v>
      </c>
      <c r="J100" s="86">
        <f t="shared" si="1"/>
        <v>-149024.51999999955</v>
      </c>
    </row>
    <row r="101" spans="1:10">
      <c r="A101" s="105">
        <v>42216</v>
      </c>
      <c r="B101" s="43">
        <v>628</v>
      </c>
      <c r="C101" s="43" t="s">
        <v>189</v>
      </c>
      <c r="D101" s="111" t="s">
        <v>924</v>
      </c>
      <c r="F101" s="109">
        <v>181890.31</v>
      </c>
      <c r="J101" s="86">
        <f t="shared" si="1"/>
        <v>32865.790000000445</v>
      </c>
    </row>
    <row r="102" spans="1:10">
      <c r="A102" s="105">
        <v>42216</v>
      </c>
      <c r="B102" s="43">
        <v>628</v>
      </c>
      <c r="C102" s="43" t="s">
        <v>189</v>
      </c>
      <c r="D102" s="111" t="s">
        <v>925</v>
      </c>
      <c r="F102" s="109">
        <v>1753.78</v>
      </c>
      <c r="J102" s="86">
        <f t="shared" si="1"/>
        <v>34619.570000000444</v>
      </c>
    </row>
    <row r="103" spans="1:10">
      <c r="A103" s="105">
        <v>42216</v>
      </c>
      <c r="B103" s="43">
        <v>628</v>
      </c>
      <c r="C103" s="43" t="s">
        <v>189</v>
      </c>
      <c r="D103" s="111" t="s">
        <v>926</v>
      </c>
      <c r="F103" s="109">
        <v>3849.44</v>
      </c>
      <c r="J103" s="86">
        <f t="shared" si="1"/>
        <v>38469.010000000446</v>
      </c>
    </row>
    <row r="104" spans="1:10">
      <c r="A104" s="105">
        <v>42216</v>
      </c>
      <c r="B104" s="43">
        <v>628</v>
      </c>
      <c r="C104" s="43" t="s">
        <v>189</v>
      </c>
      <c r="D104" s="111" t="s">
        <v>927</v>
      </c>
      <c r="F104" s="109">
        <v>2400</v>
      </c>
      <c r="J104" s="86">
        <f t="shared" si="1"/>
        <v>40869.010000000446</v>
      </c>
    </row>
    <row r="105" spans="1:10">
      <c r="A105" s="105">
        <v>42216</v>
      </c>
      <c r="B105" s="43">
        <v>628</v>
      </c>
      <c r="C105" s="43" t="s">
        <v>189</v>
      </c>
      <c r="D105" s="111" t="s">
        <v>928</v>
      </c>
      <c r="F105" s="109">
        <v>546.69000000000005</v>
      </c>
      <c r="J105" s="86">
        <f t="shared" si="1"/>
        <v>41415.700000000448</v>
      </c>
    </row>
    <row r="106" spans="1:10">
      <c r="A106" s="105">
        <v>42216</v>
      </c>
      <c r="B106" s="43">
        <v>628</v>
      </c>
      <c r="C106" s="43" t="s">
        <v>189</v>
      </c>
      <c r="D106" s="111" t="s">
        <v>929</v>
      </c>
      <c r="F106" s="109">
        <v>4000</v>
      </c>
      <c r="J106" s="86">
        <f t="shared" si="1"/>
        <v>45415.700000000448</v>
      </c>
    </row>
    <row r="107" spans="1:10">
      <c r="A107" s="105">
        <v>42216</v>
      </c>
      <c r="B107" s="43">
        <v>628</v>
      </c>
      <c r="C107" s="43" t="s">
        <v>189</v>
      </c>
      <c r="D107" s="111" t="s">
        <v>930</v>
      </c>
      <c r="F107" s="109">
        <v>470.04</v>
      </c>
      <c r="J107" s="86">
        <f t="shared" si="1"/>
        <v>45885.740000000449</v>
      </c>
    </row>
    <row r="108" spans="1:10">
      <c r="A108" s="105">
        <v>42216</v>
      </c>
      <c r="B108" s="43">
        <v>628</v>
      </c>
      <c r="C108" s="43" t="s">
        <v>189</v>
      </c>
      <c r="D108" s="112" t="s">
        <v>931</v>
      </c>
      <c r="F108" s="109">
        <v>16886.72</v>
      </c>
      <c r="J108" s="86">
        <f t="shared" si="1"/>
        <v>62772.46000000045</v>
      </c>
    </row>
    <row r="109" spans="1:10">
      <c r="A109" s="105">
        <v>42216</v>
      </c>
      <c r="B109" s="43">
        <v>628</v>
      </c>
      <c r="C109" s="43" t="s">
        <v>189</v>
      </c>
      <c r="D109" s="112" t="s">
        <v>932</v>
      </c>
      <c r="F109" s="109">
        <v>17426.73</v>
      </c>
      <c r="J109" s="86">
        <f t="shared" si="1"/>
        <v>80199.190000000453</v>
      </c>
    </row>
    <row r="110" spans="1:10">
      <c r="A110" s="105">
        <v>42216</v>
      </c>
      <c r="B110" s="43">
        <v>628</v>
      </c>
      <c r="C110" s="43" t="s">
        <v>189</v>
      </c>
      <c r="D110" s="112" t="s">
        <v>933</v>
      </c>
      <c r="F110" s="109">
        <v>1702.14</v>
      </c>
      <c r="J110" s="86">
        <f t="shared" si="1"/>
        <v>81901.330000000453</v>
      </c>
    </row>
    <row r="111" spans="1:10">
      <c r="A111" s="105"/>
      <c r="F111" s="53"/>
      <c r="J111" s="86"/>
    </row>
  </sheetData>
  <autoFilter ref="A4:J94">
    <filterColumn colId="5"/>
    <filterColumn colId="6"/>
  </autoFilter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A2" sqref="A2"/>
    </sheetView>
  </sheetViews>
  <sheetFormatPr baseColWidth="10" defaultRowHeight="15"/>
  <cols>
    <col min="1" max="1" width="11.42578125" style="28"/>
    <col min="2" max="2" width="2.7109375" style="28" bestFit="1" customWidth="1"/>
    <col min="3" max="3" width="11.42578125" style="28"/>
    <col min="4" max="4" width="2.7109375" style="28" bestFit="1" customWidth="1"/>
    <col min="5" max="5" width="5.140625" style="28" bestFit="1" customWidth="1"/>
    <col min="6" max="16384" width="11.42578125" style="28"/>
  </cols>
  <sheetData>
    <row r="1" spans="1:11">
      <c r="A1" s="48"/>
      <c r="B1" s="50"/>
      <c r="C1" s="99"/>
      <c r="D1" s="100"/>
      <c r="E1" s="69"/>
      <c r="G1" s="48"/>
      <c r="H1" s="49"/>
      <c r="I1" s="99"/>
      <c r="J1" s="102"/>
      <c r="K1" s="69"/>
    </row>
    <row r="2" spans="1:11">
      <c r="A2" s="48"/>
      <c r="B2" s="50"/>
      <c r="C2" s="99"/>
      <c r="D2" s="100"/>
      <c r="E2" s="69"/>
      <c r="G2" s="48"/>
      <c r="H2" s="49"/>
      <c r="I2" s="99"/>
      <c r="J2" s="102"/>
      <c r="K2" s="69"/>
    </row>
    <row r="3" spans="1:11">
      <c r="A3" s="48"/>
      <c r="B3" s="50"/>
      <c r="C3" s="99"/>
      <c r="D3" s="100"/>
      <c r="E3" s="69"/>
      <c r="G3" s="48"/>
      <c r="H3" s="49"/>
      <c r="I3" s="99"/>
      <c r="J3" s="102"/>
      <c r="K3" s="69"/>
    </row>
    <row r="4" spans="1:11">
      <c r="A4" s="48"/>
      <c r="B4" s="50"/>
      <c r="C4" s="99"/>
      <c r="D4" s="100"/>
      <c r="E4" s="69"/>
      <c r="G4" s="48"/>
      <c r="H4" s="49"/>
      <c r="I4" s="99"/>
      <c r="J4" s="102"/>
      <c r="K4" s="69"/>
    </row>
    <row r="5" spans="1:11">
      <c r="A5" s="48"/>
      <c r="B5" s="50"/>
      <c r="C5" s="99"/>
      <c r="D5" s="100"/>
      <c r="E5" s="69"/>
      <c r="G5" s="48"/>
      <c r="H5" s="49"/>
      <c r="I5" s="99"/>
      <c r="J5" s="102"/>
      <c r="K5" s="69"/>
    </row>
    <row r="6" spans="1:11">
      <c r="A6" s="48"/>
      <c r="B6" s="50"/>
      <c r="C6" s="99"/>
      <c r="D6" s="100"/>
      <c r="E6" s="69"/>
      <c r="G6" s="48"/>
      <c r="H6" s="49"/>
      <c r="I6" s="99"/>
      <c r="J6" s="102"/>
      <c r="K6" s="69"/>
    </row>
    <row r="7" spans="1:11">
      <c r="A7" s="48"/>
      <c r="B7" s="50"/>
      <c r="C7" s="99"/>
      <c r="D7" s="100"/>
      <c r="E7" s="69"/>
      <c r="G7" s="48"/>
      <c r="H7" s="49"/>
      <c r="I7" s="99"/>
      <c r="J7" s="102"/>
      <c r="K7" s="69"/>
    </row>
    <row r="8" spans="1:11">
      <c r="A8" s="48"/>
      <c r="B8" s="50"/>
      <c r="C8" s="99"/>
      <c r="D8" s="100"/>
      <c r="E8" s="69"/>
      <c r="G8" s="48"/>
      <c r="H8" s="49"/>
      <c r="I8" s="39"/>
      <c r="J8" s="103"/>
      <c r="K8" s="69"/>
    </row>
    <row r="9" spans="1:11">
      <c r="A9" s="48"/>
      <c r="B9" s="50"/>
      <c r="C9" s="99"/>
      <c r="D9" s="100"/>
      <c r="E9" s="69"/>
      <c r="G9" s="48"/>
      <c r="H9" s="49"/>
      <c r="I9" s="99"/>
      <c r="J9" s="102"/>
      <c r="K9" s="69"/>
    </row>
    <row r="10" spans="1:11">
      <c r="A10" s="48"/>
      <c r="B10" s="50"/>
      <c r="C10" s="39"/>
      <c r="D10" s="101"/>
      <c r="E10" s="69"/>
      <c r="G10" s="48"/>
      <c r="H10" s="49"/>
      <c r="I10" s="99"/>
      <c r="J10" s="102"/>
      <c r="K10" s="69"/>
    </row>
    <row r="11" spans="1:11">
      <c r="A11" s="48"/>
      <c r="B11" s="50"/>
      <c r="C11" s="39"/>
      <c r="D11" s="101"/>
      <c r="E11" s="69"/>
      <c r="G11" s="48"/>
      <c r="H11" s="49"/>
      <c r="I11" s="99"/>
      <c r="J11" s="102"/>
      <c r="K11" s="69"/>
    </row>
    <row r="12" spans="1:11">
      <c r="A12" s="48"/>
      <c r="B12" s="50"/>
      <c r="C12" s="39"/>
      <c r="D12" s="101"/>
      <c r="E12" s="69"/>
      <c r="G12" s="48"/>
      <c r="H12" s="49"/>
      <c r="I12" s="39"/>
      <c r="J12" s="103"/>
      <c r="K12" s="69"/>
    </row>
    <row r="13" spans="1:11">
      <c r="A13" s="48"/>
      <c r="B13" s="50"/>
      <c r="C13" s="99"/>
      <c r="D13" s="100"/>
      <c r="E13" s="69"/>
      <c r="G13" s="48"/>
      <c r="H13" s="49"/>
      <c r="I13" s="39"/>
      <c r="J13" s="103"/>
      <c r="K13" s="69"/>
    </row>
    <row r="14" spans="1:11">
      <c r="A14" s="48"/>
      <c r="B14" s="50"/>
      <c r="C14" s="99"/>
      <c r="D14" s="100"/>
      <c r="E14" s="69"/>
      <c r="G14" s="48"/>
      <c r="H14" s="49"/>
      <c r="I14" s="99"/>
      <c r="J14" s="102"/>
      <c r="K14" s="69"/>
    </row>
    <row r="15" spans="1:11">
      <c r="A15" s="48"/>
      <c r="B15" s="50"/>
      <c r="C15" s="99"/>
      <c r="D15" s="100"/>
      <c r="E15" s="69"/>
      <c r="G15" s="48"/>
      <c r="H15" s="49"/>
      <c r="I15" s="99"/>
      <c r="J15" s="102"/>
      <c r="K15" s="69"/>
    </row>
    <row r="16" spans="1:11">
      <c r="A16" s="48"/>
      <c r="B16" s="50"/>
      <c r="C16" s="99"/>
      <c r="D16" s="100"/>
      <c r="E16" s="69"/>
      <c r="G16" s="48"/>
      <c r="H16" s="49"/>
      <c r="I16" s="99"/>
      <c r="J16" s="102"/>
    </row>
    <row r="17" spans="1:11">
      <c r="A17" s="48"/>
      <c r="B17" s="50"/>
      <c r="C17" s="99"/>
      <c r="D17" s="100"/>
      <c r="E17" s="69"/>
      <c r="I17" s="99"/>
      <c r="J17" s="102"/>
      <c r="K17" s="69"/>
    </row>
    <row r="18" spans="1:11">
      <c r="A18" s="48"/>
      <c r="B18" s="50"/>
      <c r="C18" s="99"/>
      <c r="D18" s="100"/>
      <c r="E18" s="69"/>
    </row>
    <row r="19" spans="1:11">
      <c r="A19" s="48"/>
      <c r="B19" s="50"/>
      <c r="C19" s="99"/>
      <c r="D19" s="100"/>
      <c r="E19" s="69"/>
    </row>
    <row r="20" spans="1:11">
      <c r="A20" s="48"/>
      <c r="B20" s="50"/>
      <c r="C20" s="39"/>
      <c r="D20" s="101"/>
      <c r="E20" s="69"/>
    </row>
    <row r="21" spans="1:11">
      <c r="A21" s="48"/>
      <c r="B21" s="50"/>
      <c r="C21" s="39"/>
      <c r="D21" s="101"/>
      <c r="E21" s="69"/>
    </row>
    <row r="22" spans="1:11">
      <c r="A22" s="48"/>
      <c r="B22" s="50"/>
      <c r="C22" s="39"/>
      <c r="D22" s="101"/>
      <c r="E22" s="69"/>
    </row>
    <row r="23" spans="1:11">
      <c r="A23" s="48"/>
      <c r="B23" s="50"/>
      <c r="C23" s="39"/>
      <c r="D23" s="101"/>
      <c r="E23" s="69"/>
    </row>
    <row r="24" spans="1:11">
      <c r="A24" s="48"/>
      <c r="B24" s="50"/>
      <c r="C24" s="39"/>
      <c r="D24" s="101"/>
      <c r="E24" s="69"/>
    </row>
    <row r="25" spans="1:11">
      <c r="A25" s="48"/>
      <c r="B25" s="50"/>
      <c r="C25" s="39"/>
      <c r="D25" s="101"/>
      <c r="E25" s="69"/>
    </row>
    <row r="26" spans="1:11">
      <c r="A26" s="48"/>
      <c r="B26" s="50"/>
      <c r="C26" s="39"/>
      <c r="D26" s="101"/>
      <c r="E26" s="69"/>
    </row>
    <row r="27" spans="1:11">
      <c r="A27" s="48"/>
      <c r="B27" s="50"/>
      <c r="C27" s="39"/>
      <c r="D27" s="101"/>
      <c r="E27" s="69"/>
    </row>
    <row r="28" spans="1:11">
      <c r="A28" s="48"/>
      <c r="B28" s="50"/>
      <c r="C28" s="39"/>
      <c r="D28" s="101"/>
      <c r="E28" s="69"/>
    </row>
    <row r="29" spans="1:11">
      <c r="A29" s="48"/>
      <c r="B29" s="50"/>
      <c r="C29" s="39"/>
      <c r="D29" s="101"/>
      <c r="E29" s="69"/>
    </row>
    <row r="30" spans="1:11">
      <c r="A30" s="48"/>
      <c r="B30" s="50"/>
      <c r="C30" s="39"/>
      <c r="D30" s="101"/>
      <c r="E30" s="69"/>
    </row>
    <row r="31" spans="1:11">
      <c r="A31" s="48"/>
      <c r="B31" s="50"/>
      <c r="C31" s="39"/>
      <c r="D31" s="101"/>
      <c r="E31" s="69"/>
    </row>
    <row r="32" spans="1:11">
      <c r="A32" s="48"/>
      <c r="B32" s="50"/>
      <c r="C32" s="39"/>
      <c r="D32" s="101"/>
      <c r="E32" s="69"/>
    </row>
    <row r="33" spans="1:5">
      <c r="A33" s="48"/>
      <c r="B33" s="50"/>
      <c r="C33" s="39"/>
      <c r="D33" s="101"/>
      <c r="E33" s="69"/>
    </row>
    <row r="34" spans="1:5">
      <c r="A34" s="39"/>
      <c r="B34" s="50"/>
      <c r="C34" s="39"/>
      <c r="D34" s="101"/>
      <c r="E34" s="69"/>
    </row>
    <row r="35" spans="1:5">
      <c r="A35" s="48"/>
      <c r="B35" s="50"/>
      <c r="C35" s="99"/>
      <c r="D35" s="100"/>
      <c r="E35" s="69"/>
    </row>
    <row r="36" spans="1:5">
      <c r="A36" s="48"/>
      <c r="B36" s="54"/>
      <c r="C36" s="99"/>
      <c r="D36" s="100"/>
      <c r="E36" s="69"/>
    </row>
    <row r="37" spans="1:5">
      <c r="A37" s="48"/>
      <c r="B37" s="54"/>
      <c r="C37" s="99"/>
      <c r="D37" s="100"/>
      <c r="E37" s="69"/>
    </row>
    <row r="38" spans="1:5">
      <c r="A38" s="48"/>
      <c r="B38" s="54"/>
      <c r="C38" s="99"/>
      <c r="D38" s="100"/>
      <c r="E38" s="69"/>
    </row>
    <row r="39" spans="1:5">
      <c r="A39" s="48"/>
      <c r="B39" s="54"/>
      <c r="C39" s="39"/>
      <c r="D39" s="101"/>
      <c r="E39" s="69"/>
    </row>
    <row r="40" spans="1:5">
      <c r="A40" s="48"/>
      <c r="B40" s="54"/>
      <c r="C40" s="99"/>
      <c r="D40" s="100"/>
      <c r="E40" s="69"/>
    </row>
    <row r="41" spans="1:5">
      <c r="A41" s="48"/>
      <c r="B41" s="54"/>
      <c r="C41" s="39"/>
      <c r="D41" s="101"/>
      <c r="E41" s="69"/>
    </row>
    <row r="42" spans="1:5">
      <c r="E42" s="69"/>
    </row>
  </sheetData>
  <sortState ref="I1:J42">
    <sortCondition ref="J1:J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DIC 14</vt:lpstr>
      <vt:lpstr>ENERO</vt:lpstr>
      <vt:lpstr>FEB</vt:lpstr>
      <vt:lpstr>MAR</vt:lpstr>
      <vt:lpstr>ABR</vt:lpstr>
      <vt:lpstr>MAY</vt:lpstr>
      <vt:lpstr>JUN</vt:lpstr>
      <vt:lpstr>JUL</vt:lpstr>
      <vt:lpstr>Hoja1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2015-05-06T22:19:03Z</dcterms:created>
  <dcterms:modified xsi:type="dcterms:W3CDTF">2015-08-12T16:37:30Z</dcterms:modified>
</cp:coreProperties>
</file>