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360" windowHeight="7770" tabRatio="832" firstSheet="20" activeTab="33"/>
  </bookViews>
  <sheets>
    <sheet name="30 DIC-05 ENE" sheetId="501" r:id="rId1"/>
    <sheet name="1" sheetId="502" r:id="rId2"/>
    <sheet name="1P      " sheetId="495" r:id="rId3"/>
    <sheet name="1XML    " sheetId="500" r:id="rId4"/>
    <sheet name="1XML     (2)" sheetId="520" r:id="rId5"/>
    <sheet name="06-12 ENE" sheetId="503" r:id="rId6"/>
    <sheet name="2" sheetId="504" r:id="rId7"/>
    <sheet name="2P       " sheetId="505" r:id="rId8"/>
    <sheet name="2XML     " sheetId="506" r:id="rId9"/>
    <sheet name="13-19 ENE " sheetId="507" r:id="rId10"/>
    <sheet name="3" sheetId="508" r:id="rId11"/>
    <sheet name="3P        " sheetId="509" r:id="rId12"/>
    <sheet name="3XML      " sheetId="510" r:id="rId13"/>
    <sheet name="20-26 ENE" sheetId="511" r:id="rId14"/>
    <sheet name="4" sheetId="512" r:id="rId15"/>
    <sheet name="4P        " sheetId="513" r:id="rId16"/>
    <sheet name="4XML       " sheetId="514" r:id="rId17"/>
    <sheet name="27 ENE-02 FEB" sheetId="516" r:id="rId18"/>
    <sheet name="5" sheetId="515" r:id="rId19"/>
    <sheet name="5P         " sheetId="518" r:id="rId20"/>
    <sheet name="5XML        " sheetId="519" r:id="rId21"/>
    <sheet name="03-09 FEB " sheetId="521" r:id="rId22"/>
    <sheet name="6" sheetId="522" r:id="rId23"/>
    <sheet name="6P          " sheetId="524" r:id="rId24"/>
    <sheet name="6XML        " sheetId="525" r:id="rId25"/>
    <sheet name="10-16 FEB  " sheetId="526" r:id="rId26"/>
    <sheet name="7" sheetId="527" r:id="rId27"/>
    <sheet name="7P           " sheetId="529" r:id="rId28"/>
    <sheet name="7XML       " sheetId="530" r:id="rId29"/>
    <sheet name="17-23  FEB   " sheetId="531" r:id="rId30"/>
    <sheet name="8" sheetId="532" r:id="rId31"/>
    <sheet name="8P            " sheetId="534" r:id="rId32"/>
    <sheet name="8XML       " sheetId="535" r:id="rId33"/>
    <sheet name="24-02 MZO   " sheetId="536" r:id="rId34"/>
    <sheet name="9" sheetId="537" r:id="rId35"/>
  </sheets>
  <externalReferences>
    <externalReference r:id="rId36"/>
  </externalReferences>
  <definedNames>
    <definedName name="_xlnm._FilterDatabase" localSheetId="21" hidden="1">'03-09 FEB '!$A$4:$R$41</definedName>
    <definedName name="_xlnm._FilterDatabase" localSheetId="5" hidden="1">'06-12 ENE'!$A$4:$R$59</definedName>
    <definedName name="_xlnm._FilterDatabase" localSheetId="25" hidden="1">'10-16 FEB  '!$A$4:$R$62</definedName>
    <definedName name="_xlnm._FilterDatabase" localSheetId="9" hidden="1">'13-19 ENE '!$A$4:$R$34</definedName>
    <definedName name="_xlnm._FilterDatabase" localSheetId="29" hidden="1">'17-23  FEB   '!$A$4:$R$31</definedName>
    <definedName name="_xlnm._FilterDatabase" localSheetId="2" hidden="1">'1P      '!$A$4:$O$25</definedName>
    <definedName name="_xlnm._FilterDatabase" localSheetId="3" hidden="1">'1XML    '!$A$5:$L$28</definedName>
    <definedName name="_xlnm._FilterDatabase" localSheetId="4" hidden="1">'1XML     (2)'!$A$5:$L$28</definedName>
    <definedName name="_xlnm._FilterDatabase" localSheetId="13" hidden="1">'20-26 ENE'!$A$4:$R$35</definedName>
    <definedName name="_xlnm._FilterDatabase" localSheetId="33" hidden="1">'24-02 MZO   '!$A$4:$R$48</definedName>
    <definedName name="_xlnm._FilterDatabase" localSheetId="17" hidden="1">'27 ENE-02 FEB'!$A$4:$R$41</definedName>
    <definedName name="_xlnm._FilterDatabase" localSheetId="7" hidden="1">'2P       '!$A$4:$O$62</definedName>
    <definedName name="_xlnm._FilterDatabase" localSheetId="8" hidden="1">'2XML     '!$A$5:$L$62</definedName>
    <definedName name="_xlnm._FilterDatabase" localSheetId="0" hidden="1">'30 DIC-05 ENE'!$A$4:$R$22</definedName>
    <definedName name="_xlnm._FilterDatabase" localSheetId="11" hidden="1">'3P        '!$A$4:$O$37</definedName>
    <definedName name="_xlnm._FilterDatabase" localSheetId="12" hidden="1">'3XML      '!$A$5:$L$42</definedName>
    <definedName name="_xlnm._FilterDatabase" localSheetId="15" hidden="1">'4P        '!$A$4:$O$37</definedName>
    <definedName name="_xlnm._FilterDatabase" localSheetId="16" hidden="1">'4XML       '!$A$5:$L$42</definedName>
    <definedName name="_xlnm._FilterDatabase" localSheetId="19" hidden="1">'5P         '!$A$4:$O$43</definedName>
    <definedName name="_xlnm._FilterDatabase" localSheetId="20" hidden="1">'5XML        '!$A$5:$L$51</definedName>
    <definedName name="_xlnm._FilterDatabase" localSheetId="23" hidden="1">'6P          '!$A$4:$O$43</definedName>
    <definedName name="_xlnm._FilterDatabase" localSheetId="24" hidden="1">'6XML        '!$A$5:$L$37</definedName>
    <definedName name="_xlnm._FilterDatabase" localSheetId="27" hidden="1">'7P           '!$A$4:$O$57</definedName>
    <definedName name="_xlnm._FilterDatabase" localSheetId="28" hidden="1">'7XML       '!$A$5:$L$59</definedName>
    <definedName name="_xlnm._FilterDatabase" localSheetId="31" hidden="1">'8P            '!$A$4:$O$29</definedName>
    <definedName name="_xlnm._FilterDatabase" localSheetId="32" hidden="1">'8XML       '!$A$5:$L$32</definedName>
    <definedName name="_xlnm.Print_Area" localSheetId="2">'1P      '!$A$1:$O$48</definedName>
    <definedName name="_xlnm.Print_Area" localSheetId="3">'1XML    '!$A$1:$K$50</definedName>
    <definedName name="_xlnm.Print_Area" localSheetId="4">'1XML     (2)'!$A$1:$K$50</definedName>
    <definedName name="_xlnm.Print_Area" localSheetId="7">'2P       '!$A$1:$O$72</definedName>
    <definedName name="_xlnm.Print_Area" localSheetId="8">'2XML     '!$A$1:$K$84</definedName>
    <definedName name="_xlnm.Print_Area" localSheetId="11">'3P        '!$A$1:$O$47</definedName>
    <definedName name="_xlnm.Print_Area" localSheetId="12">'3XML      '!$A$1:$K$64</definedName>
    <definedName name="_xlnm.Print_Area" localSheetId="15">'4P        '!$A$1:$O$47</definedName>
    <definedName name="_xlnm.Print_Area" localSheetId="16">'4XML       '!$A$1:$K$64</definedName>
    <definedName name="_xlnm.Print_Area" localSheetId="19">'5P         '!$A$1:$O$53</definedName>
    <definedName name="_xlnm.Print_Area" localSheetId="20">'5XML        '!$A$1:$K$73</definedName>
    <definedName name="_xlnm.Print_Area" localSheetId="23">'6P          '!$A$1:$O$53</definedName>
    <definedName name="_xlnm.Print_Area" localSheetId="24">'6XML        '!$A$1:$K$59</definedName>
    <definedName name="_xlnm.Print_Area" localSheetId="27">'7P           '!$A$1:$O$67</definedName>
    <definedName name="_xlnm.Print_Area" localSheetId="28">'7XML       '!$A$1:$K$81</definedName>
    <definedName name="_xlnm.Print_Area" localSheetId="31">'8P            '!$A$1:$O$39</definedName>
    <definedName name="_xlnm.Print_Area" localSheetId="32">'8XML       '!$A$1:$K$54</definedName>
    <definedName name="evelia" localSheetId="21">#REF!</definedName>
    <definedName name="evelia" localSheetId="5">#REF!</definedName>
    <definedName name="evelia" localSheetId="25">#REF!</definedName>
    <definedName name="evelia" localSheetId="9">#REF!</definedName>
    <definedName name="evelia" localSheetId="29">#REF!</definedName>
    <definedName name="evelia" localSheetId="2">#REF!</definedName>
    <definedName name="evelia" localSheetId="3">#REF!</definedName>
    <definedName name="evelia" localSheetId="4">#REF!</definedName>
    <definedName name="evelia" localSheetId="13">#REF!</definedName>
    <definedName name="evelia" localSheetId="33">#REF!</definedName>
    <definedName name="evelia" localSheetId="17">#REF!</definedName>
    <definedName name="evelia" localSheetId="7">#REF!</definedName>
    <definedName name="evelia" localSheetId="8">#REF!</definedName>
    <definedName name="evelia" localSheetId="11">#REF!</definedName>
    <definedName name="evelia" localSheetId="12">#REF!</definedName>
    <definedName name="evelia" localSheetId="15">#REF!</definedName>
    <definedName name="evelia" localSheetId="16">#REF!</definedName>
    <definedName name="evelia" localSheetId="19">#REF!</definedName>
    <definedName name="evelia" localSheetId="20">#REF!</definedName>
    <definedName name="evelia" localSheetId="23">#REF!</definedName>
    <definedName name="evelia" localSheetId="24">#REF!</definedName>
    <definedName name="evelia" localSheetId="27">#REF!</definedName>
    <definedName name="evelia" localSheetId="28">#REF!</definedName>
    <definedName name="evelia" localSheetId="31">#REF!</definedName>
    <definedName name="evelia" localSheetId="32">#REF!</definedName>
    <definedName name="evelia">#REF!</definedName>
    <definedName name="Excel_BuiltIn__FilterDatabase_11" localSheetId="21">[1]DEPOSITOS!#REF!</definedName>
    <definedName name="Excel_BuiltIn__FilterDatabase_11" localSheetId="5">[1]DEPOSITOS!#REF!</definedName>
    <definedName name="Excel_BuiltIn__FilterDatabase_11" localSheetId="25">[1]DEPOSITOS!#REF!</definedName>
    <definedName name="Excel_BuiltIn__FilterDatabase_11" localSheetId="9">[1]DEPOSITOS!#REF!</definedName>
    <definedName name="Excel_BuiltIn__FilterDatabase_11" localSheetId="29">[1]DEPOSITOS!#REF!</definedName>
    <definedName name="Excel_BuiltIn__FilterDatabase_11" localSheetId="2">[1]DEPOSITOS!#REF!</definedName>
    <definedName name="Excel_BuiltIn__FilterDatabase_11" localSheetId="3">[1]DEPOSITOS!#REF!</definedName>
    <definedName name="Excel_BuiltIn__FilterDatabase_11" localSheetId="4">[1]DEPOSITOS!#REF!</definedName>
    <definedName name="Excel_BuiltIn__FilterDatabase_11" localSheetId="13">[1]DEPOSITOS!#REF!</definedName>
    <definedName name="Excel_BuiltIn__FilterDatabase_11" localSheetId="33">[1]DEPOSITOS!#REF!</definedName>
    <definedName name="Excel_BuiltIn__FilterDatabase_11" localSheetId="17">[1]DEPOSITOS!#REF!</definedName>
    <definedName name="Excel_BuiltIn__FilterDatabase_11" localSheetId="7">[1]DEPOSITOS!#REF!</definedName>
    <definedName name="Excel_BuiltIn__FilterDatabase_11" localSheetId="8">[1]DEPOSITOS!#REF!</definedName>
    <definedName name="Excel_BuiltIn__FilterDatabase_11" localSheetId="11">[1]DEPOSITOS!#REF!</definedName>
    <definedName name="Excel_BuiltIn__FilterDatabase_11" localSheetId="12">[1]DEPOSITOS!#REF!</definedName>
    <definedName name="Excel_BuiltIn__FilterDatabase_11" localSheetId="15">[1]DEPOSITOS!#REF!</definedName>
    <definedName name="Excel_BuiltIn__FilterDatabase_11" localSheetId="16">[1]DEPOSITOS!#REF!</definedName>
    <definedName name="Excel_BuiltIn__FilterDatabase_11" localSheetId="19">[1]DEPOSITOS!#REF!</definedName>
    <definedName name="Excel_BuiltIn__FilterDatabase_11" localSheetId="20">[1]DEPOSITOS!#REF!</definedName>
    <definedName name="Excel_BuiltIn__FilterDatabase_11" localSheetId="23">[1]DEPOSITOS!#REF!</definedName>
    <definedName name="Excel_BuiltIn__FilterDatabase_11" localSheetId="24">[1]DEPOSITOS!#REF!</definedName>
    <definedName name="Excel_BuiltIn__FilterDatabase_11" localSheetId="27">[1]DEPOSITOS!#REF!</definedName>
    <definedName name="Excel_BuiltIn__FilterDatabase_11" localSheetId="28">[1]DEPOSITOS!#REF!</definedName>
    <definedName name="Excel_BuiltIn__FilterDatabase_11" localSheetId="31">[1]DEPOSITOS!#REF!</definedName>
    <definedName name="Excel_BuiltIn__FilterDatabase_11" localSheetId="32">[1]DEPOSITOS!#REF!</definedName>
    <definedName name="Excel_BuiltIn__FilterDatabase_11">[1]DEPOSITOS!#REF!</definedName>
    <definedName name="Excel_BuiltIn__FilterDatabase_15" localSheetId="21">#REF!</definedName>
    <definedName name="Excel_BuiltIn__FilterDatabase_15" localSheetId="5">#REF!</definedName>
    <definedName name="Excel_BuiltIn__FilterDatabase_15" localSheetId="25">#REF!</definedName>
    <definedName name="Excel_BuiltIn__FilterDatabase_15" localSheetId="9">#REF!</definedName>
    <definedName name="Excel_BuiltIn__FilterDatabase_15" localSheetId="29">#REF!</definedName>
    <definedName name="Excel_BuiltIn__FilterDatabase_15" localSheetId="2">#REF!</definedName>
    <definedName name="Excel_BuiltIn__FilterDatabase_15" localSheetId="3">#REF!</definedName>
    <definedName name="Excel_BuiltIn__FilterDatabase_15" localSheetId="4">#REF!</definedName>
    <definedName name="Excel_BuiltIn__FilterDatabase_15" localSheetId="13">#REF!</definedName>
    <definedName name="Excel_BuiltIn__FilterDatabase_15" localSheetId="33">#REF!</definedName>
    <definedName name="Excel_BuiltIn__FilterDatabase_15" localSheetId="17">#REF!</definedName>
    <definedName name="Excel_BuiltIn__FilterDatabase_15" localSheetId="7">#REF!</definedName>
    <definedName name="Excel_BuiltIn__FilterDatabase_15" localSheetId="8">#REF!</definedName>
    <definedName name="Excel_BuiltIn__FilterDatabase_15" localSheetId="11">#REF!</definedName>
    <definedName name="Excel_BuiltIn__FilterDatabase_15" localSheetId="12">#REF!</definedName>
    <definedName name="Excel_BuiltIn__FilterDatabase_15" localSheetId="15">#REF!</definedName>
    <definedName name="Excel_BuiltIn__FilterDatabase_15" localSheetId="16">#REF!</definedName>
    <definedName name="Excel_BuiltIn__FilterDatabase_15" localSheetId="19">#REF!</definedName>
    <definedName name="Excel_BuiltIn__FilterDatabase_15" localSheetId="20">#REF!</definedName>
    <definedName name="Excel_BuiltIn__FilterDatabase_15" localSheetId="23">#REF!</definedName>
    <definedName name="Excel_BuiltIn__FilterDatabase_15" localSheetId="24">#REF!</definedName>
    <definedName name="Excel_BuiltIn__FilterDatabase_15" localSheetId="27">#REF!</definedName>
    <definedName name="Excel_BuiltIn__FilterDatabase_15" localSheetId="28">#REF!</definedName>
    <definedName name="Excel_BuiltIn__FilterDatabase_15" localSheetId="31">#REF!</definedName>
    <definedName name="Excel_BuiltIn__FilterDatabase_15" localSheetId="32">#REF!</definedName>
    <definedName name="Excel_BuiltIn__FilterDatabase_15">#REF!</definedName>
  </definedNames>
  <calcPr calcId="144525"/>
</workbook>
</file>

<file path=xl/calcChain.xml><?xml version="1.0" encoding="utf-8"?>
<calcChain xmlns="http://schemas.openxmlformats.org/spreadsheetml/2006/main">
  <c r="G38" i="537" l="1"/>
  <c r="J51" i="536" l="1"/>
  <c r="I51" i="536"/>
  <c r="G51" i="536"/>
  <c r="D51" i="536"/>
  <c r="O51" i="536" l="1"/>
  <c r="F24" i="535"/>
  <c r="J22" i="535"/>
  <c r="K22" i="535" s="1"/>
  <c r="K14" i="535"/>
  <c r="K16" i="535"/>
  <c r="K20" i="535"/>
  <c r="K21" i="535"/>
  <c r="K23" i="535"/>
  <c r="K24" i="535"/>
  <c r="J14" i="535"/>
  <c r="J16" i="535"/>
  <c r="J20" i="535"/>
  <c r="J21" i="535"/>
  <c r="J23" i="535"/>
  <c r="J24" i="535"/>
  <c r="K8" i="535"/>
  <c r="J8" i="535"/>
  <c r="E24" i="535"/>
  <c r="E23" i="535"/>
  <c r="F22" i="535"/>
  <c r="F21" i="535"/>
  <c r="E21" i="535"/>
  <c r="E20" i="535"/>
  <c r="F16" i="535"/>
  <c r="E16" i="535"/>
  <c r="E14" i="535"/>
  <c r="E8" i="535"/>
  <c r="H29" i="535"/>
  <c r="C29" i="535"/>
  <c r="F29" i="535" l="1"/>
  <c r="K29" i="535" l="1"/>
  <c r="J29" i="535"/>
  <c r="K34" i="535" l="1"/>
  <c r="M29" i="534" l="1"/>
  <c r="L29" i="534"/>
  <c r="J29" i="534"/>
  <c r="G29" i="534"/>
  <c r="D29" i="534"/>
  <c r="G20" i="532" l="1"/>
  <c r="J34" i="531"/>
  <c r="I34" i="531"/>
  <c r="O34" i="531" s="1"/>
  <c r="G34" i="531"/>
  <c r="D34" i="531"/>
  <c r="K52" i="530" l="1"/>
  <c r="J52" i="530"/>
  <c r="K25" i="530"/>
  <c r="K26" i="530"/>
  <c r="K29" i="530"/>
  <c r="K32" i="530"/>
  <c r="K33" i="530"/>
  <c r="K38" i="530"/>
  <c r="K39" i="530"/>
  <c r="K42" i="530"/>
  <c r="K47" i="530"/>
  <c r="K49" i="530"/>
  <c r="K50" i="530"/>
  <c r="K51" i="530"/>
  <c r="J25" i="530"/>
  <c r="J26" i="530"/>
  <c r="J29" i="530"/>
  <c r="J32" i="530"/>
  <c r="J33" i="530"/>
  <c r="J38" i="530"/>
  <c r="J39" i="530"/>
  <c r="J42" i="530"/>
  <c r="J47" i="530"/>
  <c r="J49" i="530"/>
  <c r="J50" i="530"/>
  <c r="J51" i="530"/>
  <c r="K24" i="530"/>
  <c r="J24" i="530"/>
  <c r="K20" i="530"/>
  <c r="J20" i="530"/>
  <c r="K10" i="530"/>
  <c r="J10" i="530"/>
  <c r="K9" i="530"/>
  <c r="J9" i="530"/>
  <c r="K6" i="530"/>
  <c r="J6" i="530"/>
  <c r="F26" i="530"/>
  <c r="E26" i="530"/>
  <c r="E25" i="530"/>
  <c r="E24" i="530"/>
  <c r="F52" i="530"/>
  <c r="F51" i="530"/>
  <c r="E51" i="530"/>
  <c r="E50" i="530"/>
  <c r="E49" i="530"/>
  <c r="E47" i="530"/>
  <c r="E42" i="530"/>
  <c r="E39" i="530"/>
  <c r="E38" i="530"/>
  <c r="F42" i="530" s="1"/>
  <c r="E33" i="530"/>
  <c r="E32" i="530"/>
  <c r="E29" i="530"/>
  <c r="F33" i="530" s="1"/>
  <c r="F20" i="530"/>
  <c r="F10" i="530"/>
  <c r="E9" i="530"/>
  <c r="E6" i="530"/>
  <c r="F9" i="530" l="1"/>
  <c r="H56" i="530" l="1"/>
  <c r="C56" i="530"/>
  <c r="F56" i="530"/>
  <c r="J56" i="530" l="1"/>
  <c r="K56" i="530"/>
  <c r="M57" i="529"/>
  <c r="L57" i="529"/>
  <c r="J57" i="529"/>
  <c r="G57" i="529"/>
  <c r="D57" i="529"/>
  <c r="G48" i="527"/>
  <c r="J65" i="526"/>
  <c r="I65" i="526"/>
  <c r="G65" i="526"/>
  <c r="D65" i="526"/>
  <c r="O65" i="526" l="1"/>
  <c r="K61" i="530"/>
  <c r="K22" i="525"/>
  <c r="F28" i="525"/>
  <c r="J28" i="525" s="1"/>
  <c r="K28" i="525" s="1"/>
  <c r="F22" i="525"/>
  <c r="J22" i="525" s="1"/>
  <c r="F12" i="525"/>
  <c r="J12" i="525" s="1"/>
  <c r="K12" i="525" s="1"/>
  <c r="H34" i="525" l="1"/>
  <c r="C34" i="525"/>
  <c r="J34" i="525"/>
  <c r="K34" i="525" l="1"/>
  <c r="F34" i="525" l="1"/>
  <c r="K39" i="525" s="1"/>
  <c r="M43" i="524" l="1"/>
  <c r="L43" i="524"/>
  <c r="J43" i="524"/>
  <c r="G43" i="524"/>
  <c r="D43" i="524"/>
  <c r="G24" i="522" l="1"/>
  <c r="J44" i="521"/>
  <c r="I44" i="521"/>
  <c r="O44" i="521" s="1"/>
  <c r="G44" i="521"/>
  <c r="D44" i="521"/>
  <c r="F6" i="520" l="1"/>
  <c r="J6" i="520" s="1"/>
  <c r="H25" i="520"/>
  <c r="C25" i="520"/>
  <c r="K6" i="520" l="1"/>
  <c r="F25" i="520"/>
  <c r="K38" i="519"/>
  <c r="K39" i="519"/>
  <c r="K40" i="519"/>
  <c r="J38" i="519"/>
  <c r="J39" i="519"/>
  <c r="J40" i="519"/>
  <c r="J37" i="519"/>
  <c r="K37" i="519" s="1"/>
  <c r="K8" i="519"/>
  <c r="K9" i="519"/>
  <c r="K10" i="519"/>
  <c r="K12" i="519"/>
  <c r="K13" i="519"/>
  <c r="K14" i="519"/>
  <c r="K15" i="519"/>
  <c r="K18" i="519"/>
  <c r="K20" i="519"/>
  <c r="K21" i="519"/>
  <c r="K22" i="519"/>
  <c r="K23" i="519"/>
  <c r="K25" i="519"/>
  <c r="K27" i="519"/>
  <c r="K28" i="519"/>
  <c r="K29" i="519"/>
  <c r="K30" i="519"/>
  <c r="K32" i="519"/>
  <c r="K33" i="519"/>
  <c r="K35" i="519"/>
  <c r="K36" i="519"/>
  <c r="J8" i="519"/>
  <c r="J9" i="519"/>
  <c r="J10" i="519"/>
  <c r="J12" i="519"/>
  <c r="J13" i="519"/>
  <c r="J14" i="519"/>
  <c r="J15" i="519"/>
  <c r="J18" i="519"/>
  <c r="J20" i="519"/>
  <c r="J21" i="519"/>
  <c r="J22" i="519"/>
  <c r="J23" i="519"/>
  <c r="J25" i="519"/>
  <c r="J27" i="519"/>
  <c r="J28" i="519"/>
  <c r="J29" i="519"/>
  <c r="J30" i="519"/>
  <c r="J32" i="519"/>
  <c r="J33" i="519"/>
  <c r="J35" i="519"/>
  <c r="J36" i="519"/>
  <c r="K6" i="519"/>
  <c r="J6" i="519"/>
  <c r="F38" i="519"/>
  <c r="F39" i="519"/>
  <c r="F40" i="519"/>
  <c r="F37" i="519"/>
  <c r="F36" i="519"/>
  <c r="E36" i="519"/>
  <c r="E35" i="519"/>
  <c r="E33" i="519"/>
  <c r="E32" i="519"/>
  <c r="F30" i="519"/>
  <c r="E30" i="519"/>
  <c r="E29" i="519"/>
  <c r="E28" i="519"/>
  <c r="E27" i="519"/>
  <c r="E25" i="519"/>
  <c r="E23" i="519"/>
  <c r="E22" i="519"/>
  <c r="E21" i="519"/>
  <c r="F23" i="519" s="1"/>
  <c r="E20" i="519"/>
  <c r="E18" i="519"/>
  <c r="F20" i="519" s="1"/>
  <c r="E15" i="519"/>
  <c r="E14" i="519"/>
  <c r="E13" i="519"/>
  <c r="E12" i="519"/>
  <c r="E10" i="519"/>
  <c r="E9" i="519"/>
  <c r="E8" i="519"/>
  <c r="E6" i="519"/>
  <c r="F14" i="519" s="1"/>
  <c r="H48" i="519"/>
  <c r="C48" i="519"/>
  <c r="M43" i="518"/>
  <c r="L43" i="518"/>
  <c r="J43" i="518"/>
  <c r="G43" i="518"/>
  <c r="D43" i="518"/>
  <c r="K25" i="520" l="1"/>
  <c r="J25" i="520"/>
  <c r="K30" i="520" s="1"/>
  <c r="F48" i="519"/>
  <c r="J48" i="519" l="1"/>
  <c r="K48" i="519"/>
  <c r="K53" i="519" l="1"/>
  <c r="G36" i="515" l="1"/>
  <c r="J44" i="516"/>
  <c r="I44" i="516"/>
  <c r="G44" i="516"/>
  <c r="D44" i="516"/>
  <c r="O44" i="516" l="1"/>
  <c r="K36" i="514"/>
  <c r="J36" i="514"/>
  <c r="K35" i="514"/>
  <c r="J35" i="514"/>
  <c r="K34" i="514"/>
  <c r="J34" i="514"/>
  <c r="K28" i="514"/>
  <c r="K29" i="514"/>
  <c r="K30" i="514"/>
  <c r="K31" i="514"/>
  <c r="K32" i="514"/>
  <c r="K33" i="514"/>
  <c r="J28" i="514"/>
  <c r="J29" i="514"/>
  <c r="J30" i="514"/>
  <c r="J31" i="514"/>
  <c r="J32" i="514"/>
  <c r="J33" i="514"/>
  <c r="J27" i="514"/>
  <c r="K27" i="514" s="1"/>
  <c r="K14" i="514"/>
  <c r="K15" i="514"/>
  <c r="K16" i="514"/>
  <c r="K17" i="514"/>
  <c r="K18" i="514"/>
  <c r="K19" i="514"/>
  <c r="K20" i="514"/>
  <c r="K21" i="514"/>
  <c r="K22" i="514"/>
  <c r="K23" i="514"/>
  <c r="K24" i="514"/>
  <c r="K25" i="514"/>
  <c r="K26" i="514"/>
  <c r="J14" i="514"/>
  <c r="J15" i="514"/>
  <c r="J16" i="514"/>
  <c r="J17" i="514"/>
  <c r="J18" i="514"/>
  <c r="J19" i="514"/>
  <c r="J20" i="514"/>
  <c r="J21" i="514"/>
  <c r="J22" i="514"/>
  <c r="J23" i="514"/>
  <c r="J24" i="514"/>
  <c r="J25" i="514"/>
  <c r="J26" i="514"/>
  <c r="K13" i="514"/>
  <c r="J13" i="514"/>
  <c r="K7" i="514"/>
  <c r="K8" i="514"/>
  <c r="J7" i="514"/>
  <c r="J8" i="514"/>
  <c r="K6" i="514"/>
  <c r="J6" i="514"/>
  <c r="E23" i="514"/>
  <c r="F26" i="514" s="1"/>
  <c r="F36" i="514"/>
  <c r="F35" i="514"/>
  <c r="E35" i="514"/>
  <c r="E34" i="514"/>
  <c r="F28" i="514"/>
  <c r="F29" i="514"/>
  <c r="F30" i="514"/>
  <c r="F31" i="514"/>
  <c r="F32" i="514"/>
  <c r="F33" i="514"/>
  <c r="F27" i="514"/>
  <c r="E26" i="514"/>
  <c r="E22" i="514"/>
  <c r="E19" i="514"/>
  <c r="E17" i="514"/>
  <c r="E16" i="514"/>
  <c r="E13" i="514"/>
  <c r="F19" i="514" s="1"/>
  <c r="F8" i="514"/>
  <c r="F7" i="514"/>
  <c r="F6" i="514"/>
  <c r="H39" i="514" l="1"/>
  <c r="C39" i="514"/>
  <c r="M37" i="513"/>
  <c r="L37" i="513"/>
  <c r="J37" i="513"/>
  <c r="G37" i="513"/>
  <c r="D37" i="513"/>
  <c r="F39" i="514" l="1"/>
  <c r="G32" i="512"/>
  <c r="J38" i="511"/>
  <c r="I38" i="511"/>
  <c r="G38" i="511"/>
  <c r="D38" i="511"/>
  <c r="J39" i="514" l="1"/>
  <c r="K39" i="514"/>
  <c r="O38" i="511"/>
  <c r="K44" i="514" l="1"/>
  <c r="K35" i="510"/>
  <c r="J35" i="510"/>
  <c r="K34" i="510"/>
  <c r="J34" i="510"/>
  <c r="K27" i="510"/>
  <c r="J27" i="510"/>
  <c r="J26" i="510"/>
  <c r="K26" i="510" s="1"/>
  <c r="K23" i="510"/>
  <c r="K24" i="510"/>
  <c r="K25" i="510"/>
  <c r="J23" i="510"/>
  <c r="J24" i="510"/>
  <c r="J25" i="510"/>
  <c r="J22" i="510"/>
  <c r="K22" i="510" s="1"/>
  <c r="K10" i="510"/>
  <c r="K11" i="510"/>
  <c r="K12" i="510"/>
  <c r="K13" i="510"/>
  <c r="K16" i="510"/>
  <c r="K18" i="510"/>
  <c r="K19" i="510"/>
  <c r="K20" i="510"/>
  <c r="K21" i="510"/>
  <c r="J10" i="510"/>
  <c r="J11" i="510"/>
  <c r="J12" i="510"/>
  <c r="J13" i="510"/>
  <c r="J16" i="510"/>
  <c r="J18" i="510"/>
  <c r="J19" i="510"/>
  <c r="J20" i="510"/>
  <c r="J21" i="510"/>
  <c r="K9" i="510"/>
  <c r="J9" i="510"/>
  <c r="K7" i="510"/>
  <c r="K8" i="510"/>
  <c r="J7" i="510"/>
  <c r="J8" i="510"/>
  <c r="K6" i="510"/>
  <c r="J6" i="510"/>
  <c r="F35" i="510"/>
  <c r="E35" i="510"/>
  <c r="E34" i="510"/>
  <c r="F27" i="510"/>
  <c r="E27" i="510"/>
  <c r="E26" i="510"/>
  <c r="F25" i="510"/>
  <c r="F24" i="510"/>
  <c r="F23" i="510"/>
  <c r="F22" i="510"/>
  <c r="F21" i="510"/>
  <c r="E20" i="510"/>
  <c r="E21" i="510"/>
  <c r="E19" i="510"/>
  <c r="E18" i="510"/>
  <c r="F16" i="510"/>
  <c r="E16" i="510"/>
  <c r="E13" i="510"/>
  <c r="E12" i="510"/>
  <c r="F11" i="510"/>
  <c r="E11" i="510"/>
  <c r="E10" i="510"/>
  <c r="E9" i="510"/>
  <c r="F8" i="510"/>
  <c r="F7" i="510"/>
  <c r="F6" i="510"/>
  <c r="C39" i="510"/>
  <c r="H39" i="510"/>
  <c r="F39" i="510" l="1"/>
  <c r="K39" i="510"/>
  <c r="J39" i="510"/>
  <c r="M37" i="509"/>
  <c r="L37" i="509"/>
  <c r="J37" i="509"/>
  <c r="G37" i="509"/>
  <c r="D37" i="509"/>
  <c r="K44" i="510" l="1"/>
  <c r="G31" i="508"/>
  <c r="J38" i="507"/>
  <c r="I38" i="507"/>
  <c r="G38" i="507"/>
  <c r="D38" i="507"/>
  <c r="O38" i="507" l="1"/>
  <c r="K43" i="506"/>
  <c r="K46" i="506"/>
  <c r="K47" i="506"/>
  <c r="K53" i="506"/>
  <c r="K54" i="506"/>
  <c r="J43" i="506"/>
  <c r="J46" i="506"/>
  <c r="J47" i="506"/>
  <c r="J53" i="506"/>
  <c r="J54" i="506"/>
  <c r="K38" i="506"/>
  <c r="J38" i="506"/>
  <c r="K37" i="506"/>
  <c r="J37" i="506"/>
  <c r="K29" i="506"/>
  <c r="J29" i="506"/>
  <c r="K14" i="506"/>
  <c r="K17" i="506"/>
  <c r="K19" i="506"/>
  <c r="K27" i="506"/>
  <c r="K28" i="506"/>
  <c r="J14" i="506"/>
  <c r="J17" i="506"/>
  <c r="J19" i="506"/>
  <c r="J27" i="506"/>
  <c r="J28" i="506"/>
  <c r="K13" i="506"/>
  <c r="J13" i="506"/>
  <c r="K7" i="506"/>
  <c r="K8" i="506"/>
  <c r="J7" i="506"/>
  <c r="J8" i="506"/>
  <c r="K6" i="506"/>
  <c r="J6" i="506"/>
  <c r="F54" i="506"/>
  <c r="E54" i="506"/>
  <c r="E53" i="506"/>
  <c r="F47" i="506"/>
  <c r="E47" i="506"/>
  <c r="E46" i="506"/>
  <c r="E43" i="506"/>
  <c r="F38" i="506"/>
  <c r="E38" i="506"/>
  <c r="E37" i="506"/>
  <c r="F29" i="506"/>
  <c r="F28" i="506"/>
  <c r="E28" i="506"/>
  <c r="E27" i="506"/>
  <c r="E19" i="506"/>
  <c r="E17" i="506"/>
  <c r="E14" i="506"/>
  <c r="E13" i="506"/>
  <c r="F8" i="506"/>
  <c r="F7" i="506"/>
  <c r="F6" i="506"/>
  <c r="H59" i="506" l="1"/>
  <c r="C59" i="506"/>
  <c r="F59" i="506"/>
  <c r="M62" i="505"/>
  <c r="L62" i="505"/>
  <c r="J62" i="505"/>
  <c r="G62" i="505"/>
  <c r="D62" i="505"/>
  <c r="G50" i="504"/>
  <c r="J66" i="503"/>
  <c r="I66" i="503"/>
  <c r="G66" i="503"/>
  <c r="D66" i="503"/>
  <c r="O66" i="503" l="1"/>
  <c r="J6" i="500"/>
  <c r="K22" i="500"/>
  <c r="J22" i="500"/>
  <c r="K20" i="500"/>
  <c r="J20" i="500"/>
  <c r="K19" i="500"/>
  <c r="J19" i="500"/>
  <c r="K10" i="500"/>
  <c r="K13" i="500"/>
  <c r="K14" i="500"/>
  <c r="K15" i="500"/>
  <c r="J10" i="500"/>
  <c r="J13" i="500"/>
  <c r="J14" i="500"/>
  <c r="J15" i="500"/>
  <c r="K9" i="500"/>
  <c r="J9" i="500"/>
  <c r="K7" i="500"/>
  <c r="J7" i="500"/>
  <c r="K6" i="500"/>
  <c r="F22" i="500"/>
  <c r="F20" i="500"/>
  <c r="F19" i="500"/>
  <c r="F15" i="500"/>
  <c r="E15" i="500"/>
  <c r="E14" i="500"/>
  <c r="E13" i="500"/>
  <c r="E10" i="500"/>
  <c r="E9" i="500"/>
  <c r="F7" i="500"/>
  <c r="F6" i="500"/>
  <c r="J59" i="506" l="1"/>
  <c r="K59" i="506"/>
  <c r="G19" i="502"/>
  <c r="K64" i="506" l="1"/>
  <c r="J29" i="501"/>
  <c r="I29" i="501"/>
  <c r="G29" i="501"/>
  <c r="D29" i="501"/>
  <c r="O29" i="501" l="1"/>
  <c r="H25" i="500"/>
  <c r="C25" i="500"/>
  <c r="F25" i="500" l="1"/>
  <c r="M25" i="495"/>
  <c r="L25" i="495"/>
  <c r="J25" i="495"/>
  <c r="G25" i="495"/>
  <c r="D25" i="495"/>
  <c r="J25" i="500" l="1"/>
  <c r="K25" i="500"/>
  <c r="M29" i="495"/>
  <c r="K30" i="500" l="1"/>
</calcChain>
</file>

<file path=xl/sharedStrings.xml><?xml version="1.0" encoding="utf-8"?>
<sst xmlns="http://schemas.openxmlformats.org/spreadsheetml/2006/main" count="5377" uniqueCount="753">
  <si>
    <t>NO SE REG BONI-PAGO POR TENER CARGO Y ABONO</t>
  </si>
  <si>
    <t>SE CARGO EN SALIDA(solo registrar pago)</t>
  </si>
  <si>
    <t>REWARDS</t>
  </si>
  <si>
    <t>SUC</t>
  </si>
  <si>
    <t>INV</t>
  </si>
  <si>
    <t>MODELO</t>
  </si>
  <si>
    <t>A</t>
  </si>
  <si>
    <t>AVEO</t>
  </si>
  <si>
    <t>QM</t>
  </si>
  <si>
    <t>SPARK</t>
  </si>
  <si>
    <t>AZZ</t>
  </si>
  <si>
    <t>NO CUADRA AUXILIAR KEPLER</t>
  </si>
  <si>
    <t>NOTAS DE DEBITO</t>
  </si>
  <si>
    <t>BAJA</t>
  </si>
  <si>
    <t>BON VENTA</t>
  </si>
  <si>
    <t>BON COMPRA</t>
  </si>
  <si>
    <t>PAGO</t>
  </si>
  <si>
    <t>PROVISION</t>
  </si>
  <si>
    <t>BANAMEX</t>
  </si>
  <si>
    <t>ABONO</t>
  </si>
  <si>
    <t>CTA</t>
  </si>
  <si>
    <t xml:space="preserve">            </t>
  </si>
  <si>
    <t xml:space="preserve"> </t>
  </si>
  <si>
    <t>DOCUMENTO FECHA</t>
  </si>
  <si>
    <t>DESCRIPCION ACTIVIDAD</t>
  </si>
  <si>
    <t>DOCUMENTO NUMERO</t>
  </si>
  <si>
    <t>SALDO ANTERIOR</t>
  </si>
  <si>
    <t>NOTAS DE CREDITO</t>
  </si>
  <si>
    <t>CRUZE</t>
  </si>
  <si>
    <t>TRAX</t>
  </si>
  <si>
    <t>VIN</t>
  </si>
  <si>
    <t>IMPORTE</t>
  </si>
  <si>
    <t>FOLIO</t>
  </si>
  <si>
    <t>DIF</t>
  </si>
  <si>
    <t>TOTAL/FACT</t>
  </si>
  <si>
    <t>SUB TOTAL</t>
  </si>
  <si>
    <t>Página</t>
  </si>
  <si>
    <t>TM</t>
  </si>
  <si>
    <t>D3</t>
  </si>
  <si>
    <t>CANCELACION DE IN</t>
  </si>
  <si>
    <t>D4</t>
  </si>
  <si>
    <t>NOTA DE CREDITO D</t>
  </si>
  <si>
    <t>BEAT</t>
  </si>
  <si>
    <t>CAVALIER</t>
  </si>
  <si>
    <t>NTH</t>
  </si>
  <si>
    <t>O43</t>
  </si>
  <si>
    <t>O41</t>
  </si>
  <si>
    <t>BONIFICACIONES 30 DE DICIEMBRE  2017 AL 05  DE  ENERO 2018</t>
  </si>
  <si>
    <t>BONIFICACIONES 30 DE DICIEMBRE 2017 AL 05 DE ENERO  2018</t>
  </si>
  <si>
    <t>Total Parcial 05.01.2018 424,112.50 +</t>
  </si>
  <si>
    <t>Total Parcial 422,871.30 +</t>
  </si>
  <si>
    <t>Total 422,871.30 +</t>
  </si>
  <si>
    <t>Balance de cierre 05.01.2018 67,706.88 -</t>
  </si>
  <si>
    <t>02.01.2018</t>
  </si>
  <si>
    <t>JL259773</t>
  </si>
  <si>
    <t>JL258533</t>
  </si>
  <si>
    <t>JD025692</t>
  </si>
  <si>
    <t>JT051557</t>
  </si>
  <si>
    <t>03.01.2018</t>
  </si>
  <si>
    <t>JS569598</t>
  </si>
  <si>
    <t>04.01.2018</t>
  </si>
  <si>
    <t>JL124557</t>
  </si>
  <si>
    <t>JC423298</t>
  </si>
  <si>
    <t>CF3</t>
  </si>
  <si>
    <t>JL193182</t>
  </si>
  <si>
    <t>JL177054</t>
  </si>
  <si>
    <t>JL190117</t>
  </si>
  <si>
    <t>JT004639</t>
  </si>
  <si>
    <t>JT038874</t>
  </si>
  <si>
    <t>JV021033</t>
  </si>
  <si>
    <t>05.01.2018</t>
  </si>
  <si>
    <t>JL190420</t>
  </si>
  <si>
    <t>NX7</t>
  </si>
  <si>
    <t>JD033653</t>
  </si>
  <si>
    <t>JD034636</t>
  </si>
  <si>
    <t>BON SEM 30 DE DICIEMBRE 2017 AL 05 DE ENERO  2018</t>
  </si>
  <si>
    <t>0286-QMN18</t>
  </si>
  <si>
    <t>0834-QMN18</t>
  </si>
  <si>
    <t>1569-QMN18</t>
  </si>
  <si>
    <t>1568-QMN18</t>
  </si>
  <si>
    <t>1603-QMN18</t>
  </si>
  <si>
    <t>1576-QMN18</t>
  </si>
  <si>
    <t>1584-QMN18</t>
  </si>
  <si>
    <t>1592-QMN18</t>
  </si>
  <si>
    <t>1593-QMN18</t>
  </si>
  <si>
    <t>1582-QMN18</t>
  </si>
  <si>
    <t>0875-QMN18</t>
  </si>
  <si>
    <t>1396-QMN18</t>
  </si>
  <si>
    <t>0801-QMN18</t>
  </si>
  <si>
    <t>0121-QMN18</t>
  </si>
  <si>
    <t>0565-QMN18</t>
  </si>
  <si>
    <t>1585-QMN18</t>
  </si>
  <si>
    <t>FL495187</t>
  </si>
  <si>
    <t>FL495190</t>
  </si>
  <si>
    <t>FL 495330</t>
  </si>
  <si>
    <t>FK229333</t>
  </si>
  <si>
    <t>FL495453</t>
  </si>
  <si>
    <t>FK229384</t>
  </si>
  <si>
    <t>PD 18</t>
  </si>
  <si>
    <t>PI 492</t>
  </si>
  <si>
    <t>09.01.2018</t>
  </si>
  <si>
    <t>JL121062</t>
  </si>
  <si>
    <t>11.01.2018</t>
  </si>
  <si>
    <t>12.01.2018</t>
  </si>
  <si>
    <t>JT025949</t>
  </si>
  <si>
    <t>JD034051</t>
  </si>
  <si>
    <t>JD034527</t>
  </si>
  <si>
    <t>JD035389</t>
  </si>
  <si>
    <t>JS579006</t>
  </si>
  <si>
    <t>J0142524</t>
  </si>
  <si>
    <t>10.01.2018</t>
  </si>
  <si>
    <t>JD034161</t>
  </si>
  <si>
    <t>JC434684</t>
  </si>
  <si>
    <t>JC434714</t>
  </si>
  <si>
    <t>JC437270</t>
  </si>
  <si>
    <t>JC437282</t>
  </si>
  <si>
    <t>JC437322</t>
  </si>
  <si>
    <t>JC411508</t>
  </si>
  <si>
    <t>JC411687</t>
  </si>
  <si>
    <t>JC412208</t>
  </si>
  <si>
    <t>JD034038</t>
  </si>
  <si>
    <t>JD034785</t>
  </si>
  <si>
    <t>JD035066</t>
  </si>
  <si>
    <t>JD035320</t>
  </si>
  <si>
    <t>JD036071</t>
  </si>
  <si>
    <t>JC433613</t>
  </si>
  <si>
    <t>JC433943</t>
  </si>
  <si>
    <t>JC437173</t>
  </si>
  <si>
    <t>JD035030</t>
  </si>
  <si>
    <t>J1162611</t>
  </si>
  <si>
    <t>JC401904</t>
  </si>
  <si>
    <t>JC430303</t>
  </si>
  <si>
    <t>JC432610</t>
  </si>
  <si>
    <t>JL175676</t>
  </si>
  <si>
    <t>JC412218</t>
  </si>
  <si>
    <t>JS513765</t>
  </si>
  <si>
    <t>JR147126</t>
  </si>
  <si>
    <t>JT051303</t>
  </si>
  <si>
    <t>JT053543</t>
  </si>
  <si>
    <t>JT001930</t>
  </si>
  <si>
    <t>JT020233</t>
  </si>
  <si>
    <t>JT022839</t>
  </si>
  <si>
    <t>JT026312</t>
  </si>
  <si>
    <t>JL188719</t>
  </si>
  <si>
    <t>HL244020</t>
  </si>
  <si>
    <t>0218-QMN18</t>
  </si>
  <si>
    <t>0715-QMN18</t>
  </si>
  <si>
    <t>1623-QMN18</t>
  </si>
  <si>
    <t>1624-QMN18</t>
  </si>
  <si>
    <t>NTI</t>
  </si>
  <si>
    <t>NZW</t>
  </si>
  <si>
    <t>B05</t>
  </si>
  <si>
    <t>O97</t>
  </si>
  <si>
    <t>A02</t>
  </si>
  <si>
    <t>A09</t>
  </si>
  <si>
    <t>A06</t>
  </si>
  <si>
    <t>O99</t>
  </si>
  <si>
    <t>A08</t>
  </si>
  <si>
    <t>O64</t>
  </si>
  <si>
    <t>A13</t>
  </si>
  <si>
    <t>Total Parcial 12.01.2018 135,311.08 -</t>
  </si>
  <si>
    <t>Total Parcial 135,311.08 -</t>
  </si>
  <si>
    <t>Total 135,311.08 -</t>
  </si>
  <si>
    <t>Balance de cierre 12.01.2018 203,017.96 -</t>
  </si>
  <si>
    <t>BON SEM 06 AL 12 DE ENERO  2018</t>
  </si>
  <si>
    <t>BONIFICACIONES 06 AL 12  DE  ENERO 2018</t>
  </si>
  <si>
    <t>BONIFICACIONES 06 AL 12 DE ENERO  2018</t>
  </si>
  <si>
    <t>1621-QMN18</t>
  </si>
  <si>
    <t>1622-QMN18</t>
  </si>
  <si>
    <t>1620-QMN18</t>
  </si>
  <si>
    <t>CAMARO</t>
  </si>
  <si>
    <t>1642-QMN18</t>
  </si>
  <si>
    <t>1639-QMN18</t>
  </si>
  <si>
    <t>1641-QMN18</t>
  </si>
  <si>
    <t>1638-QMN18</t>
  </si>
  <si>
    <t>1637-QMN18</t>
  </si>
  <si>
    <t>1640-QMN18</t>
  </si>
  <si>
    <t>1647-QMN18</t>
  </si>
  <si>
    <t>1648-QMN18</t>
  </si>
  <si>
    <t>1649-QMN18</t>
  </si>
  <si>
    <t>1654-QMN18</t>
  </si>
  <si>
    <t>1650-QMN18</t>
  </si>
  <si>
    <t>1653-QMN18</t>
  </si>
  <si>
    <t>1652-QMN18</t>
  </si>
  <si>
    <t>1651-QMN18</t>
  </si>
  <si>
    <t>1666-QMN18</t>
  </si>
  <si>
    <t>1665-QMN18</t>
  </si>
  <si>
    <t>1664-QMN18</t>
  </si>
  <si>
    <t>1662-QMN18</t>
  </si>
  <si>
    <t>1663-QMN18</t>
  </si>
  <si>
    <t>EXPRESS</t>
  </si>
  <si>
    <t>1488-QMN18</t>
  </si>
  <si>
    <t>1402-QMN18</t>
  </si>
  <si>
    <t>1412-QMN18</t>
  </si>
  <si>
    <t>0758-QMN18</t>
  </si>
  <si>
    <t>1058-QMN18</t>
  </si>
  <si>
    <t>0348-QMN18</t>
  </si>
  <si>
    <t>EQUINOX</t>
  </si>
  <si>
    <t>1401-QMN18</t>
  </si>
  <si>
    <t>TAHOE</t>
  </si>
  <si>
    <t>1364-QMN18</t>
  </si>
  <si>
    <t>1583-QMN18</t>
  </si>
  <si>
    <t>0023-QMN18</t>
  </si>
  <si>
    <t>0258-QMN18</t>
  </si>
  <si>
    <t>0492-QMN18</t>
  </si>
  <si>
    <t>1604-QMN18</t>
  </si>
  <si>
    <t>0833-QMN18</t>
  </si>
  <si>
    <t>3133-QMN17</t>
  </si>
  <si>
    <t>NOTA DE CREDITO FLOTILLA</t>
  </si>
  <si>
    <t>V</t>
  </si>
  <si>
    <t>C</t>
  </si>
  <si>
    <t>FL 495483</t>
  </si>
  <si>
    <t>FL 495484</t>
  </si>
  <si>
    <t>FK 229424</t>
  </si>
  <si>
    <t>FL 496952</t>
  </si>
  <si>
    <t>FK 229479</t>
  </si>
  <si>
    <t>FL 497025</t>
  </si>
  <si>
    <t>FK 229534</t>
  </si>
  <si>
    <t>PD 120</t>
  </si>
  <si>
    <t>PI 1067</t>
  </si>
  <si>
    <t>Total Parcial 19.01.2018 84,141.26 +</t>
  </si>
  <si>
    <t>Total Parcial 84,141.26 +</t>
  </si>
  <si>
    <t>Total 84,141.26 +</t>
  </si>
  <si>
    <t>Balance de cierre 19.01.2018 118,876.70 -</t>
  </si>
  <si>
    <t>13.01.2018</t>
  </si>
  <si>
    <t>JT026153</t>
  </si>
  <si>
    <t>JT038453</t>
  </si>
  <si>
    <t>JL241778</t>
  </si>
  <si>
    <t>16.01.2018</t>
  </si>
  <si>
    <t>JL271101</t>
  </si>
  <si>
    <t>HS619586</t>
  </si>
  <si>
    <t>JT021431</t>
  </si>
  <si>
    <t>O98</t>
  </si>
  <si>
    <t>JT017220</t>
  </si>
  <si>
    <t>JT037525</t>
  </si>
  <si>
    <t>17.01.2018</t>
  </si>
  <si>
    <t>JV030366</t>
  </si>
  <si>
    <t>JL269942</t>
  </si>
  <si>
    <t>JL273896</t>
  </si>
  <si>
    <t>JT048804</t>
  </si>
  <si>
    <t>JV027472</t>
  </si>
  <si>
    <t>DM</t>
  </si>
  <si>
    <t>NOTA DE CREDITO V</t>
  </si>
  <si>
    <t>18.01.2018</t>
  </si>
  <si>
    <t>JT019895</t>
  </si>
  <si>
    <t>JB140209</t>
  </si>
  <si>
    <t>O1H</t>
  </si>
  <si>
    <t>19.01.2018</t>
  </si>
  <si>
    <t>JT040239</t>
  </si>
  <si>
    <t>O42</t>
  </si>
  <si>
    <t>JD014428</t>
  </si>
  <si>
    <t>JD014828</t>
  </si>
  <si>
    <t>JL203480</t>
  </si>
  <si>
    <t>JL237816</t>
  </si>
  <si>
    <t>JL268298</t>
  </si>
  <si>
    <t>JL274258</t>
  </si>
  <si>
    <t>JT057595</t>
  </si>
  <si>
    <t>HS608574</t>
  </si>
  <si>
    <t>NVH</t>
  </si>
  <si>
    <t>BONIFICACIONES SEMANA  13 AL 19 DE ENERO  2018</t>
  </si>
  <si>
    <t>1345-QMN18</t>
  </si>
  <si>
    <t>1338-QMN18</t>
  </si>
  <si>
    <t>1223-QMN18</t>
  </si>
  <si>
    <t>1669-QMN18</t>
  </si>
  <si>
    <t>1681-QMN18</t>
  </si>
  <si>
    <t>1690-QMN18</t>
  </si>
  <si>
    <t>1691-QMN18</t>
  </si>
  <si>
    <t>1707-QMN18</t>
  </si>
  <si>
    <t>1708-QMN18</t>
  </si>
  <si>
    <t>1704-QMN18</t>
  </si>
  <si>
    <t>1705-QMN18</t>
  </si>
  <si>
    <t>1702-QMN18</t>
  </si>
  <si>
    <t>1703-QMN18</t>
  </si>
  <si>
    <t>1706-QMN18</t>
  </si>
  <si>
    <t>1505-QMN18</t>
  </si>
  <si>
    <t>3441-QMN17</t>
  </si>
  <si>
    <t>SONIC</t>
  </si>
  <si>
    <t>0546-QMN18</t>
  </si>
  <si>
    <t>4167-QMN17</t>
  </si>
  <si>
    <t>1551-QMN18</t>
  </si>
  <si>
    <t>TORNADO</t>
  </si>
  <si>
    <t>1606-QMN18</t>
  </si>
  <si>
    <t>1670-QMN18</t>
  </si>
  <si>
    <t>1605-QMN18</t>
  </si>
  <si>
    <t>1160-QMN18</t>
  </si>
  <si>
    <t>1655-QMN18</t>
  </si>
  <si>
    <t>FL 497084</t>
  </si>
  <si>
    <t>FK 229581</t>
  </si>
  <si>
    <t>FL 497172</t>
  </si>
  <si>
    <t>FL 497279</t>
  </si>
  <si>
    <t>JD024690</t>
  </si>
  <si>
    <t>FL 497565</t>
  </si>
  <si>
    <t>JD024358</t>
  </si>
  <si>
    <t>FL 498158</t>
  </si>
  <si>
    <t>JD019852</t>
  </si>
  <si>
    <t>FL 498261</t>
  </si>
  <si>
    <t>JD020296</t>
  </si>
  <si>
    <t>FL 498268</t>
  </si>
  <si>
    <t>FK 229671</t>
  </si>
  <si>
    <t>FL 499056</t>
  </si>
  <si>
    <t>FL 499581</t>
  </si>
  <si>
    <t>FK 229731</t>
  </si>
  <si>
    <t>1503-QMN18</t>
  </si>
  <si>
    <t>1512-QMN18</t>
  </si>
  <si>
    <t>1537-QMN18</t>
  </si>
  <si>
    <t>1538-QMN18</t>
  </si>
  <si>
    <t>BONIFICACIONES 13 AL 19  DE  ENERO 2018</t>
  </si>
  <si>
    <t>BONIFICACIONES 13 AL 19 DE ENERO  2018</t>
  </si>
  <si>
    <t>PI 1359</t>
  </si>
  <si>
    <t>PD 152</t>
  </si>
  <si>
    <t>BONIFICACIONES SEMANA  20 AL 26 DE ENERO  2018</t>
  </si>
  <si>
    <t>20.01.2018</t>
  </si>
  <si>
    <t>JL271758</t>
  </si>
  <si>
    <t>22.01.2018</t>
  </si>
  <si>
    <t>DL</t>
  </si>
  <si>
    <t>NOTA DE DEBITO VA</t>
  </si>
  <si>
    <t>23.01.2018</t>
  </si>
  <si>
    <t>JV025737</t>
  </si>
  <si>
    <t>24.01.2018</t>
  </si>
  <si>
    <t>JT058070</t>
  </si>
  <si>
    <t>JZ195608</t>
  </si>
  <si>
    <t>JZ197325</t>
  </si>
  <si>
    <t>JT026308</t>
  </si>
  <si>
    <t>O1O</t>
  </si>
  <si>
    <t>JL197241</t>
  </si>
  <si>
    <t>JT000732</t>
  </si>
  <si>
    <t>JT015342</t>
  </si>
  <si>
    <t>JV038994</t>
  </si>
  <si>
    <t>JT058063</t>
  </si>
  <si>
    <t>JT058064</t>
  </si>
  <si>
    <t>25.01.2018</t>
  </si>
  <si>
    <t>JT034003</t>
  </si>
  <si>
    <t>JT054377</t>
  </si>
  <si>
    <t>JL188273</t>
  </si>
  <si>
    <t>JL228872</t>
  </si>
  <si>
    <t>JT026405</t>
  </si>
  <si>
    <t>26.01.2018</t>
  </si>
  <si>
    <t>JV020842</t>
  </si>
  <si>
    <t>NZY</t>
  </si>
  <si>
    <t>JL223291</t>
  </si>
  <si>
    <t>O57</t>
  </si>
  <si>
    <t>JZ178675</t>
  </si>
  <si>
    <t>O96</t>
  </si>
  <si>
    <t>0569-QMN18</t>
  </si>
  <si>
    <t>1711-QMN18</t>
  </si>
  <si>
    <t>1727-QMN18</t>
  </si>
  <si>
    <t>1728-QMN18</t>
  </si>
  <si>
    <t>SILVERADO 2500</t>
  </si>
  <si>
    <t>1729-QMN18</t>
  </si>
  <si>
    <t>1725-QMN18</t>
  </si>
  <si>
    <t>1726-QMN18</t>
  </si>
  <si>
    <t>1600-QMN18</t>
  </si>
  <si>
    <t>1559-QMN18</t>
  </si>
  <si>
    <t>1319-QMN18</t>
  </si>
  <si>
    <t>1233-QMN18</t>
  </si>
  <si>
    <t>0060-QMN18</t>
  </si>
  <si>
    <t>0838-QMN18</t>
  </si>
  <si>
    <t>0498-QMN18</t>
  </si>
  <si>
    <t>1693-QMN18</t>
  </si>
  <si>
    <t>0232-QMN18</t>
  </si>
  <si>
    <t>1231-QMN18</t>
  </si>
  <si>
    <t>0869-QMN18</t>
  </si>
  <si>
    <t>0807-QMN18</t>
  </si>
  <si>
    <t>1311-QMN18</t>
  </si>
  <si>
    <t>FL 499726</t>
  </si>
  <si>
    <t>FK 229857</t>
  </si>
  <si>
    <t>FL 499835</t>
  </si>
  <si>
    <t>BONIFICACIONES 20 AL 26  DE  ENERO 2018</t>
  </si>
  <si>
    <t>BONIFICACIONES 20 AL 26 DE ENERO  2018</t>
  </si>
  <si>
    <t>FL 500962</t>
  </si>
  <si>
    <t>FL 501144</t>
  </si>
  <si>
    <t>FL 501157</t>
  </si>
  <si>
    <t>FL 501224</t>
  </si>
  <si>
    <t>FL 501228</t>
  </si>
  <si>
    <t>FL 501247</t>
  </si>
  <si>
    <t>FL 501284</t>
  </si>
  <si>
    <t>FL 501890</t>
  </si>
  <si>
    <t>FK 230158</t>
  </si>
  <si>
    <t>FL 499947</t>
  </si>
  <si>
    <t>FL 500109</t>
  </si>
  <si>
    <t>1420-QMN18</t>
  </si>
  <si>
    <t>1437-QMN18</t>
  </si>
  <si>
    <t>1425-QMN18</t>
  </si>
  <si>
    <t>1418-QMN18</t>
  </si>
  <si>
    <t>1421-QMN18</t>
  </si>
  <si>
    <t>142-QMN18</t>
  </si>
  <si>
    <t>1429-QMN18</t>
  </si>
  <si>
    <t>PI 1818</t>
  </si>
  <si>
    <t>PD 328</t>
  </si>
  <si>
    <t>Total Parcial 02.02.2018 160,201.80 -</t>
  </si>
  <si>
    <t>Total Parcial 134,920.93 -</t>
  </si>
  <si>
    <t>Total 134,920.93 -</t>
  </si>
  <si>
    <t>Balance de cierre 02.02.2018 322,075.27 -</t>
  </si>
  <si>
    <t>27.01.2018</t>
  </si>
  <si>
    <t>JL286129</t>
  </si>
  <si>
    <t>HS610666</t>
  </si>
  <si>
    <t>O08</t>
  </si>
  <si>
    <t>JL238373</t>
  </si>
  <si>
    <t>JV027945</t>
  </si>
  <si>
    <t>JV021855</t>
  </si>
  <si>
    <t>JL147758</t>
  </si>
  <si>
    <t>JT033593</t>
  </si>
  <si>
    <t>29.01.2018</t>
  </si>
  <si>
    <t>30.01.2018</t>
  </si>
  <si>
    <t>JL282390</t>
  </si>
  <si>
    <t>JT004935</t>
  </si>
  <si>
    <t>O1N</t>
  </si>
  <si>
    <t>JT010012</t>
  </si>
  <si>
    <t>31.01.2018</t>
  </si>
  <si>
    <t>JD062618</t>
  </si>
  <si>
    <t>HF115227</t>
  </si>
  <si>
    <t>O67</t>
  </si>
  <si>
    <t>JT001826</t>
  </si>
  <si>
    <t>NSV</t>
  </si>
  <si>
    <t>01.02.2018</t>
  </si>
  <si>
    <t>JT022380</t>
  </si>
  <si>
    <t>JT022173</t>
  </si>
  <si>
    <t>JB160801</t>
  </si>
  <si>
    <t>HL252737</t>
  </si>
  <si>
    <t>NSZ</t>
  </si>
  <si>
    <t>JV038178</t>
  </si>
  <si>
    <t>CGI</t>
  </si>
  <si>
    <t>JL185880</t>
  </si>
  <si>
    <t>02.02.2018</t>
  </si>
  <si>
    <t>JL281413</t>
  </si>
  <si>
    <t>JL282118</t>
  </si>
  <si>
    <t>JD014216</t>
  </si>
  <si>
    <t>JT010385</t>
  </si>
  <si>
    <t>JT030735</t>
  </si>
  <si>
    <t>JZ172550</t>
  </si>
  <si>
    <t>BONIFICACIONES SEMANA  27 DE ENERO  AL 02 DE FEBRERO  2018</t>
  </si>
  <si>
    <t>1755-QMN18</t>
  </si>
  <si>
    <t>1762-QMN18</t>
  </si>
  <si>
    <t>1778-QMN18</t>
  </si>
  <si>
    <t>0079-QMN18</t>
  </si>
  <si>
    <t>1763-QMN18</t>
  </si>
  <si>
    <t>0897-QMN18</t>
  </si>
  <si>
    <t>4108-QMN17</t>
  </si>
  <si>
    <t>1395-QMN18</t>
  </si>
  <si>
    <t>0582-QMN18</t>
  </si>
  <si>
    <t>1679-QMN18</t>
  </si>
  <si>
    <t>0903-qmn18</t>
  </si>
  <si>
    <t>1657-QMN18</t>
  </si>
  <si>
    <t>1738-QMN18</t>
  </si>
  <si>
    <t>1745-QMN18</t>
  </si>
  <si>
    <t>1325-QMN18</t>
  </si>
  <si>
    <t>0575-QMN18</t>
  </si>
  <si>
    <t>0602-QMN18</t>
  </si>
  <si>
    <t>1234-QMN18</t>
  </si>
  <si>
    <t>0800-QMN18</t>
  </si>
  <si>
    <t>3996-QMN17</t>
  </si>
  <si>
    <t>1768-QMN18</t>
  </si>
  <si>
    <t>1312-QMN18</t>
  </si>
  <si>
    <t>1326-QMN17</t>
  </si>
  <si>
    <t>MALIBU</t>
  </si>
  <si>
    <t>FL 502092</t>
  </si>
  <si>
    <t>FK 230346</t>
  </si>
  <si>
    <t>FK 230544</t>
  </si>
  <si>
    <t>FK 230641</t>
  </si>
  <si>
    <t>FL 502322</t>
  </si>
  <si>
    <t>FK 230850</t>
  </si>
  <si>
    <t>FL 502522</t>
  </si>
  <si>
    <t>FL 502721</t>
  </si>
  <si>
    <t>FL-502925</t>
  </si>
  <si>
    <t>1806-QMN18</t>
  </si>
  <si>
    <t>1807-QMN18</t>
  </si>
  <si>
    <t>BONIFICACIONES 27 DE ENERO AL 02  DE  FEBRERO 2018</t>
  </si>
  <si>
    <t>BONIFICACIONES 27 DE ENERO AL 02 DE FEBRERO  2018</t>
  </si>
  <si>
    <t>d4</t>
  </si>
  <si>
    <t>31.12-2018</t>
  </si>
  <si>
    <t>FL 495184</t>
  </si>
  <si>
    <t>PI 1824</t>
  </si>
  <si>
    <t>PD367</t>
  </si>
  <si>
    <t>BONIFICACIONES SEMANA  03  AL 09 DE FEBRERO  2018</t>
  </si>
  <si>
    <t>Total Parcial 09.02.2018 293,527.67 +</t>
  </si>
  <si>
    <t>Total Parcial 293,527.67 +</t>
  </si>
  <si>
    <t>Total 293,527.67 +</t>
  </si>
  <si>
    <t>Balance de cierre 09.02.2018 28,547.60 -</t>
  </si>
  <si>
    <t>06.02.2018</t>
  </si>
  <si>
    <t>JB162422</t>
  </si>
  <si>
    <t>JB176755</t>
  </si>
  <si>
    <t>JB176850</t>
  </si>
  <si>
    <t>JD061532</t>
  </si>
  <si>
    <t>JD061771</t>
  </si>
  <si>
    <t>JD062313</t>
  </si>
  <si>
    <t>JD063041</t>
  </si>
  <si>
    <t>07.02.2018</t>
  </si>
  <si>
    <t>JD060641</t>
  </si>
  <si>
    <t>JD060888</t>
  </si>
  <si>
    <t>JD061412</t>
  </si>
  <si>
    <t>JD061777</t>
  </si>
  <si>
    <t>JD061837</t>
  </si>
  <si>
    <t>JD061866</t>
  </si>
  <si>
    <t>JD063082</t>
  </si>
  <si>
    <t>JD063360</t>
  </si>
  <si>
    <t>JD063377</t>
  </si>
  <si>
    <t>JD063407</t>
  </si>
  <si>
    <t>09.02.2018</t>
  </si>
  <si>
    <t>JD061152</t>
  </si>
  <si>
    <t>JD061203</t>
  </si>
  <si>
    <t>JD061205</t>
  </si>
  <si>
    <t>JD061410</t>
  </si>
  <si>
    <t>JD061838</t>
  </si>
  <si>
    <t>JD062175</t>
  </si>
  <si>
    <t>BONIFICACIONES  03 AL 09  DE  FEBRERO 2018</t>
  </si>
  <si>
    <t>1790-QMN18</t>
  </si>
  <si>
    <t>1793-QMN18</t>
  </si>
  <si>
    <t>1792-QMN18</t>
  </si>
  <si>
    <t>FACTURA</t>
  </si>
  <si>
    <t>1797-QMN18</t>
  </si>
  <si>
    <t>1796-QMN18</t>
  </si>
  <si>
    <t>1795-QMN18</t>
  </si>
  <si>
    <t>1794-QMN18</t>
  </si>
  <si>
    <t>1817-QMN18</t>
  </si>
  <si>
    <t>1808-QMN18</t>
  </si>
  <si>
    <t>1809-QMN18</t>
  </si>
  <si>
    <t>1816-QMN18</t>
  </si>
  <si>
    <t>1818-QMN18</t>
  </si>
  <si>
    <t>1814-QMN18</t>
  </si>
  <si>
    <t>1813-QMN18</t>
  </si>
  <si>
    <t>1819-QMN18</t>
  </si>
  <si>
    <t>1812-QMN18</t>
  </si>
  <si>
    <t>1815-QMN18</t>
  </si>
  <si>
    <t>1829-QMN18</t>
  </si>
  <si>
    <t>1830-QMN18</t>
  </si>
  <si>
    <t>1831-QMN18</t>
  </si>
  <si>
    <t>1833-QMN18</t>
  </si>
  <si>
    <t>1834-QMN18</t>
  </si>
  <si>
    <t>1832-QMN18</t>
  </si>
  <si>
    <t>BONIFICACIONES 03 AL 09 DE FEBRERO  2018</t>
  </si>
  <si>
    <t>FL 503132</t>
  </si>
  <si>
    <t>FL 503679</t>
  </si>
  <si>
    <t>FL 503973</t>
  </si>
  <si>
    <t>PD 364</t>
  </si>
  <si>
    <t>PI 1823</t>
  </si>
  <si>
    <t>PI 618</t>
  </si>
  <si>
    <t>PD 81</t>
  </si>
  <si>
    <t>BONIFICACIONES SEMANA  10  AL 16 DE FEBRERO  2018</t>
  </si>
  <si>
    <t>10.02.2018</t>
  </si>
  <si>
    <t>JD061404</t>
  </si>
  <si>
    <t>JD061535</t>
  </si>
  <si>
    <t>JD061612</t>
  </si>
  <si>
    <t>JD061912</t>
  </si>
  <si>
    <t>JD062259</t>
  </si>
  <si>
    <t>JD062324</t>
  </si>
  <si>
    <t>JD062510</t>
  </si>
  <si>
    <t>JD063326</t>
  </si>
  <si>
    <t>JD060978</t>
  </si>
  <si>
    <t>JD061398</t>
  </si>
  <si>
    <t>13.02.2018</t>
  </si>
  <si>
    <t>JD061456</t>
  </si>
  <si>
    <t>JD061668</t>
  </si>
  <si>
    <t>JD063136</t>
  </si>
  <si>
    <t>JD063245</t>
  </si>
  <si>
    <t>JL232602</t>
  </si>
  <si>
    <t>JV038719</t>
  </si>
  <si>
    <t>14.02.2018</t>
  </si>
  <si>
    <t>JB131685</t>
  </si>
  <si>
    <t>NZC</t>
  </si>
  <si>
    <t>HL243990</t>
  </si>
  <si>
    <t>NX0</t>
  </si>
  <si>
    <t>JL161905</t>
  </si>
  <si>
    <t>JL124316</t>
  </si>
  <si>
    <t>JL296405</t>
  </si>
  <si>
    <t>JL295651</t>
  </si>
  <si>
    <t>JT057168</t>
  </si>
  <si>
    <t>O3M</t>
  </si>
  <si>
    <t>JD014477</t>
  </si>
  <si>
    <t>O2T</t>
  </si>
  <si>
    <t>JT047776</t>
  </si>
  <si>
    <t>A12</t>
  </si>
  <si>
    <t>JT053726</t>
  </si>
  <si>
    <t>15.02.2018</t>
  </si>
  <si>
    <t>JD022397</t>
  </si>
  <si>
    <t>JL188598</t>
  </si>
  <si>
    <t>JT021755</t>
  </si>
  <si>
    <t>JT032285</t>
  </si>
  <si>
    <t>JT038992</t>
  </si>
  <si>
    <t>JT046404</t>
  </si>
  <si>
    <t>JT020611</t>
  </si>
  <si>
    <t>JV037924</t>
  </si>
  <si>
    <t>16.02.2018</t>
  </si>
  <si>
    <t>JT032927</t>
  </si>
  <si>
    <t>HS615056</t>
  </si>
  <si>
    <t>JT002858</t>
  </si>
  <si>
    <t>O3S</t>
  </si>
  <si>
    <t>JV081626</t>
  </si>
  <si>
    <t>O3Z</t>
  </si>
  <si>
    <t>JL167132</t>
  </si>
  <si>
    <t>JL199530</t>
  </si>
  <si>
    <t>JT035208</t>
  </si>
  <si>
    <t>JT046699</t>
  </si>
  <si>
    <t>JT051260</t>
  </si>
  <si>
    <t>0909-QMN18</t>
  </si>
  <si>
    <t>0697-QMN18</t>
  </si>
  <si>
    <t>3637-QMN17</t>
  </si>
  <si>
    <t>0629-QMN18</t>
  </si>
  <si>
    <t>0683-QMN18</t>
  </si>
  <si>
    <t>1314-QMN18</t>
  </si>
  <si>
    <t>1852-QMN18</t>
  </si>
  <si>
    <t>1854-QMN18</t>
  </si>
  <si>
    <t>1858-QMN18</t>
  </si>
  <si>
    <t>1861-QMN18</t>
  </si>
  <si>
    <t>1853-QMN18</t>
  </si>
  <si>
    <t>1860-QMN18</t>
  </si>
  <si>
    <t>1855-QMN18</t>
  </si>
  <si>
    <t>1857-QMN18</t>
  </si>
  <si>
    <t>1851-QMN18</t>
  </si>
  <si>
    <t>1862-QMN18</t>
  </si>
  <si>
    <t>1867-QMN18</t>
  </si>
  <si>
    <t>1864-QMN18</t>
  </si>
  <si>
    <t>1865-QMN18</t>
  </si>
  <si>
    <t>1866-QMN18</t>
  </si>
  <si>
    <t>1880-QMN18</t>
  </si>
  <si>
    <t>1879-QMN18</t>
  </si>
  <si>
    <t>1878-QMN18</t>
  </si>
  <si>
    <t>1786-QMN18</t>
  </si>
  <si>
    <t>1737-QMN18</t>
  </si>
  <si>
    <t>1509-QMN18</t>
  </si>
  <si>
    <t>1548-QMN18</t>
  </si>
  <si>
    <t>1810-QMN18</t>
  </si>
  <si>
    <t>1699-QMN18</t>
  </si>
  <si>
    <t>1317-QMN18</t>
  </si>
  <si>
    <t>0911-QMN18</t>
  </si>
  <si>
    <t>0972-QMN18</t>
  </si>
  <si>
    <t>1405-QMN18</t>
  </si>
  <si>
    <t>4140-QMN17</t>
  </si>
  <si>
    <t>1734-QMN18</t>
  </si>
  <si>
    <t>1714-QMN18</t>
  </si>
  <si>
    <t>1022-QMN18</t>
  </si>
  <si>
    <t>1846-QMN18</t>
  </si>
  <si>
    <t>1884-QMN18</t>
  </si>
  <si>
    <t>1229-QMN18</t>
  </si>
  <si>
    <t>1241-QMN18</t>
  </si>
  <si>
    <t>1601-QMN18</t>
  </si>
  <si>
    <t>0849-QMN18</t>
  </si>
  <si>
    <t>BONIFICACIONES  10 AL 16  DE  FEBRERO 2018</t>
  </si>
  <si>
    <t>BONIFICACIONES 10 AL 16 DE FEBRERO  2018</t>
  </si>
  <si>
    <t>FL 504077</t>
  </si>
  <si>
    <t>FL 504170</t>
  </si>
  <si>
    <t>FL 504360</t>
  </si>
  <si>
    <t>FK 231269</t>
  </si>
  <si>
    <t>FK 231388</t>
  </si>
  <si>
    <t>FL 504573</t>
  </si>
  <si>
    <t>FL 504727</t>
  </si>
  <si>
    <t>FK 231499</t>
  </si>
  <si>
    <t>PD 124</t>
  </si>
  <si>
    <t>PI1035</t>
  </si>
  <si>
    <t>Página 1</t>
  </si>
  <si>
    <t>Total Parcial 23.02.2018 41,044.14 +</t>
  </si>
  <si>
    <t>Total Parcial 41,044.14 +</t>
  </si>
  <si>
    <t>Total 41,044.14 +</t>
  </si>
  <si>
    <t>Balance de cierre 23.02.2018 120,323.32 -</t>
  </si>
  <si>
    <t>17.02.2018</t>
  </si>
  <si>
    <t>JT053792</t>
  </si>
  <si>
    <t>JT057570</t>
  </si>
  <si>
    <t>JT057594</t>
  </si>
  <si>
    <t>JV038892</t>
  </si>
  <si>
    <t>JT039801</t>
  </si>
  <si>
    <t>JT049054</t>
  </si>
  <si>
    <t>JT022809</t>
  </si>
  <si>
    <t>JT037526</t>
  </si>
  <si>
    <t>JT047031</t>
  </si>
  <si>
    <t>JT049822</t>
  </si>
  <si>
    <t>JV026615</t>
  </si>
  <si>
    <t>21.02.2018</t>
  </si>
  <si>
    <t>JD061009</t>
  </si>
  <si>
    <t>JD061761</t>
  </si>
  <si>
    <t>JD062582</t>
  </si>
  <si>
    <t>JL303541</t>
  </si>
  <si>
    <t>H1277991</t>
  </si>
  <si>
    <t>O3D</t>
  </si>
  <si>
    <t>22.02.2018</t>
  </si>
  <si>
    <t>JT022555</t>
  </si>
  <si>
    <t>O3R</t>
  </si>
  <si>
    <t>23.02.2018</t>
  </si>
  <si>
    <t>JT022095</t>
  </si>
  <si>
    <t>JG313227</t>
  </si>
  <si>
    <t>BONIFICACIONES SEMANA  17  AL 23 DE FEBRERO  2018</t>
  </si>
  <si>
    <t>1913-QMN18</t>
  </si>
  <si>
    <t>1901-QMN18</t>
  </si>
  <si>
    <t>1902-QMN18</t>
  </si>
  <si>
    <t>1932-QMN18</t>
  </si>
  <si>
    <t>1934-QMN18</t>
  </si>
  <si>
    <t>1933-QMN18</t>
  </si>
  <si>
    <t>1935-QMN18</t>
  </si>
  <si>
    <t>1947-QMN18</t>
  </si>
  <si>
    <t>CHEYENNE</t>
  </si>
  <si>
    <t>1162-QMN18</t>
  </si>
  <si>
    <t>1500-QMN18</t>
  </si>
  <si>
    <t>1502-QMN18</t>
  </si>
  <si>
    <t>1354-QMN18</t>
  </si>
  <si>
    <t>1150-QMN18</t>
  </si>
  <si>
    <t>0603-QMN18</t>
  </si>
  <si>
    <t>1780-QMN18</t>
  </si>
  <si>
    <t>0578-QMN18</t>
  </si>
  <si>
    <t>1237-QMN18</t>
  </si>
  <si>
    <t>1034-QMN18</t>
  </si>
  <si>
    <t>4103-QMN17</t>
  </si>
  <si>
    <t>COLORADO</t>
  </si>
  <si>
    <t>BONIFICACIONES  17 AL 23  DE  FEBRERO 2018</t>
  </si>
  <si>
    <t>FL 504850</t>
  </si>
  <si>
    <t>FL 505069</t>
  </si>
  <si>
    <t>FL 505210</t>
  </si>
  <si>
    <t>FL 505356</t>
  </si>
  <si>
    <t>BONIFICACIONES 17 AL 23 DE FEBRERO  2018</t>
  </si>
  <si>
    <t>PD 197</t>
  </si>
  <si>
    <t>BONIFICACIONES SEMANA  24 DE FEBRERO AL 02 DE MARZO  2018</t>
  </si>
  <si>
    <t>Total Parcial 02.03.2018 68,369.24 -</t>
  </si>
  <si>
    <t>Total Parcial 18,869.29 -</t>
  </si>
  <si>
    <t>Total 18,869.29 -</t>
  </si>
  <si>
    <t>Balance de cierre 02.03.2018 139,192.61 -</t>
  </si>
  <si>
    <t>24.02.2018</t>
  </si>
  <si>
    <t>JL310289</t>
  </si>
  <si>
    <t>JT038725</t>
  </si>
  <si>
    <t>O3P</t>
  </si>
  <si>
    <t>JT021551</t>
  </si>
  <si>
    <t>JT022554</t>
  </si>
  <si>
    <t>JT036436</t>
  </si>
  <si>
    <t>JD036070</t>
  </si>
  <si>
    <t>O4A</t>
  </si>
  <si>
    <t>JL202121</t>
  </si>
  <si>
    <t>27.02.2018</t>
  </si>
  <si>
    <t>JD062383</t>
  </si>
  <si>
    <t>JD062959</t>
  </si>
  <si>
    <t>JL311510</t>
  </si>
  <si>
    <t>JL192140</t>
  </si>
  <si>
    <t>JS500847</t>
  </si>
  <si>
    <t>28.02.2018</t>
  </si>
  <si>
    <t>JD015151</t>
  </si>
  <si>
    <t>JD020745</t>
  </si>
  <si>
    <t>JD022251</t>
  </si>
  <si>
    <t>JD022768</t>
  </si>
  <si>
    <t>JD022965</t>
  </si>
  <si>
    <t>JD023853</t>
  </si>
  <si>
    <t>JD039974</t>
  </si>
  <si>
    <t>01.03.2018</t>
  </si>
  <si>
    <t>JT018584</t>
  </si>
  <si>
    <t>JL217899</t>
  </si>
  <si>
    <t>JD045468</t>
  </si>
  <si>
    <t>JT062640</t>
  </si>
  <si>
    <t>O3Q</t>
  </si>
  <si>
    <t>JT006926</t>
  </si>
  <si>
    <t>JT022553</t>
  </si>
  <si>
    <t>02.03.2018</t>
  </si>
  <si>
    <t>JD047789</t>
  </si>
  <si>
    <t>JD058474</t>
  </si>
  <si>
    <t>JL317230</t>
  </si>
  <si>
    <t>JT067273</t>
  </si>
  <si>
    <t>JT067512</t>
  </si>
  <si>
    <t>JT015372</t>
  </si>
  <si>
    <t>JT028522</t>
  </si>
  <si>
    <t>JT030932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</si>
</sst>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_-[$€-2]* #,##0.00_-;\-[$€-2]* #,##0.00_-;_-[$€-2]* &quot;-&quot;??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2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sz val="10"/>
      <color rgb="FFFF0000"/>
      <name val="Arial"/>
      <family val="2"/>
    </font>
    <font>
      <b/>
      <sz val="10"/>
      <color rgb="FF2D6CB9"/>
      <name val="Arial"/>
      <family val="2"/>
    </font>
    <font>
      <b/>
      <sz val="8"/>
      <color theme="8" tint="-0.249977111117893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9"/>
      <color rgb="FF2D6CB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4" fillId="7" borderId="1" applyNumberFormat="0" applyAlignment="0" applyProtection="0"/>
    <xf numFmtId="0" fontId="3" fillId="0" borderId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ill="0" applyBorder="0" applyAlignment="0" applyProtection="0"/>
    <xf numFmtId="0" fontId="17" fillId="22" borderId="0" applyNumberFormat="0" applyBorder="0" applyAlignment="0" applyProtection="0"/>
    <xf numFmtId="0" fontId="16" fillId="0" borderId="0"/>
    <xf numFmtId="0" fontId="16" fillId="0" borderId="0"/>
    <xf numFmtId="0" fontId="3" fillId="0" borderId="0"/>
    <xf numFmtId="0" fontId="6" fillId="23" borderId="5" applyNumberFormat="0" applyFont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0" fontId="2" fillId="0" borderId="0"/>
    <xf numFmtId="0" fontId="1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4" fillId="7" borderId="1" applyNumberFormat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6" fillId="23" borderId="5" applyNumberFormat="0" applyFont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3" fillId="0" borderId="9" applyNumberFormat="0" applyFill="0" applyAlignment="0" applyProtection="0"/>
    <xf numFmtId="0" fontId="1" fillId="0" borderId="0"/>
  </cellStyleXfs>
  <cellXfs count="322">
    <xf numFmtId="0" fontId="0" fillId="0" borderId="0" xfId="0"/>
    <xf numFmtId="4" fontId="0" fillId="0" borderId="0" xfId="0" applyNumberFormat="1"/>
    <xf numFmtId="4" fontId="5" fillId="0" borderId="0" xfId="0" applyNumberFormat="1" applyFont="1"/>
    <xf numFmtId="0" fontId="24" fillId="0" borderId="0" xfId="40" applyFont="1" applyBorder="1" applyAlignment="1">
      <alignment horizontal="center"/>
    </xf>
    <xf numFmtId="1" fontId="24" fillId="0" borderId="0" xfId="40" applyNumberFormat="1" applyFont="1" applyBorder="1" applyAlignment="1">
      <alignment horizontal="center"/>
    </xf>
    <xf numFmtId="0" fontId="24" fillId="0" borderId="0" xfId="40" applyFont="1"/>
    <xf numFmtId="0" fontId="25" fillId="0" borderId="0" xfId="40" applyFont="1"/>
    <xf numFmtId="14" fontId="24" fillId="0" borderId="0" xfId="40" applyNumberFormat="1" applyFont="1" applyBorder="1" applyAlignment="1">
      <alignment horizontal="center"/>
    </xf>
    <xf numFmtId="0" fontId="24" fillId="0" borderId="0" xfId="40" applyNumberFormat="1" applyFont="1" applyBorder="1" applyAlignment="1">
      <alignment horizontal="center"/>
    </xf>
    <xf numFmtId="0" fontId="24" fillId="0" borderId="0" xfId="40" applyFont="1" applyFill="1" applyBorder="1" applyAlignment="1">
      <alignment horizontal="center"/>
    </xf>
    <xf numFmtId="14" fontId="24" fillId="24" borderId="10" xfId="40" applyNumberFormat="1" applyFont="1" applyFill="1" applyBorder="1" applyAlignment="1">
      <alignment horizontal="center" vertical="center" wrapText="1"/>
    </xf>
    <xf numFmtId="0" fontId="24" fillId="24" borderId="11" xfId="40" applyFont="1" applyFill="1" applyBorder="1" applyAlignment="1">
      <alignment horizontal="center" vertical="center" wrapText="1"/>
    </xf>
    <xf numFmtId="0" fontId="24" fillId="0" borderId="0" xfId="40" applyFont="1" applyAlignment="1">
      <alignment horizontal="center"/>
    </xf>
    <xf numFmtId="0" fontId="25" fillId="0" borderId="0" xfId="40" applyFont="1" applyAlignment="1">
      <alignment horizontal="center"/>
    </xf>
    <xf numFmtId="0" fontId="25" fillId="0" borderId="0" xfId="40" applyFont="1" applyFill="1" applyBorder="1"/>
    <xf numFmtId="164" fontId="25" fillId="0" borderId="13" xfId="36" applyFont="1" applyFill="1" applyBorder="1"/>
    <xf numFmtId="0" fontId="25" fillId="0" borderId="0" xfId="40" applyFont="1" applyFill="1"/>
    <xf numFmtId="0" fontId="25" fillId="0" borderId="0" xfId="40" applyFont="1" applyAlignment="1">
      <alignment horizontal="center" vertical="center" wrapText="1"/>
    </xf>
    <xf numFmtId="0" fontId="24" fillId="0" borderId="0" xfId="40" applyFont="1" applyAlignment="1">
      <alignment horizontal="center" vertical="center" wrapText="1"/>
    </xf>
    <xf numFmtId="1" fontId="24" fillId="0" borderId="0" xfId="40" applyNumberFormat="1" applyFont="1"/>
    <xf numFmtId="0" fontId="24" fillId="0" borderId="0" xfId="40" applyNumberFormat="1" applyFont="1" applyAlignment="1">
      <alignment horizontal="center" vertical="center" wrapText="1"/>
    </xf>
    <xf numFmtId="0" fontId="25" fillId="0" borderId="0" xfId="40" applyFont="1" applyFill="1" applyAlignment="1">
      <alignment horizontal="center" vertical="center" wrapText="1"/>
    </xf>
    <xf numFmtId="4" fontId="25" fillId="0" borderId="0" xfId="40" applyNumberFormat="1" applyFont="1"/>
    <xf numFmtId="164" fontId="24" fillId="0" borderId="14" xfId="36" applyFont="1" applyFill="1" applyBorder="1" applyAlignment="1">
      <alignment horizontal="center"/>
    </xf>
    <xf numFmtId="164" fontId="24" fillId="0" borderId="15" xfId="36" applyFont="1" applyFill="1" applyBorder="1" applyAlignment="1" applyProtection="1">
      <alignment horizontal="center"/>
    </xf>
    <xf numFmtId="14" fontId="25" fillId="0" borderId="0" xfId="40" applyNumberFormat="1" applyFont="1"/>
    <xf numFmtId="0" fontId="25" fillId="0" borderId="0" xfId="0" applyFont="1" applyFill="1" applyBorder="1"/>
    <xf numFmtId="0" fontId="24" fillId="0" borderId="0" xfId="0" applyFont="1" applyFill="1" applyBorder="1"/>
    <xf numFmtId="43" fontId="24" fillId="0" borderId="0" xfId="34" applyFont="1" applyFill="1" applyBorder="1"/>
    <xf numFmtId="43" fontId="24" fillId="0" borderId="0" xfId="0" applyNumberFormat="1" applyFont="1" applyFill="1" applyBorder="1"/>
    <xf numFmtId="0" fontId="24" fillId="0" borderId="0" xfId="36" applyNumberFormat="1" applyFont="1" applyFill="1" applyBorder="1" applyAlignment="1">
      <alignment horizontal="center"/>
    </xf>
    <xf numFmtId="164" fontId="25" fillId="0" borderId="0" xfId="36" applyFont="1" applyFill="1" applyBorder="1" applyAlignment="1">
      <alignment horizontal="center"/>
    </xf>
    <xf numFmtId="4" fontId="0" fillId="0" borderId="0" xfId="0" applyNumberFormat="1" applyBorder="1"/>
    <xf numFmtId="43" fontId="25" fillId="0" borderId="0" xfId="0" applyNumberFormat="1" applyFont="1" applyFill="1" applyBorder="1"/>
    <xf numFmtId="4" fontId="0" fillId="0" borderId="0" xfId="0" applyNumberFormat="1" applyFill="1" applyBorder="1"/>
    <xf numFmtId="43" fontId="0" fillId="0" borderId="0" xfId="0" applyNumberFormat="1"/>
    <xf numFmtId="4" fontId="26" fillId="0" borderId="0" xfId="0" applyNumberFormat="1" applyFont="1" applyFill="1" applyBorder="1"/>
    <xf numFmtId="0" fontId="24" fillId="24" borderId="0" xfId="40" applyFont="1" applyFill="1" applyBorder="1" applyAlignment="1">
      <alignment horizontal="center" vertical="center" wrapText="1"/>
    </xf>
    <xf numFmtId="0" fontId="25" fillId="27" borderId="0" xfId="0" applyFont="1" applyFill="1" applyBorder="1"/>
    <xf numFmtId="0" fontId="25" fillId="26" borderId="0" xfId="0" applyFont="1" applyFill="1" applyBorder="1"/>
    <xf numFmtId="0" fontId="5" fillId="0" borderId="0" xfId="0" applyFont="1" applyFill="1" applyBorder="1"/>
    <xf numFmtId="0" fontId="24" fillId="24" borderId="16" xfId="40" applyNumberFormat="1" applyFont="1" applyFill="1" applyBorder="1" applyAlignment="1">
      <alignment horizontal="center" vertical="center" wrapText="1"/>
    </xf>
    <xf numFmtId="0" fontId="24" fillId="24" borderId="16" xfId="40" applyFont="1" applyFill="1" applyBorder="1" applyAlignment="1">
      <alignment horizontal="center" vertical="center" wrapText="1"/>
    </xf>
    <xf numFmtId="14" fontId="5" fillId="0" borderId="0" xfId="0" applyNumberFormat="1" applyFont="1" applyFill="1" applyBorder="1"/>
    <xf numFmtId="4" fontId="5" fillId="0" borderId="0" xfId="0" applyNumberFormat="1" applyFont="1" applyFill="1" applyBorder="1"/>
    <xf numFmtId="0" fontId="25" fillId="28" borderId="0" xfId="0" applyFont="1" applyFill="1" applyBorder="1"/>
    <xf numFmtId="0" fontId="28" fillId="0" borderId="0" xfId="0" applyFont="1" applyFill="1" applyBorder="1"/>
    <xf numFmtId="0" fontId="29" fillId="24" borderId="0" xfId="40" applyFont="1" applyFill="1" applyBorder="1" applyAlignment="1">
      <alignment horizontal="center" vertical="center" wrapText="1"/>
    </xf>
    <xf numFmtId="43" fontId="29" fillId="0" borderId="0" xfId="34" applyFont="1" applyFill="1" applyBorder="1" applyAlignment="1">
      <alignment horizontal="center"/>
    </xf>
    <xf numFmtId="43" fontId="24" fillId="0" borderId="0" xfId="0" applyNumberFormat="1" applyFont="1" applyFill="1" applyBorder="1" applyAlignment="1">
      <alignment horizontal="center"/>
    </xf>
    <xf numFmtId="4" fontId="24" fillId="0" borderId="0" xfId="40" applyNumberFormat="1" applyFont="1"/>
    <xf numFmtId="0" fontId="0" fillId="0" borderId="0" xfId="0" applyFill="1" applyBorder="1"/>
    <xf numFmtId="0" fontId="3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39" applyNumberFormat="1" applyFont="1" applyFill="1" applyBorder="1"/>
    <xf numFmtId="43" fontId="0" fillId="0" borderId="0" xfId="0" applyNumberFormat="1" applyFill="1" applyBorder="1"/>
    <xf numFmtId="16" fontId="31" fillId="0" borderId="0" xfId="0" applyNumberFormat="1" applyFont="1" applyFill="1" applyBorder="1"/>
    <xf numFmtId="43" fontId="31" fillId="0" borderId="0" xfId="0" applyNumberFormat="1" applyFont="1" applyFill="1" applyBorder="1"/>
    <xf numFmtId="43" fontId="4" fillId="0" borderId="0" xfId="0" applyNumberFormat="1" applyFont="1" applyFill="1" applyBorder="1"/>
    <xf numFmtId="0" fontId="33" fillId="0" borderId="0" xfId="40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/>
    <xf numFmtId="43" fontId="33" fillId="0" borderId="0" xfId="34" applyFont="1" applyFill="1" applyBorder="1"/>
    <xf numFmtId="0" fontId="33" fillId="24" borderId="16" xfId="40" applyNumberFormat="1" applyFont="1" applyFill="1" applyBorder="1" applyAlignment="1">
      <alignment horizontal="center" vertical="center" wrapText="1"/>
    </xf>
    <xf numFmtId="0" fontId="33" fillId="24" borderId="16" xfId="40" applyFont="1" applyFill="1" applyBorder="1" applyAlignment="1">
      <alignment horizontal="center" vertical="center" wrapText="1"/>
    </xf>
    <xf numFmtId="0" fontId="33" fillId="24" borderId="0" xfId="40" applyFont="1" applyFill="1" applyBorder="1" applyAlignment="1">
      <alignment horizontal="center" vertical="center" wrapText="1"/>
    </xf>
    <xf numFmtId="4" fontId="32" fillId="0" borderId="0" xfId="0" applyNumberFormat="1" applyFont="1" applyFill="1" applyBorder="1"/>
    <xf numFmtId="43" fontId="33" fillId="0" borderId="0" xfId="0" applyNumberFormat="1" applyFont="1" applyFill="1" applyBorder="1" applyAlignment="1">
      <alignment horizontal="center"/>
    </xf>
    <xf numFmtId="43" fontId="32" fillId="0" borderId="0" xfId="0" applyNumberFormat="1" applyFont="1" applyFill="1" applyBorder="1"/>
    <xf numFmtId="164" fontId="32" fillId="0" borderId="0" xfId="36" applyFont="1" applyFill="1" applyBorder="1" applyAlignment="1">
      <alignment horizontal="center"/>
    </xf>
    <xf numFmtId="14" fontId="33" fillId="0" borderId="0" xfId="0" applyNumberFormat="1" applyFont="1" applyFill="1" applyBorder="1"/>
    <xf numFmtId="4" fontId="33" fillId="0" borderId="0" xfId="0" applyNumberFormat="1" applyFont="1" applyFill="1" applyBorder="1"/>
    <xf numFmtId="43" fontId="34" fillId="0" borderId="0" xfId="0" applyNumberFormat="1" applyFont="1" applyFill="1" applyBorder="1"/>
    <xf numFmtId="0" fontId="33" fillId="0" borderId="0" xfId="36" applyNumberFormat="1" applyFont="1" applyFill="1" applyBorder="1" applyAlignment="1">
      <alignment horizontal="center"/>
    </xf>
    <xf numFmtId="43" fontId="33" fillId="0" borderId="0" xfId="39" applyNumberFormat="1" applyFont="1" applyFill="1" applyBorder="1"/>
    <xf numFmtId="43" fontId="32" fillId="0" borderId="0" xfId="0" applyNumberFormat="1" applyFont="1"/>
    <xf numFmtId="0" fontId="32" fillId="0" borderId="0" xfId="0" applyFont="1" applyFill="1" applyBorder="1" applyAlignment="1">
      <alignment horizontal="right"/>
    </xf>
    <xf numFmtId="43" fontId="34" fillId="0" borderId="18" xfId="0" applyNumberFormat="1" applyFont="1" applyFill="1" applyBorder="1"/>
    <xf numFmtId="4" fontId="32" fillId="0" borderId="0" xfId="0" applyNumberFormat="1" applyFont="1" applyBorder="1"/>
    <xf numFmtId="0" fontId="32" fillId="0" borderId="0" xfId="0" applyFont="1"/>
    <xf numFmtId="0" fontId="32" fillId="28" borderId="0" xfId="0" applyFont="1" applyFill="1" applyBorder="1"/>
    <xf numFmtId="43" fontId="33" fillId="0" borderId="0" xfId="0" applyNumberFormat="1" applyFont="1" applyFill="1" applyBorder="1"/>
    <xf numFmtId="0" fontId="32" fillId="27" borderId="0" xfId="0" applyFont="1" applyFill="1" applyBorder="1"/>
    <xf numFmtId="0" fontId="32" fillId="26" borderId="0" xfId="0" applyFont="1" applyFill="1" applyBorder="1"/>
    <xf numFmtId="0" fontId="33" fillId="0" borderId="0" xfId="0" applyFont="1"/>
    <xf numFmtId="0" fontId="36" fillId="0" borderId="0" xfId="0" applyFont="1" applyFill="1" applyBorder="1"/>
    <xf numFmtId="14" fontId="36" fillId="0" borderId="0" xfId="0" applyNumberFormat="1" applyFont="1" applyFill="1" applyBorder="1"/>
    <xf numFmtId="43" fontId="36" fillId="0" borderId="0" xfId="0" applyNumberFormat="1" applyFont="1" applyFill="1" applyBorder="1"/>
    <xf numFmtId="0" fontId="4" fillId="29" borderId="0" xfId="0" applyFont="1" applyFill="1"/>
    <xf numFmtId="4" fontId="4" fillId="29" borderId="0" xfId="0" applyNumberFormat="1" applyFont="1" applyFill="1"/>
    <xf numFmtId="0" fontId="24" fillId="29" borderId="0" xfId="40" applyFont="1" applyFill="1" applyBorder="1" applyAlignment="1">
      <alignment horizontal="center"/>
    </xf>
    <xf numFmtId="0" fontId="25" fillId="29" borderId="0" xfId="40" applyFont="1" applyFill="1" applyBorder="1"/>
    <xf numFmtId="43" fontId="25" fillId="29" borderId="12" xfId="34" applyFont="1" applyFill="1" applyBorder="1"/>
    <xf numFmtId="0" fontId="24" fillId="29" borderId="12" xfId="36" applyNumberFormat="1" applyFont="1" applyFill="1" applyBorder="1" applyAlignment="1">
      <alignment horizontal="center"/>
    </xf>
    <xf numFmtId="164" fontId="25" fillId="29" borderId="12" xfId="36" applyFont="1" applyFill="1" applyBorder="1" applyAlignment="1">
      <alignment horizontal="center"/>
    </xf>
    <xf numFmtId="0" fontId="37" fillId="0" borderId="0" xfId="0" applyFont="1"/>
    <xf numFmtId="4" fontId="37" fillId="0" borderId="0" xfId="0" applyNumberFormat="1" applyFont="1"/>
    <xf numFmtId="4" fontId="3" fillId="29" borderId="0" xfId="0" applyNumberFormat="1" applyFont="1" applyFill="1" applyBorder="1"/>
    <xf numFmtId="0" fontId="24" fillId="29" borderId="0" xfId="0" applyFont="1" applyFill="1" applyBorder="1"/>
    <xf numFmtId="43" fontId="24" fillId="29" borderId="0" xfId="34" applyFont="1" applyFill="1" applyBorder="1"/>
    <xf numFmtId="43" fontId="24" fillId="29" borderId="0" xfId="0" applyNumberFormat="1" applyFont="1" applyFill="1" applyBorder="1" applyAlignment="1">
      <alignment horizontal="center"/>
    </xf>
    <xf numFmtId="43" fontId="25" fillId="29" borderId="0" xfId="0" applyNumberFormat="1" applyFont="1" applyFill="1" applyBorder="1"/>
    <xf numFmtId="164" fontId="25" fillId="29" borderId="0" xfId="36" applyFont="1" applyFill="1" applyBorder="1" applyAlignment="1">
      <alignment horizontal="center"/>
    </xf>
    <xf numFmtId="4" fontId="0" fillId="29" borderId="0" xfId="0" applyNumberFormat="1" applyFill="1" applyBorder="1"/>
    <xf numFmtId="0" fontId="24" fillId="30" borderId="0" xfId="0" applyFont="1" applyFill="1" applyBorder="1"/>
    <xf numFmtId="4" fontId="5" fillId="30" borderId="0" xfId="0" applyNumberFormat="1" applyFont="1" applyFill="1" applyBorder="1"/>
    <xf numFmtId="4" fontId="37" fillId="29" borderId="0" xfId="0" applyNumberFormat="1" applyFont="1" applyFill="1"/>
    <xf numFmtId="0" fontId="0" fillId="29" borderId="0" xfId="0" applyFill="1" applyBorder="1"/>
    <xf numFmtId="4" fontId="37" fillId="29" borderId="0" xfId="0" applyNumberFormat="1" applyFont="1" applyFill="1" applyBorder="1"/>
    <xf numFmtId="0" fontId="37" fillId="29" borderId="0" xfId="0" applyFont="1" applyFill="1"/>
    <xf numFmtId="0" fontId="3" fillId="29" borderId="0" xfId="0" applyFont="1" applyFill="1" applyBorder="1"/>
    <xf numFmtId="14" fontId="37" fillId="29" borderId="0" xfId="0" applyNumberFormat="1" applyFont="1" applyFill="1"/>
    <xf numFmtId="0" fontId="3" fillId="30" borderId="0" xfId="0" applyFont="1" applyFill="1" applyBorder="1"/>
    <xf numFmtId="0" fontId="3" fillId="30" borderId="0" xfId="0" applyFont="1" applyFill="1"/>
    <xf numFmtId="4" fontId="32" fillId="29" borderId="0" xfId="0" applyNumberFormat="1" applyFont="1" applyFill="1" applyBorder="1"/>
    <xf numFmtId="4" fontId="33" fillId="29" borderId="0" xfId="40" applyNumberFormat="1" applyFont="1" applyFill="1" applyBorder="1" applyAlignment="1">
      <alignment horizontal="center"/>
    </xf>
    <xf numFmtId="0" fontId="33" fillId="29" borderId="0" xfId="0" applyFont="1" applyFill="1" applyBorder="1"/>
    <xf numFmtId="43" fontId="33" fillId="29" borderId="0" xfId="0" applyNumberFormat="1" applyFont="1" applyFill="1" applyBorder="1" applyAlignment="1">
      <alignment horizontal="center"/>
    </xf>
    <xf numFmtId="0" fontId="33" fillId="30" borderId="0" xfId="0" applyFont="1" applyFill="1" applyBorder="1"/>
    <xf numFmtId="4" fontId="33" fillId="30" borderId="0" xfId="0" applyNumberFormat="1" applyFont="1" applyFill="1" applyBorder="1"/>
    <xf numFmtId="0" fontId="32" fillId="30" borderId="0" xfId="0" applyFont="1" applyFill="1" applyBorder="1"/>
    <xf numFmtId="0" fontId="32" fillId="30" borderId="0" xfId="0" applyFont="1" applyFill="1"/>
    <xf numFmtId="0" fontId="25" fillId="29" borderId="0" xfId="40" applyFont="1" applyFill="1"/>
    <xf numFmtId="0" fontId="5" fillId="29" borderId="0" xfId="0" applyFont="1" applyFill="1" applyBorder="1"/>
    <xf numFmtId="0" fontId="38" fillId="0" borderId="0" xfId="0" applyFont="1"/>
    <xf numFmtId="4" fontId="38" fillId="0" borderId="0" xfId="0" applyNumberFormat="1" applyFont="1"/>
    <xf numFmtId="164" fontId="32" fillId="0" borderId="0" xfId="36" applyFont="1" applyFill="1" applyBorder="1" applyAlignment="1">
      <alignment horizontal="left"/>
    </xf>
    <xf numFmtId="0" fontId="38" fillId="29" borderId="0" xfId="0" applyFont="1" applyFill="1" applyBorder="1"/>
    <xf numFmtId="43" fontId="32" fillId="29" borderId="0" xfId="0" applyNumberFormat="1" applyFont="1" applyFill="1" applyBorder="1"/>
    <xf numFmtId="0" fontId="35" fillId="0" borderId="0" xfId="36" applyNumberFormat="1" applyFont="1" applyFill="1" applyBorder="1" applyAlignment="1">
      <alignment horizontal="center"/>
    </xf>
    <xf numFmtId="0" fontId="33" fillId="29" borderId="0" xfId="36" applyNumberFormat="1" applyFont="1" applyFill="1" applyBorder="1" applyAlignment="1">
      <alignment horizontal="center"/>
    </xf>
    <xf numFmtId="164" fontId="32" fillId="29" borderId="0" xfId="36" applyFont="1" applyFill="1" applyBorder="1" applyAlignment="1">
      <alignment horizontal="left"/>
    </xf>
    <xf numFmtId="164" fontId="32" fillId="29" borderId="0" xfId="36" applyFont="1" applyFill="1" applyBorder="1" applyAlignment="1">
      <alignment horizontal="center"/>
    </xf>
    <xf numFmtId="0" fontId="25" fillId="29" borderId="0" xfId="36" applyNumberFormat="1" applyFont="1" applyFill="1" applyBorder="1" applyAlignment="1">
      <alignment horizontal="center"/>
    </xf>
    <xf numFmtId="0" fontId="33" fillId="0" borderId="0" xfId="36" applyNumberFormat="1" applyFont="1" applyFill="1" applyBorder="1" applyAlignment="1">
      <alignment horizontal="right"/>
    </xf>
    <xf numFmtId="43" fontId="33" fillId="29" borderId="0" xfId="34" applyNumberFormat="1" applyFont="1" applyFill="1" applyBorder="1"/>
    <xf numFmtId="4" fontId="5" fillId="29" borderId="0" xfId="0" applyNumberFormat="1" applyFont="1" applyFill="1" applyBorder="1"/>
    <xf numFmtId="0" fontId="25" fillId="29" borderId="0" xfId="0" applyFont="1" applyFill="1" applyBorder="1"/>
    <xf numFmtId="43" fontId="39" fillId="0" borderId="0" xfId="0" applyNumberFormat="1" applyFont="1" applyFill="1" applyBorder="1"/>
    <xf numFmtId="14" fontId="39" fillId="0" borderId="0" xfId="0" applyNumberFormat="1" applyFont="1" applyFill="1" applyBorder="1"/>
    <xf numFmtId="0" fontId="39" fillId="0" borderId="0" xfId="0" applyFont="1" applyFill="1" applyBorder="1"/>
    <xf numFmtId="4" fontId="38" fillId="0" borderId="0" xfId="0" applyNumberFormat="1" applyFont="1" applyBorder="1"/>
    <xf numFmtId="0" fontId="3" fillId="29" borderId="0" xfId="0" applyFont="1" applyFill="1" applyBorder="1" applyAlignment="1">
      <alignment horizontal="left" vertical="center" wrapText="1"/>
    </xf>
    <xf numFmtId="0" fontId="40" fillId="29" borderId="0" xfId="40" applyFont="1" applyFill="1" applyBorder="1" applyAlignment="1">
      <alignment horizontal="center"/>
    </xf>
    <xf numFmtId="0" fontId="5" fillId="29" borderId="0" xfId="4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4" fillId="24" borderId="11" xfId="40" applyNumberFormat="1" applyFont="1" applyFill="1" applyBorder="1" applyAlignment="1">
      <alignment horizontal="center" vertical="center" wrapText="1"/>
    </xf>
    <xf numFmtId="0" fontId="24" fillId="26" borderId="11" xfId="40" applyFont="1" applyFill="1" applyBorder="1" applyAlignment="1">
      <alignment horizontal="center" vertical="center" wrapText="1"/>
    </xf>
    <xf numFmtId="0" fontId="25" fillId="29" borderId="20" xfId="36" applyNumberFormat="1" applyFont="1" applyFill="1" applyBorder="1" applyAlignment="1">
      <alignment horizontal="center"/>
    </xf>
    <xf numFmtId="0" fontId="3" fillId="29" borderId="20" xfId="0" applyFont="1" applyFill="1" applyBorder="1" applyAlignment="1">
      <alignment horizontal="left" vertical="center" wrapText="1"/>
    </xf>
    <xf numFmtId="164" fontId="24" fillId="24" borderId="11" xfId="36" applyFont="1" applyFill="1" applyBorder="1" applyAlignment="1" applyProtection="1">
      <alignment horizontal="center" vertical="center" wrapText="1"/>
    </xf>
    <xf numFmtId="164" fontId="24" fillId="25" borderId="11" xfId="36" applyFont="1" applyFill="1" applyBorder="1" applyAlignment="1" applyProtection="1">
      <alignment horizontal="center" vertical="center" wrapText="1"/>
    </xf>
    <xf numFmtId="1" fontId="24" fillId="24" borderId="21" xfId="40" applyNumberFormat="1" applyFont="1" applyFill="1" applyBorder="1" applyAlignment="1">
      <alignment horizontal="center" vertical="center"/>
    </xf>
    <xf numFmtId="0" fontId="37" fillId="0" borderId="20" xfId="0" applyFont="1" applyBorder="1"/>
    <xf numFmtId="0" fontId="37" fillId="29" borderId="20" xfId="0" applyFont="1" applyFill="1" applyBorder="1"/>
    <xf numFmtId="4" fontId="37" fillId="0" borderId="20" xfId="0" applyNumberFormat="1" applyFont="1" applyBorder="1"/>
    <xf numFmtId="0" fontId="40" fillId="29" borderId="20" xfId="40" applyFont="1" applyFill="1" applyBorder="1" applyAlignment="1">
      <alignment horizontal="center"/>
    </xf>
    <xf numFmtId="4" fontId="37" fillId="29" borderId="20" xfId="0" applyNumberFormat="1" applyFont="1" applyFill="1" applyBorder="1"/>
    <xf numFmtId="0" fontId="25" fillId="29" borderId="20" xfId="40" applyFont="1" applyFill="1" applyBorder="1"/>
    <xf numFmtId="43" fontId="25" fillId="29" borderId="20" xfId="34" applyFont="1" applyFill="1" applyBorder="1"/>
    <xf numFmtId="164" fontId="25" fillId="29" borderId="20" xfId="36" applyFont="1" applyFill="1" applyBorder="1" applyAlignment="1">
      <alignment horizontal="center"/>
    </xf>
    <xf numFmtId="164" fontId="25" fillId="29" borderId="20" xfId="36" applyFont="1" applyFill="1" applyBorder="1"/>
    <xf numFmtId="0" fontId="38" fillId="0" borderId="20" xfId="0" applyFont="1" applyBorder="1"/>
    <xf numFmtId="4" fontId="38" fillId="0" borderId="20" xfId="0" applyNumberFormat="1" applyFont="1" applyBorder="1"/>
    <xf numFmtId="0" fontId="24" fillId="29" borderId="20" xfId="40" applyFont="1" applyFill="1" applyBorder="1" applyAlignment="1">
      <alignment horizontal="center"/>
    </xf>
    <xf numFmtId="0" fontId="0" fillId="0" borderId="20" xfId="0" applyBorder="1"/>
    <xf numFmtId="0" fontId="38" fillId="29" borderId="20" xfId="0" applyFont="1" applyFill="1" applyBorder="1"/>
    <xf numFmtId="0" fontId="5" fillId="29" borderId="20" xfId="0" applyFont="1" applyFill="1" applyBorder="1"/>
    <xf numFmtId="0" fontId="5" fillId="29" borderId="20" xfId="0" applyFont="1" applyFill="1" applyBorder="1" applyAlignment="1">
      <alignment horizontal="left"/>
    </xf>
    <xf numFmtId="4" fontId="5" fillId="29" borderId="20" xfId="0" applyNumberFormat="1" applyFont="1" applyFill="1" applyBorder="1"/>
    <xf numFmtId="0" fontId="0" fillId="29" borderId="20" xfId="0" applyFill="1" applyBorder="1"/>
    <xf numFmtId="4" fontId="0" fillId="29" borderId="20" xfId="0" applyNumberFormat="1" applyFill="1" applyBorder="1"/>
    <xf numFmtId="0" fontId="33" fillId="0" borderId="0" xfId="0" applyFont="1" applyFill="1" applyBorder="1" applyAlignment="1">
      <alignment horizontal="center"/>
    </xf>
    <xf numFmtId="4" fontId="38" fillId="29" borderId="0" xfId="0" applyNumberFormat="1" applyFont="1" applyFill="1" applyBorder="1"/>
    <xf numFmtId="0" fontId="0" fillId="31" borderId="20" xfId="0" applyFill="1" applyBorder="1"/>
    <xf numFmtId="4" fontId="38" fillId="29" borderId="20" xfId="0" applyNumberFormat="1" applyFont="1" applyFill="1" applyBorder="1"/>
    <xf numFmtId="0" fontId="25" fillId="29" borderId="17" xfId="36" applyNumberFormat="1" applyFont="1" applyFill="1" applyBorder="1" applyAlignment="1">
      <alignment horizontal="center"/>
    </xf>
    <xf numFmtId="0" fontId="3" fillId="29" borderId="17" xfId="0" applyFont="1" applyFill="1" applyBorder="1" applyAlignment="1">
      <alignment horizontal="left" vertical="center" wrapText="1"/>
    </xf>
    <xf numFmtId="0" fontId="40" fillId="29" borderId="17" xfId="40" applyFont="1" applyFill="1" applyBorder="1" applyAlignment="1">
      <alignment horizontal="center"/>
    </xf>
    <xf numFmtId="0" fontId="5" fillId="29" borderId="17" xfId="40" applyFont="1" applyFill="1" applyBorder="1" applyAlignment="1">
      <alignment horizontal="center" vertical="center" wrapText="1"/>
    </xf>
    <xf numFmtId="0" fontId="24" fillId="29" borderId="17" xfId="0" applyFont="1" applyFill="1" applyBorder="1"/>
    <xf numFmtId="0" fontId="25" fillId="29" borderId="22" xfId="36" applyNumberFormat="1" applyFont="1" applyFill="1" applyBorder="1" applyAlignment="1">
      <alignment horizontal="center"/>
    </xf>
    <xf numFmtId="0" fontId="3" fillId="29" borderId="22" xfId="0" applyFont="1" applyFill="1" applyBorder="1" applyAlignment="1">
      <alignment horizontal="left" vertical="center" wrapText="1"/>
    </xf>
    <xf numFmtId="4" fontId="38" fillId="29" borderId="22" xfId="0" applyNumberFormat="1" applyFont="1" applyFill="1" applyBorder="1"/>
    <xf numFmtId="0" fontId="40" fillId="29" borderId="22" xfId="40" applyFont="1" applyFill="1" applyBorder="1" applyAlignment="1">
      <alignment horizontal="center"/>
    </xf>
    <xf numFmtId="0" fontId="5" fillId="29" borderId="22" xfId="40" applyFont="1" applyFill="1" applyBorder="1" applyAlignment="1">
      <alignment horizontal="center" vertical="center" wrapText="1"/>
    </xf>
    <xf numFmtId="0" fontId="24" fillId="29" borderId="22" xfId="0" applyFont="1" applyFill="1" applyBorder="1"/>
    <xf numFmtId="4" fontId="3" fillId="29" borderId="17" xfId="0" applyNumberFormat="1" applyFont="1" applyFill="1" applyBorder="1"/>
    <xf numFmtId="4" fontId="3" fillId="29" borderId="22" xfId="0" applyNumberFormat="1" applyFont="1" applyFill="1" applyBorder="1"/>
    <xf numFmtId="0" fontId="25" fillId="33" borderId="22" xfId="36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7" fillId="29" borderId="17" xfId="0" applyFont="1" applyFill="1" applyBorder="1"/>
    <xf numFmtId="4" fontId="37" fillId="29" borderId="17" xfId="0" applyNumberFormat="1" applyFont="1" applyFill="1" applyBorder="1"/>
    <xf numFmtId="164" fontId="25" fillId="29" borderId="17" xfId="36" applyFont="1" applyFill="1" applyBorder="1" applyAlignment="1">
      <alignment horizontal="center"/>
    </xf>
    <xf numFmtId="4" fontId="32" fillId="29" borderId="17" xfId="0" applyNumberFormat="1" applyFont="1" applyFill="1" applyBorder="1"/>
    <xf numFmtId="4" fontId="33" fillId="29" borderId="17" xfId="40" applyNumberFormat="1" applyFont="1" applyFill="1" applyBorder="1" applyAlignment="1">
      <alignment horizontal="center"/>
    </xf>
    <xf numFmtId="0" fontId="33" fillId="29" borderId="17" xfId="0" applyFont="1" applyFill="1" applyBorder="1"/>
    <xf numFmtId="0" fontId="33" fillId="30" borderId="17" xfId="0" applyFont="1" applyFill="1" applyBorder="1"/>
    <xf numFmtId="43" fontId="33" fillId="29" borderId="17" xfId="34" applyNumberFormat="1" applyFont="1" applyFill="1" applyBorder="1"/>
    <xf numFmtId="43" fontId="33" fillId="29" borderId="17" xfId="0" applyNumberFormat="1" applyFont="1" applyFill="1" applyBorder="1" applyAlignment="1">
      <alignment horizontal="center"/>
    </xf>
    <xf numFmtId="0" fontId="37" fillId="29" borderId="22" xfId="0" applyFont="1" applyFill="1" applyBorder="1"/>
    <xf numFmtId="4" fontId="37" fillId="29" borderId="22" xfId="0" applyNumberFormat="1" applyFont="1" applyFill="1" applyBorder="1"/>
    <xf numFmtId="164" fontId="25" fillId="29" borderId="22" xfId="36" applyFont="1" applyFill="1" applyBorder="1" applyAlignment="1">
      <alignment horizontal="center"/>
    </xf>
    <xf numFmtId="4" fontId="32" fillId="29" borderId="22" xfId="0" applyNumberFormat="1" applyFont="1" applyFill="1" applyBorder="1"/>
    <xf numFmtId="4" fontId="33" fillId="29" borderId="22" xfId="40" applyNumberFormat="1" applyFont="1" applyFill="1" applyBorder="1" applyAlignment="1">
      <alignment horizontal="center"/>
    </xf>
    <xf numFmtId="0" fontId="33" fillId="29" borderId="22" xfId="0" applyFont="1" applyFill="1" applyBorder="1"/>
    <xf numFmtId="0" fontId="33" fillId="30" borderId="22" xfId="0" applyFont="1" applyFill="1" applyBorder="1"/>
    <xf numFmtId="43" fontId="33" fillId="29" borderId="22" xfId="34" applyNumberFormat="1" applyFont="1" applyFill="1" applyBorder="1"/>
    <xf numFmtId="43" fontId="33" fillId="29" borderId="22" xfId="0" applyNumberFormat="1" applyFont="1" applyFill="1" applyBorder="1" applyAlignment="1">
      <alignment horizontal="center"/>
    </xf>
    <xf numFmtId="0" fontId="0" fillId="29" borderId="17" xfId="0" applyFill="1" applyBorder="1"/>
    <xf numFmtId="4" fontId="0" fillId="29" borderId="17" xfId="0" applyNumberFormat="1" applyFill="1" applyBorder="1"/>
    <xf numFmtId="0" fontId="38" fillId="29" borderId="17" xfId="0" applyFont="1" applyFill="1" applyBorder="1"/>
    <xf numFmtId="4" fontId="38" fillId="29" borderId="17" xfId="0" applyNumberFormat="1" applyFont="1" applyFill="1" applyBorder="1"/>
    <xf numFmtId="0" fontId="38" fillId="29" borderId="22" xfId="0" applyFont="1" applyFill="1" applyBorder="1"/>
    <xf numFmtId="43" fontId="5" fillId="29" borderId="17" xfId="34" applyNumberFormat="1" applyFont="1" applyFill="1" applyBorder="1"/>
    <xf numFmtId="4" fontId="0" fillId="0" borderId="20" xfId="0" applyNumberFormat="1" applyBorder="1"/>
    <xf numFmtId="43" fontId="5" fillId="29" borderId="0" xfId="34" applyNumberFormat="1" applyFont="1" applyFill="1" applyBorder="1"/>
    <xf numFmtId="0" fontId="3" fillId="0" borderId="20" xfId="0" applyFont="1" applyBorder="1"/>
    <xf numFmtId="4" fontId="3" fillId="0" borderId="20" xfId="0" applyNumberFormat="1" applyFont="1" applyBorder="1"/>
    <xf numFmtId="0" fontId="3" fillId="34" borderId="20" xfId="0" applyFont="1" applyFill="1" applyBorder="1"/>
    <xf numFmtId="4" fontId="37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0" fillId="0" borderId="17" xfId="0" applyNumberFormat="1" applyBorder="1"/>
    <xf numFmtId="4" fontId="3" fillId="0" borderId="17" xfId="0" applyNumberFormat="1" applyFont="1" applyBorder="1"/>
    <xf numFmtId="4" fontId="38" fillId="0" borderId="22" xfId="0" applyNumberFormat="1" applyFont="1" applyBorder="1"/>
    <xf numFmtId="4" fontId="3" fillId="0" borderId="22" xfId="0" applyNumberFormat="1" applyFont="1" applyBorder="1"/>
    <xf numFmtId="0" fontId="3" fillId="33" borderId="0" xfId="0" applyFont="1" applyFill="1" applyBorder="1" applyAlignment="1">
      <alignment horizontal="left" vertical="center" wrapText="1"/>
    </xf>
    <xf numFmtId="0" fontId="3" fillId="33" borderId="17" xfId="0" applyFont="1" applyFill="1" applyBorder="1" applyAlignment="1">
      <alignment horizontal="left" vertical="center" wrapText="1"/>
    </xf>
    <xf numFmtId="0" fontId="3" fillId="32" borderId="20" xfId="0" applyFont="1" applyFill="1" applyBorder="1"/>
    <xf numFmtId="0" fontId="0" fillId="32" borderId="20" xfId="0" applyFill="1" applyBorder="1"/>
    <xf numFmtId="0" fontId="3" fillId="29" borderId="20" xfId="0" applyFont="1" applyFill="1" applyBorder="1"/>
    <xf numFmtId="4" fontId="3" fillId="29" borderId="20" xfId="0" applyNumberFormat="1" applyFont="1" applyFill="1" applyBorder="1"/>
    <xf numFmtId="43" fontId="5" fillId="29" borderId="22" xfId="34" applyNumberFormat="1" applyFont="1" applyFill="1" applyBorder="1"/>
    <xf numFmtId="43" fontId="32" fillId="29" borderId="17" xfId="0" applyNumberFormat="1" applyFont="1" applyFill="1" applyBorder="1"/>
    <xf numFmtId="43" fontId="32" fillId="29" borderId="22" xfId="0" applyNumberFormat="1" applyFont="1" applyFill="1" applyBorder="1"/>
    <xf numFmtId="4" fontId="37" fillId="0" borderId="17" xfId="0" applyNumberFormat="1" applyFont="1" applyBorder="1"/>
    <xf numFmtId="4" fontId="37" fillId="0" borderId="22" xfId="0" applyNumberFormat="1" applyFont="1" applyBorder="1"/>
    <xf numFmtId="0" fontId="3" fillId="29" borderId="22" xfId="0" applyFont="1" applyFill="1" applyBorder="1"/>
    <xf numFmtId="0" fontId="3" fillId="0" borderId="22" xfId="0" applyFont="1" applyBorder="1"/>
    <xf numFmtId="0" fontId="3" fillId="29" borderId="17" xfId="0" applyFont="1" applyFill="1" applyBorder="1"/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5" fillId="0" borderId="20" xfId="0" applyFont="1" applyBorder="1"/>
    <xf numFmtId="0" fontId="5" fillId="0" borderId="20" xfId="0" applyFont="1" applyBorder="1" applyAlignment="1">
      <alignment horizontal="left"/>
    </xf>
    <xf numFmtId="0" fontId="41" fillId="29" borderId="20" xfId="0" applyFont="1" applyFill="1" applyBorder="1"/>
    <xf numFmtId="4" fontId="5" fillId="29" borderId="17" xfId="0" applyNumberFormat="1" applyFont="1" applyFill="1" applyBorder="1"/>
    <xf numFmtId="0" fontId="3" fillId="33" borderId="22" xfId="0" applyFont="1" applyFill="1" applyBorder="1" applyAlignment="1">
      <alignment horizontal="left" vertical="center" wrapText="1"/>
    </xf>
    <xf numFmtId="0" fontId="5" fillId="29" borderId="22" xfId="0" applyFont="1" applyFill="1" applyBorder="1" applyAlignment="1">
      <alignment horizontal="left"/>
    </xf>
    <xf numFmtId="4" fontId="5" fillId="29" borderId="22" xfId="0" applyNumberFormat="1" applyFont="1" applyFill="1" applyBorder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20" xfId="0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42" fillId="29" borderId="20" xfId="0" applyFont="1" applyFill="1" applyBorder="1"/>
    <xf numFmtId="0" fontId="24" fillId="30" borderId="17" xfId="0" applyFont="1" applyFill="1" applyBorder="1"/>
    <xf numFmtId="0" fontId="5" fillId="0" borderId="22" xfId="0" applyFont="1" applyBorder="1" applyAlignment="1">
      <alignment horizontal="left"/>
    </xf>
    <xf numFmtId="0" fontId="24" fillId="30" borderId="22" xfId="0" applyFont="1" applyFill="1" applyBorder="1"/>
    <xf numFmtId="0" fontId="42" fillId="29" borderId="0" xfId="0" applyFont="1" applyFill="1" applyBorder="1"/>
    <xf numFmtId="0" fontId="0" fillId="29" borderId="22" xfId="0" applyFill="1" applyBorder="1"/>
    <xf numFmtId="4" fontId="0" fillId="29" borderId="22" xfId="0" applyNumberFormat="1" applyFill="1" applyBorder="1"/>
    <xf numFmtId="0" fontId="0" fillId="29" borderId="22" xfId="0" applyFill="1" applyBorder="1" applyAlignment="1">
      <alignment horizontal="left"/>
    </xf>
    <xf numFmtId="0" fontId="42" fillId="0" borderId="0" xfId="0" applyFont="1"/>
    <xf numFmtId="4" fontId="42" fillId="0" borderId="0" xfId="0" applyNumberFormat="1" applyFont="1"/>
    <xf numFmtId="0" fontId="42" fillId="0" borderId="20" xfId="0" applyFont="1" applyBorder="1"/>
    <xf numFmtId="4" fontId="42" fillId="0" borderId="20" xfId="0" applyNumberFormat="1" applyFont="1" applyBorder="1"/>
    <xf numFmtId="4" fontId="5" fillId="0" borderId="20" xfId="0" applyNumberFormat="1" applyFont="1" applyBorder="1"/>
    <xf numFmtId="0" fontId="5" fillId="31" borderId="20" xfId="0" applyFont="1" applyFill="1" applyBorder="1"/>
    <xf numFmtId="4" fontId="42" fillId="29" borderId="20" xfId="0" applyNumberFormat="1" applyFont="1" applyFill="1" applyBorder="1"/>
    <xf numFmtId="0" fontId="5" fillId="29" borderId="0" xfId="0" applyFont="1" applyFill="1" applyBorder="1" applyAlignment="1">
      <alignment horizontal="left"/>
    </xf>
    <xf numFmtId="4" fontId="42" fillId="29" borderId="0" xfId="0" applyNumberFormat="1" applyFont="1" applyFill="1" applyBorder="1"/>
    <xf numFmtId="4" fontId="42" fillId="0" borderId="0" xfId="0" applyNumberFormat="1" applyFont="1" applyBorder="1"/>
    <xf numFmtId="4" fontId="5" fillId="0" borderId="22" xfId="0" applyNumberFormat="1" applyFont="1" applyBorder="1"/>
    <xf numFmtId="0" fontId="5" fillId="0" borderId="22" xfId="0" applyFont="1" applyBorder="1"/>
    <xf numFmtId="0" fontId="37" fillId="29" borderId="0" xfId="0" applyFont="1" applyFill="1" applyBorder="1"/>
    <xf numFmtId="0" fontId="0" fillId="29" borderId="0" xfId="0" applyFill="1" applyBorder="1" applyAlignment="1">
      <alignment horizontal="left"/>
    </xf>
    <xf numFmtId="0" fontId="33" fillId="29" borderId="23" xfId="0" applyFont="1" applyFill="1" applyBorder="1"/>
    <xf numFmtId="43" fontId="33" fillId="29" borderId="23" xfId="34" applyNumberFormat="1" applyFont="1" applyFill="1" applyBorder="1"/>
    <xf numFmtId="43" fontId="33" fillId="29" borderId="23" xfId="0" applyNumberFormat="1" applyFont="1" applyFill="1" applyBorder="1" applyAlignment="1">
      <alignment horizontal="center"/>
    </xf>
    <xf numFmtId="4" fontId="0" fillId="29" borderId="0" xfId="0" applyNumberFormat="1" applyFill="1"/>
    <xf numFmtId="14" fontId="38" fillId="0" borderId="0" xfId="0" applyNumberFormat="1" applyFont="1"/>
    <xf numFmtId="4" fontId="38" fillId="29" borderId="0" xfId="0" applyNumberFormat="1" applyFont="1" applyFill="1"/>
    <xf numFmtId="0" fontId="38" fillId="0" borderId="0" xfId="0" applyFont="1" applyBorder="1"/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" fontId="38" fillId="0" borderId="17" xfId="0" applyNumberFormat="1" applyFont="1" applyBorder="1"/>
    <xf numFmtId="0" fontId="38" fillId="0" borderId="17" xfId="0" applyFont="1" applyBorder="1"/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0" fillId="0" borderId="0" xfId="0" applyBorder="1"/>
    <xf numFmtId="4" fontId="5" fillId="0" borderId="0" xfId="0" applyNumberFormat="1" applyFont="1" applyBorder="1"/>
    <xf numFmtId="0" fontId="5" fillId="0" borderId="0" xfId="0" applyFont="1" applyBorder="1"/>
    <xf numFmtId="4" fontId="0" fillId="0" borderId="22" xfId="0" applyNumberFormat="1" applyBorder="1"/>
    <xf numFmtId="0" fontId="3" fillId="35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/>
    </xf>
    <xf numFmtId="0" fontId="25" fillId="0" borderId="0" xfId="40" applyFont="1" applyAlignment="1">
      <alignment horizontal="left" vertical="center" wrapText="1"/>
    </xf>
    <xf numFmtId="0" fontId="24" fillId="0" borderId="0" xfId="40" applyFont="1" applyBorder="1" applyAlignment="1">
      <alignment horizontal="left"/>
    </xf>
    <xf numFmtId="0" fontId="24" fillId="24" borderId="11" xfId="40" applyFont="1" applyFill="1" applyBorder="1" applyAlignment="1">
      <alignment horizontal="left" vertical="center" wrapText="1"/>
    </xf>
    <xf numFmtId="0" fontId="3" fillId="29" borderId="20" xfId="0" applyFont="1" applyFill="1" applyBorder="1" applyAlignment="1">
      <alignment horizontal="left"/>
    </xf>
    <xf numFmtId="164" fontId="25" fillId="29" borderId="12" xfId="36" applyFont="1" applyFill="1" applyBorder="1" applyAlignment="1">
      <alignment horizontal="left"/>
    </xf>
    <xf numFmtId="164" fontId="24" fillId="0" borderId="15" xfId="36" applyFont="1" applyFill="1" applyBorder="1" applyAlignment="1" applyProtection="1">
      <alignment horizontal="left"/>
    </xf>
    <xf numFmtId="0" fontId="5" fillId="29" borderId="22" xfId="0" applyFont="1" applyFill="1" applyBorder="1"/>
    <xf numFmtId="0" fontId="33" fillId="0" borderId="0" xfId="0" applyFont="1" applyFill="1" applyBorder="1" applyAlignment="1">
      <alignment horizontal="center"/>
    </xf>
    <xf numFmtId="0" fontId="43" fillId="29" borderId="0" xfId="36" applyNumberFormat="1" applyFont="1" applyFill="1" applyBorder="1" applyAlignment="1">
      <alignment horizontal="center"/>
    </xf>
    <xf numFmtId="0" fontId="38" fillId="29" borderId="0" xfId="0" applyFont="1" applyFill="1" applyBorder="1" applyAlignment="1">
      <alignment horizontal="left" vertical="center" wrapText="1"/>
    </xf>
    <xf numFmtId="0" fontId="43" fillId="29" borderId="17" xfId="36" applyNumberFormat="1" applyFont="1" applyFill="1" applyBorder="1" applyAlignment="1">
      <alignment horizontal="center"/>
    </xf>
    <xf numFmtId="0" fontId="38" fillId="29" borderId="17" xfId="0" applyFont="1" applyFill="1" applyBorder="1" applyAlignment="1">
      <alignment horizontal="left" vertical="center" wrapText="1"/>
    </xf>
    <xf numFmtId="0" fontId="43" fillId="29" borderId="22" xfId="36" applyNumberFormat="1" applyFont="1" applyFill="1" applyBorder="1" applyAlignment="1">
      <alignment horizontal="center"/>
    </xf>
    <xf numFmtId="0" fontId="38" fillId="29" borderId="22" xfId="0" applyFont="1" applyFill="1" applyBorder="1" applyAlignment="1">
      <alignment horizontal="left" vertical="center" wrapText="1"/>
    </xf>
    <xf numFmtId="0" fontId="27" fillId="0" borderId="0" xfId="40" applyFont="1" applyBorder="1" applyAlignment="1">
      <alignment horizontal="center"/>
    </xf>
    <xf numFmtId="1" fontId="27" fillId="0" borderId="0" xfId="4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64" fontId="32" fillId="0" borderId="19" xfId="36" applyFont="1" applyFill="1" applyBorder="1" applyAlignment="1">
      <alignment horizontal="left" wrapText="1"/>
    </xf>
    <xf numFmtId="164" fontId="32" fillId="0" borderId="0" xfId="36" applyFont="1" applyFill="1" applyBorder="1" applyAlignment="1">
      <alignment horizontal="left" wrapText="1"/>
    </xf>
  </cellXfs>
  <cellStyles count="98">
    <cellStyle name="20% - Énfasis1" xfId="1" builtinId="30" customBuiltin="1"/>
    <cellStyle name="20% - Énfasis1 2" xfId="53"/>
    <cellStyle name="20% - Énfasis2" xfId="2" builtinId="34" customBuiltin="1"/>
    <cellStyle name="20% - Énfasis2 2" xfId="54"/>
    <cellStyle name="20% - Énfasis3" xfId="3" builtinId="38" customBuiltin="1"/>
    <cellStyle name="20% - Énfasis3 2" xfId="55"/>
    <cellStyle name="20% - Énfasis4" xfId="4" builtinId="42" customBuiltin="1"/>
    <cellStyle name="20% - Énfasis4 2" xfId="56"/>
    <cellStyle name="20% - Énfasis5" xfId="5" builtinId="46" customBuiltin="1"/>
    <cellStyle name="20% - Énfasis5 2" xfId="57"/>
    <cellStyle name="20% - Énfasis6" xfId="6" builtinId="50" customBuiltin="1"/>
    <cellStyle name="20% - Énfasis6 2" xfId="58"/>
    <cellStyle name="40% - Énfasis1" xfId="7" builtinId="31" customBuiltin="1"/>
    <cellStyle name="40% - Énfasis1 2" xfId="59"/>
    <cellStyle name="40% - Énfasis2" xfId="8" builtinId="35" customBuiltin="1"/>
    <cellStyle name="40% - Énfasis2 2" xfId="60"/>
    <cellStyle name="40% - Énfasis3" xfId="9" builtinId="39" customBuiltin="1"/>
    <cellStyle name="40% - Énfasis3 2" xfId="61"/>
    <cellStyle name="40% - Énfasis4" xfId="10" builtinId="43" customBuiltin="1"/>
    <cellStyle name="40% - Énfasis4 2" xfId="62"/>
    <cellStyle name="40% - Énfasis5" xfId="11" builtinId="47" customBuiltin="1"/>
    <cellStyle name="40% - Énfasis5 2" xfId="63"/>
    <cellStyle name="40% - Énfasis6" xfId="12" builtinId="51" customBuiltin="1"/>
    <cellStyle name="40% - Énfasis6 2" xfId="64"/>
    <cellStyle name="60% - Énfasis1" xfId="13" builtinId="32" customBuiltin="1"/>
    <cellStyle name="60% - Énfasis1 2" xfId="65"/>
    <cellStyle name="60% - Énfasis2" xfId="14" builtinId="36" customBuiltin="1"/>
    <cellStyle name="60% - Énfasis2 2" xfId="66"/>
    <cellStyle name="60% - Énfasis3" xfId="15" builtinId="40" customBuiltin="1"/>
    <cellStyle name="60% - Énfasis3 2" xfId="67"/>
    <cellStyle name="60% - Énfasis4" xfId="16" builtinId="44" customBuiltin="1"/>
    <cellStyle name="60% - Énfasis4 2" xfId="68"/>
    <cellStyle name="60% - Énfasis5" xfId="17" builtinId="48" customBuiltin="1"/>
    <cellStyle name="60% - Énfasis5 2" xfId="69"/>
    <cellStyle name="60% - Énfasis6" xfId="18" builtinId="52" customBuiltin="1"/>
    <cellStyle name="60% - Énfasis6 2" xfId="70"/>
    <cellStyle name="Buena" xfId="19" builtinId="26" customBuiltin="1"/>
    <cellStyle name="Buena 2" xfId="71"/>
    <cellStyle name="Cálculo" xfId="20" builtinId="22" customBuiltin="1"/>
    <cellStyle name="Cálculo 2" xfId="72"/>
    <cellStyle name="Celda de comprobación" xfId="21" builtinId="23" customBuiltin="1"/>
    <cellStyle name="Celda de comprobación 2" xfId="73"/>
    <cellStyle name="Celda vinculada" xfId="22" builtinId="24" customBuiltin="1"/>
    <cellStyle name="Celda vinculada 2" xfId="74"/>
    <cellStyle name="Encabezado 1" xfId="46"/>
    <cellStyle name="Encabezado 4" xfId="23" builtinId="19" customBuiltin="1"/>
    <cellStyle name="Encabezado 4 2" xfId="75"/>
    <cellStyle name="Énfasis1" xfId="24" builtinId="29" customBuiltin="1"/>
    <cellStyle name="Énfasis1 2" xfId="76"/>
    <cellStyle name="Énfasis2" xfId="25" builtinId="33" customBuiltin="1"/>
    <cellStyle name="Énfasis2 2" xfId="77"/>
    <cellStyle name="Énfasis3" xfId="26" builtinId="37" customBuiltin="1"/>
    <cellStyle name="Énfasis3 2" xfId="78"/>
    <cellStyle name="Énfasis4" xfId="27" builtinId="41" customBuiltin="1"/>
    <cellStyle name="Énfasis4 2" xfId="79"/>
    <cellStyle name="Énfasis5" xfId="28" builtinId="45" customBuiltin="1"/>
    <cellStyle name="Énfasis5 2" xfId="80"/>
    <cellStyle name="Énfasis6" xfId="29" builtinId="49" customBuiltin="1"/>
    <cellStyle name="Énfasis6 2" xfId="81"/>
    <cellStyle name="Entrada" xfId="30" builtinId="20" customBuiltin="1"/>
    <cellStyle name="Entrada 2" xfId="82"/>
    <cellStyle name="Estilo 1" xfId="31"/>
    <cellStyle name="Euro" xfId="32"/>
    <cellStyle name="Incorrecto" xfId="33" builtinId="27" customBuiltin="1"/>
    <cellStyle name="Incorrecto 2" xfId="83"/>
    <cellStyle name="Millares" xfId="34" builtinId="3"/>
    <cellStyle name="Millares 2" xfId="35"/>
    <cellStyle name="Millares 2 2" xfId="85"/>
    <cellStyle name="Millares 3" xfId="84"/>
    <cellStyle name="Millares_BONIFICACIONES 2014" xfId="36"/>
    <cellStyle name="Neutral" xfId="37" builtinId="28" customBuiltin="1"/>
    <cellStyle name="Neutral 2" xfId="86"/>
    <cellStyle name="Normal" xfId="0" builtinId="0"/>
    <cellStyle name="Normal 2" xfId="38"/>
    <cellStyle name="Normal 2 2" xfId="87"/>
    <cellStyle name="Normal 3" xfId="50"/>
    <cellStyle name="Normal 3 2" xfId="97"/>
    <cellStyle name="Normal 4" xfId="52"/>
    <cellStyle name="Normal 5" xfId="51"/>
    <cellStyle name="Normal_31P (2)" xfId="39"/>
    <cellStyle name="Normal_BONIFICACIONES 2014" xfId="40"/>
    <cellStyle name="Notas" xfId="41" builtinId="10" customBuiltin="1"/>
    <cellStyle name="Notas 2" xfId="88"/>
    <cellStyle name="Salida" xfId="42" builtinId="21" customBuiltin="1"/>
    <cellStyle name="Salida 2" xfId="89"/>
    <cellStyle name="Texto de advertencia" xfId="43" builtinId="11" customBuiltin="1"/>
    <cellStyle name="Texto de advertencia 2" xfId="90"/>
    <cellStyle name="Texto explicativo" xfId="44" builtinId="53" customBuiltin="1"/>
    <cellStyle name="Texto explicativo 2" xfId="91"/>
    <cellStyle name="Título" xfId="45" builtinId="15" customBuiltin="1"/>
    <cellStyle name="Título 1 2" xfId="93"/>
    <cellStyle name="Título 2" xfId="47" builtinId="17" customBuiltin="1"/>
    <cellStyle name="Título 2 2" xfId="94"/>
    <cellStyle name="Título 3" xfId="48" builtinId="18" customBuiltin="1"/>
    <cellStyle name="Título 3 2" xfId="95"/>
    <cellStyle name="Título 4" xfId="92"/>
    <cellStyle name="Total" xfId="49" builtinId="25" customBuiltin="1"/>
    <cellStyle name="Total 2" xfId="96"/>
  </cellStyles>
  <dxfs count="0"/>
  <tableStyles count="0" defaultTableStyle="TableStyleMedium9" defaultPivotStyle="PivotStyleLight16"/>
  <colors>
    <mruColors>
      <color rgb="FFFF99CC"/>
      <color rgb="FF2D6CB9"/>
      <color rgb="FFCC99FF"/>
      <color rgb="FFFFFFCC"/>
      <color rgb="FFCCFFCC"/>
      <color rgb="FFFFFF99"/>
      <color rgb="FFFF99FF"/>
      <color rgb="FFFF9999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1066800</xdr:colOff>
      <xdr:row>30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354300"/>
          <a:ext cx="914400" cy="22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0</xdr:col>
      <xdr:colOff>1066800</xdr:colOff>
      <xdr:row>67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6725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1066800</xdr:colOff>
      <xdr:row>39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2040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1066800</xdr:colOff>
      <xdr:row>39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1066800</xdr:colOff>
      <xdr:row>45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1066800</xdr:colOff>
      <xdr:row>45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5805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1066800</xdr:colOff>
      <xdr:row>66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5805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0</xdr:col>
      <xdr:colOff>1066800</xdr:colOff>
      <xdr:row>35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658475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1066800</xdr:colOff>
      <xdr:row>52</xdr:row>
      <xdr:rowOff>84138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38800"/>
          <a:ext cx="10668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6\users\ljimenez\Desktop\Grupo%20LMJS\QUERETARO%20MOTORS\CHEVROLET\BONIFICACIONES\Bonificaciones%20Sem%20de%20Ct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"/>
      <sheetName val="DEPOSITOS"/>
      <sheetName val="04-01-13 Moni"/>
      <sheetName val="04-01-13"/>
      <sheetName val="221-PENDIENTE"/>
      <sheetName val="Hoja2"/>
      <sheetName val="Hoja1 (2)"/>
      <sheetName val="Hoja1"/>
      <sheetName val="1"/>
      <sheetName val="11-01-13"/>
      <sheetName val="2"/>
      <sheetName val="18-01-13"/>
      <sheetName val="3"/>
      <sheetName val="25-01-13"/>
      <sheetName val="4"/>
      <sheetName val="01-02-13 "/>
      <sheetName val="5"/>
      <sheetName val="08-02-13 "/>
      <sheetName val="6"/>
      <sheetName val="15-02-13"/>
      <sheetName val="7"/>
      <sheetName val="22-02-13"/>
      <sheetName val="8"/>
      <sheetName val="01-03-13"/>
      <sheetName val="9"/>
      <sheetName val="08-03-13"/>
      <sheetName val="10"/>
      <sheetName val="15-03-13 "/>
      <sheetName val="11"/>
      <sheetName val="22-03-13 "/>
      <sheetName val="12"/>
      <sheetName val="29-03-13 "/>
      <sheetName val="13A"/>
      <sheetName val="13"/>
      <sheetName val="05-04-13"/>
      <sheetName val="14"/>
      <sheetName val="12-04-13"/>
      <sheetName val="15"/>
      <sheetName val="19-04-13"/>
      <sheetName val="16"/>
      <sheetName val="26-04-13"/>
      <sheetName val="17"/>
      <sheetName val="03-05-13"/>
      <sheetName val="18"/>
      <sheetName val="10-05-13"/>
      <sheetName val="19"/>
      <sheetName val="17-05-13"/>
      <sheetName val="20"/>
      <sheetName val="24-05-13"/>
      <sheetName val="21"/>
      <sheetName val="31-05-13 "/>
      <sheetName val="22"/>
      <sheetName val="07-06-13 "/>
      <sheetName val="23"/>
      <sheetName val="14-06-13 "/>
      <sheetName val="24"/>
      <sheetName val="21-06-13 "/>
      <sheetName val="25"/>
      <sheetName val="28-06-13"/>
      <sheetName val="26"/>
      <sheetName val="05-07-13"/>
      <sheetName val="27"/>
      <sheetName val="12-07-13 "/>
      <sheetName val="28"/>
      <sheetName val="19-07-13 "/>
      <sheetName val="29"/>
      <sheetName val="26-07-13 "/>
      <sheetName val="30"/>
      <sheetName val="02-08-13"/>
      <sheetName val="31"/>
      <sheetName val="09-08-13 "/>
      <sheetName val="32"/>
      <sheetName val="16-08-13"/>
      <sheetName val="33 "/>
      <sheetName val="23-08-13"/>
      <sheetName val="34"/>
      <sheetName val="30-08-13 "/>
      <sheetName val="35 "/>
      <sheetName val="06-09-13"/>
      <sheetName val="36  "/>
      <sheetName val="13-09-13"/>
      <sheetName val="37"/>
      <sheetName val="20-09-13 "/>
      <sheetName val="38"/>
      <sheetName val="27-09-13"/>
      <sheetName val="39"/>
      <sheetName val="04-10-13"/>
      <sheetName val="40"/>
      <sheetName val="11-10-13 "/>
      <sheetName val="41"/>
      <sheetName val="A"/>
      <sheetName val="18-10-13  "/>
      <sheetName val="42"/>
      <sheetName val="B"/>
      <sheetName val="25-10-13 "/>
      <sheetName val="C"/>
      <sheetName val="43"/>
      <sheetName val="01-11-13"/>
      <sheetName val="D"/>
      <sheetName val="44"/>
      <sheetName val="08-11-13"/>
      <sheetName val="E"/>
      <sheetName val="45"/>
      <sheetName val="15-11-13"/>
      <sheetName val="F"/>
      <sheetName val="46"/>
      <sheetName val="Hoja3"/>
      <sheetName val="22-11-13 "/>
      <sheetName val="G"/>
      <sheetName val="47"/>
      <sheetName val="29-11-13"/>
      <sheetName val="48"/>
      <sheetName val="06-12-13"/>
      <sheetName val="49"/>
      <sheetName val="13-12-13"/>
      <sheetName val="50"/>
      <sheetName val="20-12-13"/>
      <sheetName val="51"/>
      <sheetName val="27-12-13"/>
      <sheetName val="56"/>
      <sheetName val="03-01-14"/>
      <sheetName val="Hoja5"/>
      <sheetName val="Hoja4"/>
      <sheetName val="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P5" sqref="P5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17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75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11" t="s">
        <v>5</v>
      </c>
      <c r="P4" s="153" t="s">
        <v>508</v>
      </c>
      <c r="Q4" s="153"/>
      <c r="R4" s="12"/>
    </row>
    <row r="5" spans="1:18" s="14" customFormat="1" ht="12.75" x14ac:dyDescent="0.2">
      <c r="A5" s="154" t="s">
        <v>60</v>
      </c>
      <c r="B5" s="154" t="s">
        <v>39</v>
      </c>
      <c r="C5" s="154" t="s">
        <v>61</v>
      </c>
      <c r="D5" s="155"/>
      <c r="E5" s="155"/>
      <c r="F5" s="155"/>
      <c r="G5" s="156">
        <v>-9000.44</v>
      </c>
      <c r="H5" s="157" t="s">
        <v>6</v>
      </c>
      <c r="I5" s="158"/>
      <c r="J5" s="159"/>
      <c r="K5" s="160"/>
      <c r="L5" s="160"/>
      <c r="M5" s="149" t="s">
        <v>8</v>
      </c>
      <c r="N5" s="150" t="s">
        <v>76</v>
      </c>
      <c r="O5" s="150" t="s">
        <v>7</v>
      </c>
      <c r="P5" s="161" t="s">
        <v>95</v>
      </c>
      <c r="Q5" s="162"/>
      <c r="R5" s="16"/>
    </row>
    <row r="6" spans="1:18" s="14" customFormat="1" ht="12.75" x14ac:dyDescent="0.2">
      <c r="A6" s="154" t="s">
        <v>70</v>
      </c>
      <c r="B6" s="154" t="s">
        <v>39</v>
      </c>
      <c r="C6" s="154" t="s">
        <v>71</v>
      </c>
      <c r="D6" s="155"/>
      <c r="E6" s="155"/>
      <c r="F6" s="155"/>
      <c r="G6" s="158">
        <v>-9100.2000000000007</v>
      </c>
      <c r="H6" s="157"/>
      <c r="I6" s="158"/>
      <c r="J6" s="159"/>
      <c r="K6" s="160"/>
      <c r="L6" s="160"/>
      <c r="M6" s="149" t="s">
        <v>8</v>
      </c>
      <c r="N6" s="150" t="s">
        <v>77</v>
      </c>
      <c r="O6" s="150" t="s">
        <v>7</v>
      </c>
      <c r="P6" s="161" t="s">
        <v>97</v>
      </c>
      <c r="Q6" s="162"/>
      <c r="R6" s="16"/>
    </row>
    <row r="7" spans="1:18" s="14" customFormat="1" ht="12.75" x14ac:dyDescent="0.2">
      <c r="A7" s="163" t="s">
        <v>53</v>
      </c>
      <c r="B7" s="163" t="s">
        <v>41</v>
      </c>
      <c r="C7" s="163" t="s">
        <v>54</v>
      </c>
      <c r="D7" s="155"/>
      <c r="E7" s="155"/>
      <c r="F7" s="155"/>
      <c r="G7" s="176">
        <v>1241.2</v>
      </c>
      <c r="H7" s="157"/>
      <c r="I7" s="158"/>
      <c r="J7" s="159"/>
      <c r="K7" s="160"/>
      <c r="L7" s="160"/>
      <c r="M7" s="149" t="s">
        <v>8</v>
      </c>
      <c r="N7" s="150" t="s">
        <v>78</v>
      </c>
      <c r="O7" s="150" t="s">
        <v>29</v>
      </c>
      <c r="P7" s="161" t="s">
        <v>92</v>
      </c>
      <c r="Q7" s="162"/>
      <c r="R7" s="16"/>
    </row>
    <row r="8" spans="1:18" s="14" customFormat="1" ht="12.75" x14ac:dyDescent="0.2">
      <c r="A8" s="163" t="s">
        <v>53</v>
      </c>
      <c r="B8" s="163" t="s">
        <v>41</v>
      </c>
      <c r="C8" s="163" t="s">
        <v>55</v>
      </c>
      <c r="D8" s="155"/>
      <c r="E8" s="155"/>
      <c r="F8" s="155"/>
      <c r="G8" s="176">
        <v>1241.2</v>
      </c>
      <c r="H8" s="157"/>
      <c r="I8" s="158"/>
      <c r="J8" s="159"/>
      <c r="K8" s="160"/>
      <c r="L8" s="160"/>
      <c r="M8" s="149" t="s">
        <v>8</v>
      </c>
      <c r="N8" s="150" t="s">
        <v>79</v>
      </c>
      <c r="O8" s="150" t="s">
        <v>29</v>
      </c>
      <c r="P8" s="161" t="s">
        <v>92</v>
      </c>
      <c r="Q8" s="162"/>
      <c r="R8" s="16"/>
    </row>
    <row r="9" spans="1:18" s="14" customFormat="1" ht="12.75" x14ac:dyDescent="0.2">
      <c r="A9" s="163" t="s">
        <v>53</v>
      </c>
      <c r="B9" s="163" t="s">
        <v>41</v>
      </c>
      <c r="C9" s="167" t="s">
        <v>56</v>
      </c>
      <c r="D9" s="155"/>
      <c r="E9" s="155"/>
      <c r="F9" s="155"/>
      <c r="G9" s="176">
        <v>1241.2</v>
      </c>
      <c r="H9" s="157"/>
      <c r="I9" s="158"/>
      <c r="J9" s="159"/>
      <c r="K9" s="160"/>
      <c r="L9" s="160"/>
      <c r="M9" s="149" t="s">
        <v>8</v>
      </c>
      <c r="N9" s="150" t="s">
        <v>80</v>
      </c>
      <c r="O9" s="150" t="s">
        <v>7</v>
      </c>
      <c r="P9" s="161" t="s">
        <v>92</v>
      </c>
      <c r="Q9" s="162"/>
      <c r="R9" s="16"/>
    </row>
    <row r="10" spans="1:18" s="14" customFormat="1" ht="12.75" x14ac:dyDescent="0.2">
      <c r="A10" s="163" t="s">
        <v>53</v>
      </c>
      <c r="B10" s="163" t="s">
        <v>41</v>
      </c>
      <c r="C10" s="167" t="s">
        <v>57</v>
      </c>
      <c r="D10" s="155"/>
      <c r="E10" s="155"/>
      <c r="F10" s="155"/>
      <c r="G10" s="176">
        <v>1241.2</v>
      </c>
      <c r="H10" s="157"/>
      <c r="I10" s="158"/>
      <c r="J10" s="159"/>
      <c r="K10" s="160"/>
      <c r="L10" s="160"/>
      <c r="M10" s="149" t="s">
        <v>8</v>
      </c>
      <c r="N10" s="150" t="s">
        <v>81</v>
      </c>
      <c r="O10" s="150" t="s">
        <v>42</v>
      </c>
      <c r="P10" s="161" t="s">
        <v>92</v>
      </c>
      <c r="Q10" s="162"/>
      <c r="R10" s="16"/>
    </row>
    <row r="11" spans="1:18" s="14" customFormat="1" ht="12.75" x14ac:dyDescent="0.2">
      <c r="A11" s="163" t="s">
        <v>58</v>
      </c>
      <c r="B11" s="163" t="s">
        <v>41</v>
      </c>
      <c r="C11" s="167" t="s">
        <v>59</v>
      </c>
      <c r="D11" s="155"/>
      <c r="E11" s="155"/>
      <c r="F11" s="155"/>
      <c r="G11" s="176">
        <v>1241.2</v>
      </c>
      <c r="H11" s="157"/>
      <c r="I11" s="158"/>
      <c r="J11" s="159"/>
      <c r="K11" s="160"/>
      <c r="L11" s="160"/>
      <c r="M11" s="149" t="s">
        <v>8</v>
      </c>
      <c r="N11" s="150" t="s">
        <v>82</v>
      </c>
      <c r="O11" s="150" t="s">
        <v>28</v>
      </c>
      <c r="P11" s="161" t="s">
        <v>93</v>
      </c>
      <c r="Q11" s="162"/>
      <c r="R11" s="16"/>
    </row>
    <row r="12" spans="1:18" s="14" customFormat="1" ht="12.75" x14ac:dyDescent="0.2">
      <c r="A12" s="163" t="s">
        <v>70</v>
      </c>
      <c r="B12" s="163" t="s">
        <v>41</v>
      </c>
      <c r="C12" s="167" t="s">
        <v>73</v>
      </c>
      <c r="D12" s="155"/>
      <c r="E12" s="155"/>
      <c r="F12" s="155"/>
      <c r="G12" s="164">
        <v>1241.2</v>
      </c>
      <c r="H12" s="157"/>
      <c r="I12" s="158"/>
      <c r="J12" s="159"/>
      <c r="K12" s="160"/>
      <c r="L12" s="160"/>
      <c r="M12" s="149" t="s">
        <v>8</v>
      </c>
      <c r="N12" s="150" t="s">
        <v>83</v>
      </c>
      <c r="O12" s="150" t="s">
        <v>7</v>
      </c>
      <c r="P12" s="161" t="s">
        <v>96</v>
      </c>
      <c r="Q12" s="162"/>
      <c r="R12" s="16"/>
    </row>
    <row r="13" spans="1:18" s="14" customFormat="1" ht="12.75" x14ac:dyDescent="0.2">
      <c r="A13" s="163" t="s">
        <v>70</v>
      </c>
      <c r="B13" s="163" t="s">
        <v>41</v>
      </c>
      <c r="C13" s="167" t="s">
        <v>74</v>
      </c>
      <c r="D13" s="155"/>
      <c r="E13" s="155"/>
      <c r="F13" s="155"/>
      <c r="G13" s="164">
        <v>1241.2</v>
      </c>
      <c r="H13" s="157"/>
      <c r="I13" s="158"/>
      <c r="J13" s="159"/>
      <c r="K13" s="160"/>
      <c r="L13" s="160"/>
      <c r="M13" s="149" t="s">
        <v>8</v>
      </c>
      <c r="N13" s="150" t="s">
        <v>84</v>
      </c>
      <c r="O13" s="150" t="s">
        <v>7</v>
      </c>
      <c r="P13" s="161" t="s">
        <v>96</v>
      </c>
      <c r="Q13" s="162"/>
      <c r="R13" s="16"/>
    </row>
    <row r="14" spans="1:18" s="14" customFormat="1" ht="12.75" x14ac:dyDescent="0.2">
      <c r="A14" s="163" t="s">
        <v>469</v>
      </c>
      <c r="B14" s="163" t="s">
        <v>41</v>
      </c>
      <c r="C14" s="124" t="s">
        <v>332</v>
      </c>
      <c r="D14" s="155"/>
      <c r="E14" s="155"/>
      <c r="F14" s="155"/>
      <c r="G14" s="164">
        <v>1241.2</v>
      </c>
      <c r="H14" s="157"/>
      <c r="I14" s="158"/>
      <c r="J14" s="159"/>
      <c r="K14" s="160"/>
      <c r="L14" s="160"/>
      <c r="M14" s="149" t="s">
        <v>8</v>
      </c>
      <c r="N14" s="150" t="s">
        <v>352</v>
      </c>
      <c r="O14" s="150" t="s">
        <v>42</v>
      </c>
      <c r="P14" s="161" t="s">
        <v>470</v>
      </c>
      <c r="Q14" s="162"/>
      <c r="R14" s="16"/>
    </row>
    <row r="15" spans="1:18" s="14" customFormat="1" ht="12.75" x14ac:dyDescent="0.2">
      <c r="A15" s="166" t="s">
        <v>60</v>
      </c>
      <c r="B15" s="166" t="s">
        <v>41</v>
      </c>
      <c r="C15" s="175" t="s">
        <v>68</v>
      </c>
      <c r="D15" s="155"/>
      <c r="E15" s="155"/>
      <c r="F15" s="155"/>
      <c r="G15" s="172">
        <v>4499.6400000000003</v>
      </c>
      <c r="H15" s="157"/>
      <c r="I15" s="158"/>
      <c r="J15" s="159"/>
      <c r="K15" s="160"/>
      <c r="L15" s="160"/>
      <c r="M15" s="149" t="s">
        <v>8</v>
      </c>
      <c r="N15" s="150" t="s">
        <v>85</v>
      </c>
      <c r="O15" s="150" t="s">
        <v>42</v>
      </c>
      <c r="P15" s="161" t="s">
        <v>94</v>
      </c>
      <c r="Q15" s="162"/>
      <c r="R15" s="16"/>
    </row>
    <row r="16" spans="1:18" s="14" customFormat="1" ht="12.75" x14ac:dyDescent="0.2">
      <c r="A16" s="166" t="s">
        <v>60</v>
      </c>
      <c r="B16" s="166" t="s">
        <v>41</v>
      </c>
      <c r="C16" s="166" t="s">
        <v>64</v>
      </c>
      <c r="D16" s="155"/>
      <c r="E16" s="155"/>
      <c r="F16" s="155"/>
      <c r="G16" s="172">
        <v>5268.72</v>
      </c>
      <c r="H16" s="157"/>
      <c r="I16" s="158"/>
      <c r="J16" s="159"/>
      <c r="K16" s="160"/>
      <c r="L16" s="160"/>
      <c r="M16" s="149" t="s">
        <v>8</v>
      </c>
      <c r="N16" s="150" t="s">
        <v>86</v>
      </c>
      <c r="O16" s="150" t="s">
        <v>29</v>
      </c>
      <c r="P16" s="161" t="s">
        <v>94</v>
      </c>
      <c r="Q16" s="162"/>
      <c r="R16" s="16"/>
    </row>
    <row r="17" spans="1:18" s="14" customFormat="1" ht="12.75" x14ac:dyDescent="0.2">
      <c r="A17" s="166" t="s">
        <v>60</v>
      </c>
      <c r="B17" s="166" t="s">
        <v>41</v>
      </c>
      <c r="C17" s="175" t="s">
        <v>61</v>
      </c>
      <c r="D17" s="155"/>
      <c r="E17" s="155"/>
      <c r="F17" s="155"/>
      <c r="G17" s="172">
        <v>9100.2000000000007</v>
      </c>
      <c r="H17" s="157" t="s">
        <v>6</v>
      </c>
      <c r="I17" s="158"/>
      <c r="J17" s="159"/>
      <c r="K17" s="160"/>
      <c r="L17" s="160"/>
      <c r="M17" s="149" t="s">
        <v>8</v>
      </c>
      <c r="N17" s="150" t="s">
        <v>76</v>
      </c>
      <c r="O17" s="150" t="s">
        <v>7</v>
      </c>
      <c r="P17" s="161" t="s">
        <v>94</v>
      </c>
      <c r="Q17" s="162"/>
      <c r="R17" s="16"/>
    </row>
    <row r="18" spans="1:18" s="14" customFormat="1" ht="12.75" x14ac:dyDescent="0.2">
      <c r="A18" s="166" t="s">
        <v>60</v>
      </c>
      <c r="B18" s="166" t="s">
        <v>41</v>
      </c>
      <c r="C18" s="175" t="s">
        <v>65</v>
      </c>
      <c r="D18" s="155"/>
      <c r="E18" s="155"/>
      <c r="F18" s="155"/>
      <c r="G18" s="172">
        <v>9100.2000000000007</v>
      </c>
      <c r="H18" s="157"/>
      <c r="I18" s="158"/>
      <c r="J18" s="159"/>
      <c r="K18" s="160"/>
      <c r="L18" s="160"/>
      <c r="M18" s="149" t="s">
        <v>8</v>
      </c>
      <c r="N18" s="150" t="s">
        <v>87</v>
      </c>
      <c r="O18" s="150" t="s">
        <v>7</v>
      </c>
      <c r="P18" s="161" t="s">
        <v>94</v>
      </c>
      <c r="Q18" s="162"/>
      <c r="R18" s="16"/>
    </row>
    <row r="19" spans="1:18" s="14" customFormat="1" ht="12.75" x14ac:dyDescent="0.2">
      <c r="A19" s="166" t="s">
        <v>60</v>
      </c>
      <c r="B19" s="166" t="s">
        <v>41</v>
      </c>
      <c r="C19" s="175" t="s">
        <v>66</v>
      </c>
      <c r="D19" s="155"/>
      <c r="E19" s="155"/>
      <c r="F19" s="155"/>
      <c r="G19" s="172">
        <v>9459.7999999999993</v>
      </c>
      <c r="H19" s="157"/>
      <c r="I19" s="158"/>
      <c r="J19" s="159"/>
      <c r="K19" s="160"/>
      <c r="L19" s="160"/>
      <c r="M19" s="149" t="s">
        <v>8</v>
      </c>
      <c r="N19" s="150" t="s">
        <v>88</v>
      </c>
      <c r="O19" s="150" t="s">
        <v>7</v>
      </c>
      <c r="P19" s="161" t="s">
        <v>94</v>
      </c>
      <c r="Q19" s="162"/>
      <c r="R19" s="16"/>
    </row>
    <row r="20" spans="1:18" s="14" customFormat="1" ht="12.75" x14ac:dyDescent="0.2">
      <c r="A20" s="166" t="s">
        <v>60</v>
      </c>
      <c r="B20" s="166" t="s">
        <v>41</v>
      </c>
      <c r="C20" s="175" t="s">
        <v>67</v>
      </c>
      <c r="D20" s="155"/>
      <c r="E20" s="155"/>
      <c r="F20" s="155"/>
      <c r="G20" s="172">
        <v>11699.76</v>
      </c>
      <c r="H20" s="157"/>
      <c r="I20" s="158"/>
      <c r="J20" s="159"/>
      <c r="K20" s="160"/>
      <c r="L20" s="160"/>
      <c r="M20" s="149" t="s">
        <v>8</v>
      </c>
      <c r="N20" s="150" t="s">
        <v>89</v>
      </c>
      <c r="O20" s="150" t="s">
        <v>42</v>
      </c>
      <c r="P20" s="161" t="s">
        <v>94</v>
      </c>
      <c r="Q20" s="162"/>
      <c r="R20" s="16"/>
    </row>
    <row r="21" spans="1:18" s="14" customFormat="1" ht="12.75" x14ac:dyDescent="0.2">
      <c r="A21" s="166" t="s">
        <v>60</v>
      </c>
      <c r="B21" s="166" t="s">
        <v>41</v>
      </c>
      <c r="C21" s="175" t="s">
        <v>69</v>
      </c>
      <c r="D21" s="155"/>
      <c r="E21" s="155"/>
      <c r="F21" s="155"/>
      <c r="G21" s="172">
        <v>13366.68</v>
      </c>
      <c r="H21" s="157"/>
      <c r="I21" s="158"/>
      <c r="J21" s="159"/>
      <c r="K21" s="160"/>
      <c r="L21" s="160"/>
      <c r="M21" s="149" t="s">
        <v>8</v>
      </c>
      <c r="N21" s="150" t="s">
        <v>90</v>
      </c>
      <c r="O21" s="150" t="s">
        <v>43</v>
      </c>
      <c r="P21" s="161" t="s">
        <v>94</v>
      </c>
      <c r="Q21" s="162"/>
      <c r="R21" s="16"/>
    </row>
    <row r="22" spans="1:18" s="14" customFormat="1" ht="12.75" x14ac:dyDescent="0.2">
      <c r="A22" s="166" t="s">
        <v>60</v>
      </c>
      <c r="B22" s="166" t="s">
        <v>41</v>
      </c>
      <c r="C22" s="175" t="s">
        <v>62</v>
      </c>
      <c r="D22" s="155"/>
      <c r="E22" s="155"/>
      <c r="F22" s="155"/>
      <c r="G22" s="172">
        <v>13382.92</v>
      </c>
      <c r="H22" s="157"/>
      <c r="I22" s="158"/>
      <c r="J22" s="159"/>
      <c r="K22" s="160"/>
      <c r="L22" s="160"/>
      <c r="M22" s="149" t="s">
        <v>8</v>
      </c>
      <c r="N22" s="150" t="s">
        <v>91</v>
      </c>
      <c r="O22" s="150" t="s">
        <v>9</v>
      </c>
      <c r="P22" s="161" t="s">
        <v>94</v>
      </c>
      <c r="Q22" s="162"/>
      <c r="R22" s="16"/>
    </row>
    <row r="23" spans="1:18" s="14" customFormat="1" ht="12.75" x14ac:dyDescent="0.2">
      <c r="A23" s="163"/>
      <c r="B23" s="163"/>
      <c r="C23" s="167"/>
      <c r="D23" s="155"/>
      <c r="E23" s="155"/>
      <c r="F23" s="155"/>
      <c r="G23" s="164"/>
      <c r="H23" s="157"/>
      <c r="I23" s="158"/>
      <c r="J23" s="159"/>
      <c r="K23" s="160"/>
      <c r="L23" s="160"/>
      <c r="M23" s="149"/>
      <c r="N23" s="150"/>
      <c r="O23" s="150"/>
      <c r="P23" s="161"/>
      <c r="Q23" s="162"/>
      <c r="R23" s="16"/>
    </row>
    <row r="24" spans="1:18" s="14" customFormat="1" ht="12.75" x14ac:dyDescent="0.2">
      <c r="A24" s="163"/>
      <c r="B24" s="163"/>
      <c r="C24" s="167"/>
      <c r="D24" s="155"/>
      <c r="E24" s="155"/>
      <c r="F24" s="155"/>
      <c r="G24" s="164"/>
      <c r="H24" s="157"/>
      <c r="I24" s="158"/>
      <c r="J24" s="159"/>
      <c r="K24" s="160"/>
      <c r="L24" s="160"/>
      <c r="M24" s="149"/>
      <c r="N24" s="150"/>
      <c r="O24" s="150"/>
      <c r="P24" s="161"/>
      <c r="Q24" s="162"/>
      <c r="R24" s="16"/>
    </row>
    <row r="25" spans="1:18" s="14" customFormat="1" ht="12.75" x14ac:dyDescent="0.2">
      <c r="A25" s="168"/>
      <c r="B25" s="168"/>
      <c r="C25" s="169"/>
      <c r="D25" s="167"/>
      <c r="E25" s="167"/>
      <c r="F25" s="167"/>
      <c r="G25" s="170"/>
      <c r="H25" s="165"/>
      <c r="I25" s="158"/>
      <c r="J25" s="159"/>
      <c r="K25" s="160"/>
      <c r="L25" s="160"/>
      <c r="M25" s="149"/>
      <c r="N25" s="150"/>
      <c r="O25" s="150"/>
      <c r="P25" s="161"/>
      <c r="Q25" s="162"/>
      <c r="R25" s="16"/>
    </row>
    <row r="26" spans="1:18" s="14" customFormat="1" ht="12.75" x14ac:dyDescent="0.2">
      <c r="A26" s="168"/>
      <c r="B26" s="168"/>
      <c r="C26" s="169"/>
      <c r="D26" s="167"/>
      <c r="E26" s="167"/>
      <c r="F26" s="167"/>
      <c r="G26" s="170"/>
      <c r="H26" s="165"/>
      <c r="I26" s="158"/>
      <c r="J26" s="159"/>
      <c r="K26" s="160"/>
      <c r="L26" s="160"/>
      <c r="M26" s="149"/>
      <c r="N26" s="150"/>
      <c r="O26" s="150"/>
      <c r="P26" s="161"/>
      <c r="Q26" s="162"/>
      <c r="R26" s="16"/>
    </row>
    <row r="27" spans="1:18" s="14" customFormat="1" ht="12.75" x14ac:dyDescent="0.2">
      <c r="A27" s="171"/>
      <c r="B27" s="171"/>
      <c r="C27" s="171"/>
      <c r="D27" s="155"/>
      <c r="E27" s="155"/>
      <c r="F27" s="155"/>
      <c r="G27" s="172"/>
      <c r="H27" s="165"/>
      <c r="I27" s="158"/>
      <c r="J27" s="159"/>
      <c r="K27" s="160"/>
      <c r="L27" s="160"/>
      <c r="M27" s="149"/>
      <c r="N27" s="150"/>
      <c r="O27" s="150"/>
      <c r="P27" s="161"/>
      <c r="Q27" s="162"/>
      <c r="R27" s="16"/>
    </row>
    <row r="28" spans="1:18" s="14" customFormat="1" ht="13.5" thickBot="1" x14ac:dyDescent="0.25">
      <c r="A28" s="111"/>
      <c r="B28" s="109"/>
      <c r="C28"/>
      <c r="D28" s="89"/>
      <c r="E28" s="88"/>
      <c r="F28" s="88"/>
      <c r="G28" s="1"/>
      <c r="H28" s="90"/>
      <c r="I28" s="106"/>
      <c r="J28" s="91"/>
      <c r="K28" s="92"/>
      <c r="L28" s="92"/>
      <c r="M28" s="93"/>
      <c r="N28" s="94"/>
      <c r="O28" s="94"/>
      <c r="P28" s="94"/>
      <c r="Q28" s="15"/>
      <c r="R28" s="16"/>
    </row>
    <row r="29" spans="1:18" s="18" customFormat="1" ht="12.75" thickBot="1" x14ac:dyDescent="0.25">
      <c r="A29" s="25"/>
      <c r="B29" s="6"/>
      <c r="C29" s="6"/>
      <c r="D29" s="50">
        <f>SUM(D5:D28)</f>
        <v>0</v>
      </c>
      <c r="E29" s="6"/>
      <c r="F29" s="6"/>
      <c r="G29" s="50">
        <f>SUM(G5:G28)</f>
        <v>67706.880000000005</v>
      </c>
      <c r="H29" s="12"/>
      <c r="I29" s="50">
        <f>SUM(I5:I28)</f>
        <v>0</v>
      </c>
      <c r="J29" s="50">
        <f>SUM(J5:J28)</f>
        <v>0</v>
      </c>
      <c r="K29" s="22"/>
      <c r="L29" s="6"/>
      <c r="M29" s="20"/>
      <c r="N29" s="23" t="s">
        <v>21</v>
      </c>
      <c r="O29" s="24">
        <f>SUM(I29:K29)</f>
        <v>0</v>
      </c>
      <c r="Q29" s="19"/>
      <c r="R29" s="5"/>
    </row>
    <row r="30" spans="1:18" s="18" customFormat="1" x14ac:dyDescent="0.2">
      <c r="A30" s="25"/>
      <c r="B30" s="6"/>
      <c r="C30" s="122"/>
      <c r="D30" s="6"/>
      <c r="E30" s="6"/>
      <c r="F30" s="6"/>
      <c r="G30" s="122"/>
      <c r="H30" s="12"/>
      <c r="I30" s="6"/>
      <c r="J30" s="6"/>
      <c r="K30" s="6"/>
      <c r="L30" s="6"/>
      <c r="M30" s="20"/>
      <c r="N30" s="21"/>
      <c r="O30" s="17"/>
      <c r="Q30" s="19"/>
      <c r="R30" s="5"/>
    </row>
  </sheetData>
  <autoFilter ref="A4:R22"/>
  <mergeCells count="1">
    <mergeCell ref="A2:Q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10" workbookViewId="0">
      <selection activeCell="P5" sqref="P5:P34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17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259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11" t="s">
        <v>5</v>
      </c>
      <c r="P4" s="153" t="s">
        <v>32</v>
      </c>
      <c r="Q4" s="153"/>
      <c r="R4" s="12"/>
    </row>
    <row r="5" spans="1:18" s="14" customFormat="1" ht="12.75" x14ac:dyDescent="0.2">
      <c r="A5" s="154" t="s">
        <v>224</v>
      </c>
      <c r="B5" s="154" t="s">
        <v>39</v>
      </c>
      <c r="C5" s="154" t="s">
        <v>225</v>
      </c>
      <c r="D5" s="155"/>
      <c r="E5" s="155"/>
      <c r="F5" s="155"/>
      <c r="G5" s="158">
        <v>-11699.76</v>
      </c>
      <c r="H5" s="157"/>
      <c r="I5" s="158"/>
      <c r="J5" s="159"/>
      <c r="K5" s="160"/>
      <c r="L5" s="160"/>
      <c r="M5" s="149" t="s">
        <v>8</v>
      </c>
      <c r="N5" s="150" t="s">
        <v>260</v>
      </c>
      <c r="O5" s="150" t="s">
        <v>42</v>
      </c>
      <c r="P5" s="161" t="s">
        <v>287</v>
      </c>
      <c r="Q5" s="162"/>
      <c r="R5" s="16"/>
    </row>
    <row r="6" spans="1:18" s="14" customFormat="1" ht="12.75" x14ac:dyDescent="0.2">
      <c r="A6" s="154" t="s">
        <v>235</v>
      </c>
      <c r="B6" s="154" t="s">
        <v>39</v>
      </c>
      <c r="C6" s="154" t="s">
        <v>236</v>
      </c>
      <c r="D6" s="155"/>
      <c r="E6" s="155"/>
      <c r="F6" s="155"/>
      <c r="G6" s="158">
        <v>-13170.64</v>
      </c>
      <c r="H6" s="157"/>
      <c r="I6" s="158"/>
      <c r="J6" s="159"/>
      <c r="K6" s="160"/>
      <c r="L6" s="160"/>
      <c r="M6" s="149" t="s">
        <v>8</v>
      </c>
      <c r="N6" s="150" t="s">
        <v>261</v>
      </c>
      <c r="O6" s="150" t="s">
        <v>43</v>
      </c>
      <c r="P6" s="161" t="s">
        <v>298</v>
      </c>
      <c r="Q6" s="162"/>
      <c r="R6" s="16"/>
    </row>
    <row r="7" spans="1:18" s="14" customFormat="1" ht="12.75" x14ac:dyDescent="0.2">
      <c r="A7" s="154" t="s">
        <v>247</v>
      </c>
      <c r="B7" s="154" t="s">
        <v>39</v>
      </c>
      <c r="C7" s="154" t="s">
        <v>248</v>
      </c>
      <c r="D7" s="155"/>
      <c r="E7" s="155"/>
      <c r="F7" s="155"/>
      <c r="G7" s="158">
        <v>-4499.6400000000003</v>
      </c>
      <c r="H7" s="157"/>
      <c r="I7" s="158"/>
      <c r="J7" s="159"/>
      <c r="K7" s="160"/>
      <c r="L7" s="160"/>
      <c r="M7" s="149" t="s">
        <v>8</v>
      </c>
      <c r="N7" s="150" t="s">
        <v>262</v>
      </c>
      <c r="O7" s="150" t="s">
        <v>42</v>
      </c>
      <c r="P7" s="161" t="s">
        <v>301</v>
      </c>
      <c r="Q7" s="162"/>
      <c r="R7" s="16"/>
    </row>
    <row r="8" spans="1:18" s="14" customFormat="1" ht="12.75" x14ac:dyDescent="0.2">
      <c r="A8" s="163" t="s">
        <v>224</v>
      </c>
      <c r="B8" s="163" t="s">
        <v>41</v>
      </c>
      <c r="C8" s="167" t="s">
        <v>227</v>
      </c>
      <c r="D8" s="155"/>
      <c r="E8" s="155"/>
      <c r="F8" s="155"/>
      <c r="G8" s="176">
        <v>1241.2</v>
      </c>
      <c r="H8" s="157"/>
      <c r="I8" s="158"/>
      <c r="J8" s="159"/>
      <c r="K8" s="160"/>
      <c r="L8" s="160"/>
      <c r="M8" s="149" t="s">
        <v>8</v>
      </c>
      <c r="N8" s="150" t="s">
        <v>263</v>
      </c>
      <c r="O8" s="150" t="s">
        <v>7</v>
      </c>
      <c r="P8" s="161" t="s">
        <v>286</v>
      </c>
      <c r="Q8" s="162"/>
      <c r="R8" s="16"/>
    </row>
    <row r="9" spans="1:18" s="14" customFormat="1" ht="12.75" x14ac:dyDescent="0.2">
      <c r="A9" s="163" t="s">
        <v>228</v>
      </c>
      <c r="B9" s="163" t="s">
        <v>41</v>
      </c>
      <c r="C9" s="167" t="s">
        <v>229</v>
      </c>
      <c r="D9" s="155"/>
      <c r="E9" s="155"/>
      <c r="F9" s="155"/>
      <c r="G9" s="176">
        <v>1241.2</v>
      </c>
      <c r="H9" s="157"/>
      <c r="I9" s="158"/>
      <c r="J9" s="159"/>
      <c r="K9" s="160"/>
      <c r="L9" s="160"/>
      <c r="M9" s="149" t="s">
        <v>8</v>
      </c>
      <c r="N9" s="150" t="s">
        <v>264</v>
      </c>
      <c r="O9" s="150" t="s">
        <v>29</v>
      </c>
      <c r="P9" s="161" t="s">
        <v>288</v>
      </c>
      <c r="Q9" s="162"/>
      <c r="R9" s="16"/>
    </row>
    <row r="10" spans="1:18" s="14" customFormat="1" ht="12.75" x14ac:dyDescent="0.2">
      <c r="A10" s="163" t="s">
        <v>235</v>
      </c>
      <c r="B10" s="163" t="s">
        <v>41</v>
      </c>
      <c r="C10" s="167" t="s">
        <v>237</v>
      </c>
      <c r="D10" s="155"/>
      <c r="E10" s="155"/>
      <c r="F10" s="155"/>
      <c r="G10" s="176">
        <v>1241.2</v>
      </c>
      <c r="H10" s="157"/>
      <c r="I10" s="158"/>
      <c r="J10" s="159"/>
      <c r="K10" s="160"/>
      <c r="L10" s="160"/>
      <c r="M10" s="149" t="s">
        <v>8</v>
      </c>
      <c r="N10" s="150" t="s">
        <v>265</v>
      </c>
      <c r="O10" s="150" t="s">
        <v>29</v>
      </c>
      <c r="P10" s="161" t="s">
        <v>289</v>
      </c>
      <c r="Q10" s="162"/>
      <c r="R10" s="16"/>
    </row>
    <row r="11" spans="1:18" s="14" customFormat="1" ht="12.75" x14ac:dyDescent="0.2">
      <c r="A11" s="163" t="s">
        <v>235</v>
      </c>
      <c r="B11" s="163" t="s">
        <v>41</v>
      </c>
      <c r="C11" s="167" t="s">
        <v>238</v>
      </c>
      <c r="D11" s="155"/>
      <c r="E11" s="155"/>
      <c r="F11" s="155"/>
      <c r="G11" s="176">
        <v>1241.2</v>
      </c>
      <c r="H11" s="157"/>
      <c r="I11" s="158"/>
      <c r="J11" s="159"/>
      <c r="K11" s="160"/>
      <c r="L11" s="160"/>
      <c r="M11" s="149" t="s">
        <v>8</v>
      </c>
      <c r="N11" s="150" t="s">
        <v>266</v>
      </c>
      <c r="O11" s="150" t="s">
        <v>29</v>
      </c>
      <c r="P11" s="161" t="s">
        <v>289</v>
      </c>
      <c r="Q11" s="162"/>
      <c r="R11" s="16"/>
    </row>
    <row r="12" spans="1:18" s="14" customFormat="1" ht="12.75" x14ac:dyDescent="0.2">
      <c r="A12" s="163" t="s">
        <v>247</v>
      </c>
      <c r="B12" s="163" t="s">
        <v>41</v>
      </c>
      <c r="C12" s="163" t="s">
        <v>250</v>
      </c>
      <c r="D12" s="155"/>
      <c r="E12" s="155"/>
      <c r="F12" s="155"/>
      <c r="G12" s="176">
        <v>1241.2</v>
      </c>
      <c r="H12" s="157"/>
      <c r="I12" s="158"/>
      <c r="J12" s="159"/>
      <c r="K12" s="160"/>
      <c r="L12" s="160"/>
      <c r="M12" s="149" t="s">
        <v>8</v>
      </c>
      <c r="N12" s="150" t="s">
        <v>267</v>
      </c>
      <c r="O12" s="150" t="s">
        <v>7</v>
      </c>
      <c r="P12" s="161" t="s">
        <v>300</v>
      </c>
      <c r="Q12" s="162"/>
      <c r="R12" s="16"/>
    </row>
    <row r="13" spans="1:18" s="14" customFormat="1" ht="12.75" x14ac:dyDescent="0.2">
      <c r="A13" s="163" t="s">
        <v>247</v>
      </c>
      <c r="B13" s="163" t="s">
        <v>41</v>
      </c>
      <c r="C13" s="163" t="s">
        <v>251</v>
      </c>
      <c r="D13" s="155"/>
      <c r="E13" s="155"/>
      <c r="F13" s="155"/>
      <c r="G13" s="176">
        <v>1241.2</v>
      </c>
      <c r="H13" s="157"/>
      <c r="I13" s="158"/>
      <c r="J13" s="159"/>
      <c r="K13" s="160"/>
      <c r="L13" s="160"/>
      <c r="M13" s="149" t="s">
        <v>8</v>
      </c>
      <c r="N13" s="150" t="s">
        <v>268</v>
      </c>
      <c r="O13" s="150" t="s">
        <v>7</v>
      </c>
      <c r="P13" s="161" t="s">
        <v>300</v>
      </c>
      <c r="Q13" s="162"/>
      <c r="R13" s="16"/>
    </row>
    <row r="14" spans="1:18" s="14" customFormat="1" ht="12.75" x14ac:dyDescent="0.2">
      <c r="A14" s="163" t="s">
        <v>247</v>
      </c>
      <c r="B14" s="163" t="s">
        <v>41</v>
      </c>
      <c r="C14" s="163" t="s">
        <v>252</v>
      </c>
      <c r="D14" s="155"/>
      <c r="E14" s="155"/>
      <c r="F14" s="155"/>
      <c r="G14" s="176">
        <v>1241.2</v>
      </c>
      <c r="H14" s="157"/>
      <c r="I14" s="158"/>
      <c r="J14" s="159"/>
      <c r="K14" s="160"/>
      <c r="L14" s="160"/>
      <c r="M14" s="149" t="s">
        <v>8</v>
      </c>
      <c r="N14" s="150" t="s">
        <v>269</v>
      </c>
      <c r="O14" s="150" t="s">
        <v>7</v>
      </c>
      <c r="P14" s="161" t="s">
        <v>300</v>
      </c>
      <c r="Q14" s="162"/>
      <c r="R14" s="16"/>
    </row>
    <row r="15" spans="1:18" s="14" customFormat="1" ht="12.75" x14ac:dyDescent="0.2">
      <c r="A15" s="163" t="s">
        <v>247</v>
      </c>
      <c r="B15" s="163" t="s">
        <v>41</v>
      </c>
      <c r="C15" s="163" t="s">
        <v>253</v>
      </c>
      <c r="D15" s="155"/>
      <c r="E15" s="155"/>
      <c r="F15" s="155"/>
      <c r="G15" s="176">
        <v>1241.2</v>
      </c>
      <c r="H15" s="157"/>
      <c r="I15" s="158"/>
      <c r="J15" s="159"/>
      <c r="K15" s="160"/>
      <c r="L15" s="160"/>
      <c r="M15" s="149" t="s">
        <v>8</v>
      </c>
      <c r="N15" s="150" t="s">
        <v>270</v>
      </c>
      <c r="O15" s="150" t="s">
        <v>7</v>
      </c>
      <c r="P15" s="161" t="s">
        <v>300</v>
      </c>
      <c r="Q15" s="162"/>
      <c r="R15" s="16"/>
    </row>
    <row r="16" spans="1:18" s="14" customFormat="1" ht="12.75" x14ac:dyDescent="0.2">
      <c r="A16" s="163" t="s">
        <v>247</v>
      </c>
      <c r="B16" s="163" t="s">
        <v>41</v>
      </c>
      <c r="C16" s="163" t="s">
        <v>254</v>
      </c>
      <c r="D16" s="155"/>
      <c r="E16" s="155"/>
      <c r="F16" s="155"/>
      <c r="G16" s="176">
        <v>1241.2</v>
      </c>
      <c r="H16" s="157"/>
      <c r="I16" s="158"/>
      <c r="J16" s="159"/>
      <c r="K16" s="160"/>
      <c r="L16" s="160"/>
      <c r="M16" s="149" t="s">
        <v>8</v>
      </c>
      <c r="N16" s="150" t="s">
        <v>271</v>
      </c>
      <c r="O16" s="150" t="s">
        <v>29</v>
      </c>
      <c r="P16" s="161" t="s">
        <v>300</v>
      </c>
      <c r="Q16" s="162"/>
      <c r="R16" s="16"/>
    </row>
    <row r="17" spans="1:18" s="14" customFormat="1" ht="12.75" x14ac:dyDescent="0.2">
      <c r="A17" s="163" t="s">
        <v>247</v>
      </c>
      <c r="B17" s="163" t="s">
        <v>41</v>
      </c>
      <c r="C17" s="163" t="s">
        <v>255</v>
      </c>
      <c r="D17" s="155"/>
      <c r="E17" s="155"/>
      <c r="F17" s="155"/>
      <c r="G17" s="176">
        <v>1241.2</v>
      </c>
      <c r="H17" s="157"/>
      <c r="I17" s="158"/>
      <c r="J17" s="159"/>
      <c r="K17" s="160"/>
      <c r="L17" s="160"/>
      <c r="M17" s="149" t="s">
        <v>8</v>
      </c>
      <c r="N17" s="150" t="s">
        <v>272</v>
      </c>
      <c r="O17" s="150" t="s">
        <v>29</v>
      </c>
      <c r="P17" s="161" t="s">
        <v>300</v>
      </c>
      <c r="Q17" s="162"/>
      <c r="R17" s="16"/>
    </row>
    <row r="18" spans="1:18" s="14" customFormat="1" ht="12.75" x14ac:dyDescent="0.2">
      <c r="A18" s="163" t="s">
        <v>247</v>
      </c>
      <c r="B18" s="163" t="s">
        <v>41</v>
      </c>
      <c r="C18" s="163" t="s">
        <v>256</v>
      </c>
      <c r="D18" s="155"/>
      <c r="E18" s="155"/>
      <c r="F18" s="155"/>
      <c r="G18" s="176">
        <v>1241.2</v>
      </c>
      <c r="H18" s="157"/>
      <c r="I18" s="158"/>
      <c r="J18" s="159"/>
      <c r="K18" s="160"/>
      <c r="L18" s="160"/>
      <c r="M18" s="149" t="s">
        <v>8</v>
      </c>
      <c r="N18" s="150" t="s">
        <v>273</v>
      </c>
      <c r="O18" s="150" t="s">
        <v>42</v>
      </c>
      <c r="P18" s="161" t="s">
        <v>300</v>
      </c>
      <c r="Q18" s="162"/>
      <c r="R18" s="16"/>
    </row>
    <row r="19" spans="1:18" s="14" customFormat="1" ht="12.75" x14ac:dyDescent="0.2">
      <c r="A19" s="166" t="s">
        <v>235</v>
      </c>
      <c r="B19" s="166" t="s">
        <v>41</v>
      </c>
      <c r="C19" s="232" t="s">
        <v>239</v>
      </c>
      <c r="D19" s="155"/>
      <c r="E19" s="155"/>
      <c r="F19" s="155"/>
      <c r="G19" s="234">
        <v>4499.6400000000003</v>
      </c>
      <c r="H19" s="157"/>
      <c r="I19" s="158"/>
      <c r="J19" s="159"/>
      <c r="K19" s="160"/>
      <c r="L19" s="160"/>
      <c r="M19" s="149" t="s">
        <v>8</v>
      </c>
      <c r="N19" s="150" t="s">
        <v>274</v>
      </c>
      <c r="O19" s="150" t="s">
        <v>42</v>
      </c>
      <c r="P19" s="161" t="s">
        <v>289</v>
      </c>
      <c r="Q19" s="162"/>
      <c r="R19" s="16"/>
    </row>
    <row r="20" spans="1:18" s="14" customFormat="1" ht="12.75" x14ac:dyDescent="0.2">
      <c r="A20" s="166" t="s">
        <v>235</v>
      </c>
      <c r="B20" s="166" t="s">
        <v>41</v>
      </c>
      <c r="C20" s="232" t="s">
        <v>74</v>
      </c>
      <c r="D20" s="155"/>
      <c r="E20" s="155"/>
      <c r="F20" s="155"/>
      <c r="G20" s="234">
        <v>5849.88</v>
      </c>
      <c r="H20" s="157"/>
      <c r="I20" s="158"/>
      <c r="J20" s="159"/>
      <c r="K20" s="160"/>
      <c r="L20" s="160"/>
      <c r="M20" s="149" t="s">
        <v>8</v>
      </c>
      <c r="N20" s="150" t="s">
        <v>84</v>
      </c>
      <c r="O20" s="150" t="s">
        <v>7</v>
      </c>
      <c r="P20" s="161" t="s">
        <v>289</v>
      </c>
      <c r="Q20" s="162"/>
      <c r="R20" s="16"/>
    </row>
    <row r="21" spans="1:18" s="14" customFormat="1" ht="12.75" x14ac:dyDescent="0.2">
      <c r="A21" s="166" t="s">
        <v>247</v>
      </c>
      <c r="B21" s="166" t="s">
        <v>41</v>
      </c>
      <c r="C21" s="232" t="s">
        <v>257</v>
      </c>
      <c r="D21" s="155"/>
      <c r="E21" s="155"/>
      <c r="F21" s="155"/>
      <c r="G21" s="234">
        <v>8117.68</v>
      </c>
      <c r="H21" s="157"/>
      <c r="I21" s="158"/>
      <c r="J21" s="159"/>
      <c r="K21" s="160"/>
      <c r="L21" s="160"/>
      <c r="M21" s="149" t="s">
        <v>8</v>
      </c>
      <c r="N21" s="150" t="s">
        <v>275</v>
      </c>
      <c r="O21" s="150" t="s">
        <v>276</v>
      </c>
      <c r="P21" s="161" t="s">
        <v>300</v>
      </c>
      <c r="Q21" s="162"/>
      <c r="R21" s="16"/>
    </row>
    <row r="22" spans="1:18" s="14" customFormat="1" ht="12.75" x14ac:dyDescent="0.2">
      <c r="A22" s="166" t="s">
        <v>235</v>
      </c>
      <c r="B22" s="166" t="s">
        <v>41</v>
      </c>
      <c r="C22" s="232" t="s">
        <v>240</v>
      </c>
      <c r="D22" s="155"/>
      <c r="E22" s="155"/>
      <c r="F22" s="155"/>
      <c r="G22" s="234">
        <v>10929.52</v>
      </c>
      <c r="H22" s="157"/>
      <c r="I22" s="158"/>
      <c r="J22" s="159"/>
      <c r="K22" s="160"/>
      <c r="L22" s="160"/>
      <c r="M22" s="149" t="s">
        <v>8</v>
      </c>
      <c r="N22" s="150" t="s">
        <v>277</v>
      </c>
      <c r="O22" s="150" t="s">
        <v>43</v>
      </c>
      <c r="P22" s="161" t="s">
        <v>289</v>
      </c>
      <c r="Q22" s="162"/>
      <c r="R22" s="16"/>
    </row>
    <row r="23" spans="1:18" s="14" customFormat="1" ht="12.75" x14ac:dyDescent="0.2">
      <c r="A23" s="166" t="s">
        <v>228</v>
      </c>
      <c r="B23" s="166" t="s">
        <v>41</v>
      </c>
      <c r="C23" s="232" t="s">
        <v>230</v>
      </c>
      <c r="D23" s="155"/>
      <c r="E23" s="155"/>
      <c r="F23" s="155"/>
      <c r="G23" s="234">
        <v>11456.16</v>
      </c>
      <c r="H23" s="157"/>
      <c r="I23" s="158"/>
      <c r="J23" s="159"/>
      <c r="K23" s="160"/>
      <c r="L23" s="160"/>
      <c r="M23" s="149" t="s">
        <v>8</v>
      </c>
      <c r="N23" s="150" t="s">
        <v>278</v>
      </c>
      <c r="O23" s="150" t="s">
        <v>276</v>
      </c>
      <c r="P23" s="161" t="s">
        <v>288</v>
      </c>
      <c r="Q23" s="162"/>
      <c r="R23" s="16"/>
    </row>
    <row r="24" spans="1:18" s="14" customFormat="1" ht="12.75" x14ac:dyDescent="0.2">
      <c r="A24" s="166" t="s">
        <v>243</v>
      </c>
      <c r="B24" s="166" t="s">
        <v>41</v>
      </c>
      <c r="C24" s="232" t="s">
        <v>245</v>
      </c>
      <c r="D24" s="155"/>
      <c r="E24" s="155"/>
      <c r="F24" s="155"/>
      <c r="G24" s="234">
        <v>11600</v>
      </c>
      <c r="H24" s="157"/>
      <c r="I24" s="158"/>
      <c r="J24" s="159"/>
      <c r="K24" s="160"/>
      <c r="L24" s="160"/>
      <c r="M24" s="149" t="s">
        <v>8</v>
      </c>
      <c r="N24" s="150" t="s">
        <v>279</v>
      </c>
      <c r="O24" s="150" t="s">
        <v>280</v>
      </c>
      <c r="P24" s="161" t="s">
        <v>299</v>
      </c>
      <c r="Q24" s="162"/>
      <c r="R24" s="16"/>
    </row>
    <row r="25" spans="1:18" s="14" customFormat="1" ht="12.75" x14ac:dyDescent="0.2">
      <c r="A25" s="166" t="s">
        <v>224</v>
      </c>
      <c r="B25" s="166" t="s">
        <v>41</v>
      </c>
      <c r="C25" s="232" t="s">
        <v>226</v>
      </c>
      <c r="D25" s="155"/>
      <c r="E25" s="155"/>
      <c r="F25" s="155"/>
      <c r="G25" s="234">
        <v>11699.76</v>
      </c>
      <c r="H25" s="157"/>
      <c r="I25" s="158"/>
      <c r="J25" s="159"/>
      <c r="K25" s="160"/>
      <c r="L25" s="160"/>
      <c r="M25" s="149" t="s">
        <v>8</v>
      </c>
      <c r="N25" s="150" t="s">
        <v>281</v>
      </c>
      <c r="O25" s="150" t="s">
        <v>42</v>
      </c>
      <c r="P25" s="161" t="s">
        <v>286</v>
      </c>
      <c r="Q25" s="162"/>
      <c r="R25" s="16"/>
    </row>
    <row r="26" spans="1:18" s="14" customFormat="1" ht="12.75" x14ac:dyDescent="0.2">
      <c r="A26" s="166" t="s">
        <v>228</v>
      </c>
      <c r="B26" s="166" t="s">
        <v>41</v>
      </c>
      <c r="C26" s="175" t="s">
        <v>231</v>
      </c>
      <c r="D26" s="155"/>
      <c r="E26" s="155"/>
      <c r="F26" s="155"/>
      <c r="G26" s="234">
        <v>11699.76</v>
      </c>
      <c r="H26" s="157"/>
      <c r="I26" s="158"/>
      <c r="J26" s="159"/>
      <c r="K26" s="160"/>
      <c r="L26" s="160"/>
      <c r="M26" s="149" t="s">
        <v>8</v>
      </c>
      <c r="N26" s="150" t="s">
        <v>282</v>
      </c>
      <c r="O26" s="150" t="s">
        <v>42</v>
      </c>
      <c r="P26" s="161" t="s">
        <v>288</v>
      </c>
      <c r="Q26" s="162"/>
      <c r="R26" s="16"/>
    </row>
    <row r="27" spans="1:18" s="14" customFormat="1" ht="12.75" x14ac:dyDescent="0.2">
      <c r="A27" s="166" t="s">
        <v>228</v>
      </c>
      <c r="B27" s="166" t="s">
        <v>41</v>
      </c>
      <c r="C27" s="232" t="s">
        <v>233</v>
      </c>
      <c r="D27" s="155"/>
      <c r="E27" s="155"/>
      <c r="F27" s="155"/>
      <c r="G27" s="234">
        <v>11699.76</v>
      </c>
      <c r="H27" s="157"/>
      <c r="I27" s="158"/>
      <c r="J27" s="159"/>
      <c r="K27" s="160"/>
      <c r="L27" s="160"/>
      <c r="M27" s="149" t="s">
        <v>8</v>
      </c>
      <c r="N27" s="150" t="s">
        <v>283</v>
      </c>
      <c r="O27" s="150" t="s">
        <v>42</v>
      </c>
      <c r="P27" s="161" t="s">
        <v>288</v>
      </c>
      <c r="Q27" s="162"/>
      <c r="R27" s="16"/>
    </row>
    <row r="28" spans="1:18" s="14" customFormat="1" ht="12.75" x14ac:dyDescent="0.2">
      <c r="A28" s="166" t="s">
        <v>228</v>
      </c>
      <c r="B28" s="166" t="s">
        <v>41</v>
      </c>
      <c r="C28" s="232" t="s">
        <v>234</v>
      </c>
      <c r="D28" s="155"/>
      <c r="E28" s="155"/>
      <c r="F28" s="155"/>
      <c r="G28" s="233">
        <v>11699.76</v>
      </c>
      <c r="H28" s="157"/>
      <c r="I28" s="158"/>
      <c r="J28" s="159"/>
      <c r="K28" s="160"/>
      <c r="L28" s="160"/>
      <c r="M28" s="149" t="s">
        <v>8</v>
      </c>
      <c r="N28" s="150" t="s">
        <v>284</v>
      </c>
      <c r="O28" s="150" t="s">
        <v>42</v>
      </c>
      <c r="P28" s="161" t="s">
        <v>288</v>
      </c>
      <c r="Q28" s="162"/>
      <c r="R28" s="16"/>
    </row>
    <row r="29" spans="1:18" s="14" customFormat="1" ht="12.75" x14ac:dyDescent="0.2">
      <c r="A29" s="166" t="s">
        <v>243</v>
      </c>
      <c r="B29" s="166" t="s">
        <v>41</v>
      </c>
      <c r="C29" s="232" t="s">
        <v>244</v>
      </c>
      <c r="D29" s="155"/>
      <c r="E29" s="155"/>
      <c r="F29" s="155"/>
      <c r="G29" s="233">
        <v>11699.76</v>
      </c>
      <c r="H29" s="157"/>
      <c r="I29" s="158"/>
      <c r="J29" s="159"/>
      <c r="K29" s="160"/>
      <c r="L29" s="160"/>
      <c r="M29" s="149" t="s">
        <v>8</v>
      </c>
      <c r="N29" s="150" t="s">
        <v>285</v>
      </c>
      <c r="O29" s="150" t="s">
        <v>42</v>
      </c>
      <c r="P29" s="161" t="s">
        <v>299</v>
      </c>
      <c r="Q29" s="162"/>
      <c r="R29" s="16"/>
    </row>
    <row r="30" spans="1:18" s="14" customFormat="1" ht="12.75" x14ac:dyDescent="0.2">
      <c r="A30" s="166" t="s">
        <v>224</v>
      </c>
      <c r="B30" s="166" t="s">
        <v>41</v>
      </c>
      <c r="C30" s="232" t="s">
        <v>101</v>
      </c>
      <c r="D30" s="155"/>
      <c r="E30" s="155"/>
      <c r="F30" s="155"/>
      <c r="G30" s="233">
        <v>14160.12</v>
      </c>
      <c r="H30" s="157"/>
      <c r="I30" s="158"/>
      <c r="J30" s="159"/>
      <c r="K30" s="160"/>
      <c r="L30" s="160"/>
      <c r="M30" s="149" t="s">
        <v>8</v>
      </c>
      <c r="N30" s="150" t="s">
        <v>145</v>
      </c>
      <c r="O30" s="150" t="s">
        <v>7</v>
      </c>
      <c r="P30" s="161" t="s">
        <v>286</v>
      </c>
      <c r="Q30" s="162"/>
      <c r="R30" s="16"/>
    </row>
    <row r="31" spans="1:18" s="14" customFormat="1" ht="12.75" x14ac:dyDescent="0.2">
      <c r="A31" s="245" t="s">
        <v>235</v>
      </c>
      <c r="B31" s="245" t="s">
        <v>242</v>
      </c>
      <c r="C31" s="246" t="s">
        <v>290</v>
      </c>
      <c r="D31" s="247"/>
      <c r="E31" s="247"/>
      <c r="F31" s="247"/>
      <c r="G31" s="170">
        <v>2332.9299999999998</v>
      </c>
      <c r="H31" s="157"/>
      <c r="I31" s="158"/>
      <c r="J31" s="159"/>
      <c r="K31" s="160"/>
      <c r="L31" s="160"/>
      <c r="M31" s="149" t="s">
        <v>8</v>
      </c>
      <c r="N31" s="150" t="s">
        <v>302</v>
      </c>
      <c r="O31" s="150" t="s">
        <v>7</v>
      </c>
      <c r="P31" s="161" t="s">
        <v>291</v>
      </c>
      <c r="Q31" s="162"/>
      <c r="R31" s="16"/>
    </row>
    <row r="32" spans="1:18" s="14" customFormat="1" ht="12.75" x14ac:dyDescent="0.2">
      <c r="A32" s="245" t="s">
        <v>235</v>
      </c>
      <c r="B32" s="245" t="s">
        <v>242</v>
      </c>
      <c r="C32" s="246" t="s">
        <v>292</v>
      </c>
      <c r="D32" s="247"/>
      <c r="E32" s="247"/>
      <c r="F32" s="247"/>
      <c r="G32" s="170">
        <v>2332.9299999999998</v>
      </c>
      <c r="H32" s="157"/>
      <c r="I32" s="158"/>
      <c r="J32" s="159"/>
      <c r="K32" s="160"/>
      <c r="L32" s="160"/>
      <c r="M32" s="149" t="s">
        <v>8</v>
      </c>
      <c r="N32" s="150" t="s">
        <v>303</v>
      </c>
      <c r="O32" s="150" t="s">
        <v>7</v>
      </c>
      <c r="P32" s="161" t="s">
        <v>293</v>
      </c>
      <c r="Q32" s="162"/>
      <c r="R32" s="16"/>
    </row>
    <row r="33" spans="1:18" s="14" customFormat="1" ht="12.75" x14ac:dyDescent="0.2">
      <c r="A33" s="245" t="s">
        <v>235</v>
      </c>
      <c r="B33" s="245" t="s">
        <v>242</v>
      </c>
      <c r="C33" s="246" t="s">
        <v>294</v>
      </c>
      <c r="D33" s="247"/>
      <c r="E33" s="247"/>
      <c r="F33" s="247"/>
      <c r="G33" s="170">
        <v>2332.9299999999998</v>
      </c>
      <c r="H33" s="157"/>
      <c r="I33" s="158"/>
      <c r="J33" s="159"/>
      <c r="K33" s="160"/>
      <c r="L33" s="160"/>
      <c r="M33" s="149" t="s">
        <v>8</v>
      </c>
      <c r="N33" s="150" t="s">
        <v>304</v>
      </c>
      <c r="O33" s="150" t="s">
        <v>7</v>
      </c>
      <c r="P33" s="161" t="s">
        <v>295</v>
      </c>
      <c r="Q33" s="162"/>
      <c r="R33" s="16"/>
    </row>
    <row r="34" spans="1:18" s="14" customFormat="1" ht="12.75" x14ac:dyDescent="0.2">
      <c r="A34" s="245" t="s">
        <v>235</v>
      </c>
      <c r="B34" s="245" t="s">
        <v>242</v>
      </c>
      <c r="C34" s="246" t="s">
        <v>296</v>
      </c>
      <c r="D34" s="247"/>
      <c r="E34" s="247"/>
      <c r="F34" s="247"/>
      <c r="G34" s="170">
        <v>2482.9499999999998</v>
      </c>
      <c r="H34" s="157"/>
      <c r="I34" s="158"/>
      <c r="J34" s="159"/>
      <c r="K34" s="160"/>
      <c r="L34" s="160"/>
      <c r="M34" s="149" t="s">
        <v>8</v>
      </c>
      <c r="N34" s="150" t="s">
        <v>305</v>
      </c>
      <c r="O34" s="150" t="s">
        <v>7</v>
      </c>
      <c r="P34" s="161" t="s">
        <v>297</v>
      </c>
      <c r="Q34" s="162"/>
      <c r="R34" s="16"/>
    </row>
    <row r="35" spans="1:18" s="14" customFormat="1" ht="12.75" x14ac:dyDescent="0.2">
      <c r="A35" s="168"/>
      <c r="B35" s="168"/>
      <c r="C35" s="169"/>
      <c r="D35" s="167"/>
      <c r="E35" s="167"/>
      <c r="F35" s="167"/>
      <c r="G35" s="170"/>
      <c r="H35" s="165"/>
      <c r="I35" s="158"/>
      <c r="J35" s="159"/>
      <c r="K35" s="160"/>
      <c r="L35" s="160"/>
      <c r="M35" s="149"/>
      <c r="N35" s="150"/>
      <c r="O35" s="150"/>
      <c r="P35" s="161"/>
      <c r="Q35" s="162"/>
      <c r="R35" s="16"/>
    </row>
    <row r="36" spans="1:18" s="14" customFormat="1" ht="12.75" x14ac:dyDescent="0.2">
      <c r="A36" s="171"/>
      <c r="B36" s="171"/>
      <c r="C36" s="171"/>
      <c r="D36" s="155"/>
      <c r="E36" s="155"/>
      <c r="F36" s="155"/>
      <c r="G36" s="172"/>
      <c r="H36" s="165"/>
      <c r="I36" s="158"/>
      <c r="J36" s="159"/>
      <c r="K36" s="160"/>
      <c r="L36" s="160"/>
      <c r="M36" s="149"/>
      <c r="N36" s="150"/>
      <c r="O36" s="150"/>
      <c r="P36" s="161"/>
      <c r="Q36" s="162"/>
      <c r="R36" s="16"/>
    </row>
    <row r="37" spans="1:18" s="14" customFormat="1" ht="13.5" thickBot="1" x14ac:dyDescent="0.25">
      <c r="A37" s="111"/>
      <c r="B37" s="109"/>
      <c r="C37"/>
      <c r="D37" s="89"/>
      <c r="E37" s="88"/>
      <c r="F37" s="88"/>
      <c r="G37" s="1"/>
      <c r="H37" s="90"/>
      <c r="I37" s="106"/>
      <c r="J37" s="91"/>
      <c r="K37" s="92"/>
      <c r="L37" s="92"/>
      <c r="M37" s="93"/>
      <c r="N37" s="94"/>
      <c r="O37" s="94"/>
      <c r="P37" s="94"/>
      <c r="Q37" s="15"/>
      <c r="R37" s="16"/>
    </row>
    <row r="38" spans="1:18" s="18" customFormat="1" ht="12.75" thickBot="1" x14ac:dyDescent="0.25">
      <c r="A38" s="25"/>
      <c r="B38" s="6"/>
      <c r="C38" s="6"/>
      <c r="D38" s="50">
        <f>SUM(D5:D37)</f>
        <v>0</v>
      </c>
      <c r="E38" s="6"/>
      <c r="F38" s="6"/>
      <c r="G38" s="50">
        <f>SUM(G5:G37)</f>
        <v>118876.69999999997</v>
      </c>
      <c r="H38" s="12"/>
      <c r="I38" s="50">
        <f>SUM(I5:I37)</f>
        <v>0</v>
      </c>
      <c r="J38" s="50">
        <f>SUM(J5:J37)</f>
        <v>0</v>
      </c>
      <c r="K38" s="22"/>
      <c r="L38" s="6"/>
      <c r="M38" s="20"/>
      <c r="N38" s="23" t="s">
        <v>21</v>
      </c>
      <c r="O38" s="24">
        <f>SUM(I38:K38)</f>
        <v>0</v>
      </c>
      <c r="Q38" s="19"/>
      <c r="R38" s="5"/>
    </row>
    <row r="39" spans="1:18" s="18" customFormat="1" x14ac:dyDescent="0.2">
      <c r="A39" s="25"/>
      <c r="B39" s="6"/>
      <c r="C39" s="122"/>
      <c r="D39" s="6"/>
      <c r="E39" s="6"/>
      <c r="F39" s="6"/>
      <c r="G39" s="122"/>
      <c r="H39" s="12"/>
      <c r="I39" s="6"/>
      <c r="J39" s="6"/>
      <c r="K39" s="6"/>
      <c r="L39" s="6"/>
      <c r="M39" s="20"/>
      <c r="N39" s="21"/>
      <c r="O39" s="17"/>
      <c r="Q39" s="19"/>
      <c r="R39" s="5"/>
    </row>
  </sheetData>
  <autoFilter ref="A4:R34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G1" sqref="G1:G30"/>
    </sheetView>
  </sheetViews>
  <sheetFormatPr baseColWidth="10" defaultRowHeight="12.75" x14ac:dyDescent="0.2"/>
  <cols>
    <col min="4" max="4" width="11" bestFit="1" customWidth="1"/>
    <col min="6" max="6" width="19.7109375" bestFit="1" customWidth="1"/>
  </cols>
  <sheetData>
    <row r="1" spans="1:7" x14ac:dyDescent="0.2">
      <c r="A1" s="95" t="s">
        <v>224</v>
      </c>
      <c r="B1" s="95">
        <v>7300000821</v>
      </c>
      <c r="C1" s="95" t="s">
        <v>38</v>
      </c>
      <c r="D1" s="95" t="s">
        <v>225</v>
      </c>
      <c r="E1" s="95" t="s">
        <v>45</v>
      </c>
      <c r="F1" s="95" t="s">
        <v>39</v>
      </c>
      <c r="G1" s="96">
        <v>-11699.76</v>
      </c>
    </row>
    <row r="2" spans="1:7" x14ac:dyDescent="0.2">
      <c r="A2" s="95" t="s">
        <v>235</v>
      </c>
      <c r="B2" s="95">
        <v>7300000974</v>
      </c>
      <c r="C2" s="95" t="s">
        <v>38</v>
      </c>
      <c r="D2" s="95" t="s">
        <v>236</v>
      </c>
      <c r="E2" s="95" t="s">
        <v>45</v>
      </c>
      <c r="F2" s="95" t="s">
        <v>39</v>
      </c>
      <c r="G2" s="96">
        <v>-13170.64</v>
      </c>
    </row>
    <row r="3" spans="1:7" x14ac:dyDescent="0.2">
      <c r="A3" s="95" t="s">
        <v>247</v>
      </c>
      <c r="B3" s="95">
        <v>7300001065</v>
      </c>
      <c r="C3" s="95" t="s">
        <v>38</v>
      </c>
      <c r="D3" s="95" t="s">
        <v>248</v>
      </c>
      <c r="E3" s="95" t="s">
        <v>249</v>
      </c>
      <c r="F3" s="95" t="s">
        <v>39</v>
      </c>
      <c r="G3" s="96">
        <v>-4499.6400000000003</v>
      </c>
    </row>
    <row r="4" spans="1:7" x14ac:dyDescent="0.2">
      <c r="A4" s="124" t="s">
        <v>224</v>
      </c>
      <c r="B4" s="124">
        <v>7400006418</v>
      </c>
      <c r="C4" s="124" t="s">
        <v>40</v>
      </c>
      <c r="D4" s="124" t="s">
        <v>227</v>
      </c>
      <c r="E4" s="124" t="s">
        <v>10</v>
      </c>
      <c r="F4" s="124" t="s">
        <v>41</v>
      </c>
      <c r="G4" s="125">
        <v>1241.2</v>
      </c>
    </row>
    <row r="5" spans="1:7" x14ac:dyDescent="0.2">
      <c r="A5" s="124" t="s">
        <v>228</v>
      </c>
      <c r="B5" s="124">
        <v>7400006783</v>
      </c>
      <c r="C5" s="124" t="s">
        <v>40</v>
      </c>
      <c r="D5" s="124" t="s">
        <v>229</v>
      </c>
      <c r="E5" s="124" t="s">
        <v>10</v>
      </c>
      <c r="F5" s="124" t="s">
        <v>41</v>
      </c>
      <c r="G5" s="125">
        <v>1241.2</v>
      </c>
    </row>
    <row r="6" spans="1:7" x14ac:dyDescent="0.2">
      <c r="A6" s="124" t="s">
        <v>235</v>
      </c>
      <c r="B6" s="124">
        <v>7400007201</v>
      </c>
      <c r="C6" s="124" t="s">
        <v>40</v>
      </c>
      <c r="D6" s="124" t="s">
        <v>237</v>
      </c>
      <c r="E6" s="124" t="s">
        <v>10</v>
      </c>
      <c r="F6" s="124" t="s">
        <v>41</v>
      </c>
      <c r="G6" s="125">
        <v>1241.2</v>
      </c>
    </row>
    <row r="7" spans="1:7" x14ac:dyDescent="0.2">
      <c r="A7" s="124" t="s">
        <v>235</v>
      </c>
      <c r="B7" s="124">
        <v>7400007204</v>
      </c>
      <c r="C7" s="124" t="s">
        <v>40</v>
      </c>
      <c r="D7" s="124" t="s">
        <v>238</v>
      </c>
      <c r="E7" s="124" t="s">
        <v>10</v>
      </c>
      <c r="F7" s="124" t="s">
        <v>41</v>
      </c>
      <c r="G7" s="125">
        <v>1241.2</v>
      </c>
    </row>
    <row r="8" spans="1:7" x14ac:dyDescent="0.2">
      <c r="A8" s="124" t="s">
        <v>247</v>
      </c>
      <c r="B8" s="124">
        <v>7400014636</v>
      </c>
      <c r="C8" s="124" t="s">
        <v>40</v>
      </c>
      <c r="D8" s="124" t="s">
        <v>250</v>
      </c>
      <c r="E8" s="124" t="s">
        <v>10</v>
      </c>
      <c r="F8" s="124" t="s">
        <v>41</v>
      </c>
      <c r="G8" s="125">
        <v>1241.2</v>
      </c>
    </row>
    <row r="9" spans="1:7" x14ac:dyDescent="0.2">
      <c r="A9" s="124" t="s">
        <v>247</v>
      </c>
      <c r="B9" s="124">
        <v>7400014639</v>
      </c>
      <c r="C9" s="124" t="s">
        <v>40</v>
      </c>
      <c r="D9" s="124" t="s">
        <v>251</v>
      </c>
      <c r="E9" s="124" t="s">
        <v>10</v>
      </c>
      <c r="F9" s="124" t="s">
        <v>41</v>
      </c>
      <c r="G9" s="125">
        <v>1241.2</v>
      </c>
    </row>
    <row r="10" spans="1:7" x14ac:dyDescent="0.2">
      <c r="A10" s="124" t="s">
        <v>247</v>
      </c>
      <c r="B10" s="124">
        <v>7400014642</v>
      </c>
      <c r="C10" s="124" t="s">
        <v>40</v>
      </c>
      <c r="D10" s="124" t="s">
        <v>252</v>
      </c>
      <c r="E10" s="124" t="s">
        <v>10</v>
      </c>
      <c r="F10" s="124" t="s">
        <v>41</v>
      </c>
      <c r="G10" s="125">
        <v>1241.2</v>
      </c>
    </row>
    <row r="11" spans="1:7" x14ac:dyDescent="0.2">
      <c r="A11" s="124" t="s">
        <v>247</v>
      </c>
      <c r="B11" s="124">
        <v>7400014645</v>
      </c>
      <c r="C11" s="124" t="s">
        <v>40</v>
      </c>
      <c r="D11" s="124" t="s">
        <v>253</v>
      </c>
      <c r="E11" s="124" t="s">
        <v>10</v>
      </c>
      <c r="F11" s="124" t="s">
        <v>41</v>
      </c>
      <c r="G11" s="125">
        <v>1241.2</v>
      </c>
    </row>
    <row r="12" spans="1:7" x14ac:dyDescent="0.2">
      <c r="A12" s="124" t="s">
        <v>247</v>
      </c>
      <c r="B12" s="124">
        <v>7400014648</v>
      </c>
      <c r="C12" s="124" t="s">
        <v>40</v>
      </c>
      <c r="D12" s="124" t="s">
        <v>254</v>
      </c>
      <c r="E12" s="124" t="s">
        <v>10</v>
      </c>
      <c r="F12" s="124" t="s">
        <v>41</v>
      </c>
      <c r="G12" s="125">
        <v>1241.2</v>
      </c>
    </row>
    <row r="13" spans="1:7" x14ac:dyDescent="0.2">
      <c r="A13" s="124" t="s">
        <v>247</v>
      </c>
      <c r="B13" s="124">
        <v>7400014651</v>
      </c>
      <c r="C13" s="124" t="s">
        <v>40</v>
      </c>
      <c r="D13" s="124" t="s">
        <v>255</v>
      </c>
      <c r="E13" s="124" t="s">
        <v>10</v>
      </c>
      <c r="F13" s="124" t="s">
        <v>41</v>
      </c>
      <c r="G13" s="125">
        <v>1241.2</v>
      </c>
    </row>
    <row r="14" spans="1:7" x14ac:dyDescent="0.2">
      <c r="A14" s="124" t="s">
        <v>247</v>
      </c>
      <c r="B14" s="124">
        <v>7400014654</v>
      </c>
      <c r="C14" s="124" t="s">
        <v>40</v>
      </c>
      <c r="D14" s="124" t="s">
        <v>256</v>
      </c>
      <c r="E14" s="124" t="s">
        <v>10</v>
      </c>
      <c r="F14" s="124" t="s">
        <v>41</v>
      </c>
      <c r="G14" s="125">
        <v>1241.2</v>
      </c>
    </row>
    <row r="15" spans="1:7" x14ac:dyDescent="0.2">
      <c r="A15" t="s">
        <v>235</v>
      </c>
      <c r="B15">
        <v>7400007522</v>
      </c>
      <c r="C15" t="s">
        <v>241</v>
      </c>
      <c r="D15">
        <v>3000306468</v>
      </c>
      <c r="F15" t="s">
        <v>242</v>
      </c>
      <c r="G15" s="1">
        <v>2332.9299999999998</v>
      </c>
    </row>
    <row r="16" spans="1:7" x14ac:dyDescent="0.2">
      <c r="A16" t="s">
        <v>235</v>
      </c>
      <c r="B16">
        <v>7400008234</v>
      </c>
      <c r="C16" t="s">
        <v>241</v>
      </c>
      <c r="D16">
        <v>3000307061</v>
      </c>
      <c r="F16" t="s">
        <v>242</v>
      </c>
      <c r="G16" s="1">
        <v>2332.9299999999998</v>
      </c>
    </row>
    <row r="17" spans="1:7" x14ac:dyDescent="0.2">
      <c r="A17" t="s">
        <v>235</v>
      </c>
      <c r="B17">
        <v>7400008358</v>
      </c>
      <c r="C17" t="s">
        <v>241</v>
      </c>
      <c r="D17">
        <v>3000307164</v>
      </c>
      <c r="F17" t="s">
        <v>242</v>
      </c>
      <c r="G17" s="1">
        <v>2332.9299999999998</v>
      </c>
    </row>
    <row r="18" spans="1:7" x14ac:dyDescent="0.2">
      <c r="A18" t="s">
        <v>235</v>
      </c>
      <c r="B18">
        <v>7400008208</v>
      </c>
      <c r="C18" t="s">
        <v>241</v>
      </c>
      <c r="D18">
        <v>3000307171</v>
      </c>
      <c r="F18" t="s">
        <v>242</v>
      </c>
      <c r="G18" s="1">
        <v>2482.9499999999998</v>
      </c>
    </row>
    <row r="19" spans="1:7" x14ac:dyDescent="0.2">
      <c r="A19" t="s">
        <v>235</v>
      </c>
      <c r="B19">
        <v>7400007208</v>
      </c>
      <c r="C19" t="s">
        <v>40</v>
      </c>
      <c r="D19" t="s">
        <v>239</v>
      </c>
      <c r="E19" t="s">
        <v>152</v>
      </c>
      <c r="F19" t="s">
        <v>41</v>
      </c>
      <c r="G19" s="1">
        <v>4499.6400000000003</v>
      </c>
    </row>
    <row r="20" spans="1:7" x14ac:dyDescent="0.2">
      <c r="A20" t="s">
        <v>235</v>
      </c>
      <c r="B20">
        <v>7400007211</v>
      </c>
      <c r="C20" t="s">
        <v>40</v>
      </c>
      <c r="D20" t="s">
        <v>74</v>
      </c>
      <c r="E20" t="s">
        <v>232</v>
      </c>
      <c r="F20" t="s">
        <v>41</v>
      </c>
      <c r="G20" s="1">
        <v>5849.88</v>
      </c>
    </row>
    <row r="21" spans="1:7" x14ac:dyDescent="0.2">
      <c r="A21" t="s">
        <v>247</v>
      </c>
      <c r="B21">
        <v>7400014657</v>
      </c>
      <c r="C21" t="s">
        <v>40</v>
      </c>
      <c r="D21" t="s">
        <v>257</v>
      </c>
      <c r="E21" t="s">
        <v>258</v>
      </c>
      <c r="F21" t="s">
        <v>41</v>
      </c>
      <c r="G21" s="1">
        <v>8117.68</v>
      </c>
    </row>
    <row r="22" spans="1:7" x14ac:dyDescent="0.2">
      <c r="A22" t="s">
        <v>235</v>
      </c>
      <c r="B22">
        <v>7400007214</v>
      </c>
      <c r="C22" t="s">
        <v>40</v>
      </c>
      <c r="D22" t="s">
        <v>240</v>
      </c>
      <c r="E22" t="s">
        <v>156</v>
      </c>
      <c r="F22" t="s">
        <v>41</v>
      </c>
      <c r="G22" s="1">
        <v>10929.52</v>
      </c>
    </row>
    <row r="23" spans="1:7" x14ac:dyDescent="0.2">
      <c r="A23" t="s">
        <v>228</v>
      </c>
      <c r="B23">
        <v>7400006786</v>
      </c>
      <c r="C23" t="s">
        <v>40</v>
      </c>
      <c r="D23" t="s">
        <v>230</v>
      </c>
      <c r="E23" t="s">
        <v>158</v>
      </c>
      <c r="F23" t="s">
        <v>41</v>
      </c>
      <c r="G23" s="1">
        <v>11456.16</v>
      </c>
    </row>
    <row r="24" spans="1:7" x14ac:dyDescent="0.2">
      <c r="A24" t="s">
        <v>243</v>
      </c>
      <c r="B24">
        <v>7400010299</v>
      </c>
      <c r="C24" t="s">
        <v>40</v>
      </c>
      <c r="D24" t="s">
        <v>245</v>
      </c>
      <c r="E24" t="s">
        <v>246</v>
      </c>
      <c r="F24" t="s">
        <v>41</v>
      </c>
      <c r="G24" s="1">
        <v>11600</v>
      </c>
    </row>
    <row r="25" spans="1:7" x14ac:dyDescent="0.2">
      <c r="A25" t="s">
        <v>224</v>
      </c>
      <c r="B25">
        <v>7400006326</v>
      </c>
      <c r="C25" t="s">
        <v>40</v>
      </c>
      <c r="D25" t="s">
        <v>226</v>
      </c>
      <c r="E25" t="s">
        <v>156</v>
      </c>
      <c r="F25" t="s">
        <v>41</v>
      </c>
      <c r="G25" s="1">
        <v>11699.76</v>
      </c>
    </row>
    <row r="26" spans="1:7" x14ac:dyDescent="0.2">
      <c r="A26" t="s">
        <v>228</v>
      </c>
      <c r="B26">
        <v>7400006789</v>
      </c>
      <c r="C26" t="s">
        <v>40</v>
      </c>
      <c r="D26" t="s">
        <v>231</v>
      </c>
      <c r="E26" t="s">
        <v>232</v>
      </c>
      <c r="F26" t="s">
        <v>41</v>
      </c>
      <c r="G26" s="1">
        <v>11699.76</v>
      </c>
    </row>
    <row r="27" spans="1:7" x14ac:dyDescent="0.2">
      <c r="A27" t="s">
        <v>228</v>
      </c>
      <c r="B27">
        <v>7400006792</v>
      </c>
      <c r="C27" t="s">
        <v>40</v>
      </c>
      <c r="D27" t="s">
        <v>233</v>
      </c>
      <c r="E27" t="s">
        <v>156</v>
      </c>
      <c r="F27" t="s">
        <v>41</v>
      </c>
      <c r="G27" s="1">
        <v>11699.76</v>
      </c>
    </row>
    <row r="28" spans="1:7" x14ac:dyDescent="0.2">
      <c r="A28" t="s">
        <v>228</v>
      </c>
      <c r="B28">
        <v>7400006794</v>
      </c>
      <c r="C28" t="s">
        <v>40</v>
      </c>
      <c r="D28" t="s">
        <v>234</v>
      </c>
      <c r="E28" t="s">
        <v>156</v>
      </c>
      <c r="F28" t="s">
        <v>41</v>
      </c>
      <c r="G28" s="1">
        <v>11699.76</v>
      </c>
    </row>
    <row r="29" spans="1:7" x14ac:dyDescent="0.2">
      <c r="A29" t="s">
        <v>243</v>
      </c>
      <c r="B29">
        <v>7400010296</v>
      </c>
      <c r="C29" t="s">
        <v>40</v>
      </c>
      <c r="D29" t="s">
        <v>244</v>
      </c>
      <c r="E29" t="s">
        <v>232</v>
      </c>
      <c r="F29" t="s">
        <v>41</v>
      </c>
      <c r="G29" s="1">
        <v>11699.76</v>
      </c>
    </row>
    <row r="30" spans="1:7" x14ac:dyDescent="0.2">
      <c r="A30" t="s">
        <v>224</v>
      </c>
      <c r="B30">
        <v>7400006424</v>
      </c>
      <c r="C30" t="s">
        <v>40</v>
      </c>
      <c r="D30" t="s">
        <v>101</v>
      </c>
      <c r="E30" t="s">
        <v>156</v>
      </c>
      <c r="F30" t="s">
        <v>41</v>
      </c>
      <c r="G30" s="1">
        <v>14160.12</v>
      </c>
    </row>
    <row r="31" spans="1:7" x14ac:dyDescent="0.2">
      <c r="A31" t="s">
        <v>220</v>
      </c>
      <c r="G31" s="2">
        <f>SUM(G1:G30)</f>
        <v>118876.7</v>
      </c>
    </row>
    <row r="32" spans="1:7" x14ac:dyDescent="0.2">
      <c r="A32" t="s">
        <v>221</v>
      </c>
    </row>
    <row r="33" spans="1:1" x14ac:dyDescent="0.2">
      <c r="A33" t="s">
        <v>222</v>
      </c>
    </row>
    <row r="34" spans="1:1" x14ac:dyDescent="0.2">
      <c r="A34" t="s">
        <v>223</v>
      </c>
    </row>
    <row r="35" spans="1:1" x14ac:dyDescent="0.2">
      <c r="A35" t="s">
        <v>36</v>
      </c>
    </row>
  </sheetData>
  <sortState ref="A4:G30">
    <sortCondition ref="G4:G30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41"/>
  <sheetViews>
    <sheetView workbookViewId="0">
      <selection activeCell="F15" sqref="F15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6.7109375" style="26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306</v>
      </c>
      <c r="E1" s="26"/>
      <c r="K1" s="243"/>
      <c r="L1" s="243"/>
      <c r="M1" s="243"/>
    </row>
    <row r="2" spans="1:13" ht="15" x14ac:dyDescent="0.25">
      <c r="A2" s="243"/>
      <c r="B2" s="243"/>
      <c r="C2" s="243"/>
      <c r="D2" s="243"/>
      <c r="E2" s="243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243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243"/>
    </row>
    <row r="5" spans="1:13" ht="15" customHeight="1" x14ac:dyDescent="0.2">
      <c r="A5" s="133" t="s">
        <v>8</v>
      </c>
      <c r="B5" s="142" t="s">
        <v>263</v>
      </c>
      <c r="C5" s="142" t="s">
        <v>7</v>
      </c>
      <c r="D5" s="174">
        <v>1241.2</v>
      </c>
      <c r="E5" s="143"/>
      <c r="F5" s="144" t="s">
        <v>210</v>
      </c>
      <c r="G5" s="98"/>
      <c r="H5" s="98"/>
      <c r="I5" s="98"/>
      <c r="L5" s="28"/>
      <c r="M5" s="243"/>
    </row>
    <row r="6" spans="1:13" ht="15" customHeight="1" x14ac:dyDescent="0.2">
      <c r="A6" s="133" t="s">
        <v>8</v>
      </c>
      <c r="B6" s="142" t="s">
        <v>267</v>
      </c>
      <c r="C6" s="142" t="s">
        <v>7</v>
      </c>
      <c r="D6" s="174">
        <v>1241.2</v>
      </c>
      <c r="E6" s="143"/>
      <c r="F6" s="144" t="s">
        <v>210</v>
      </c>
      <c r="G6" s="98"/>
      <c r="H6" s="98"/>
      <c r="I6" s="98"/>
      <c r="L6" s="28"/>
      <c r="M6" s="243"/>
    </row>
    <row r="7" spans="1:13" ht="15" customHeight="1" x14ac:dyDescent="0.2">
      <c r="A7" s="133" t="s">
        <v>8</v>
      </c>
      <c r="B7" s="142" t="s">
        <v>268</v>
      </c>
      <c r="C7" s="142" t="s">
        <v>7</v>
      </c>
      <c r="D7" s="174">
        <v>1241.2</v>
      </c>
      <c r="E7" s="143"/>
      <c r="F7" s="144" t="s">
        <v>210</v>
      </c>
      <c r="G7" s="98"/>
      <c r="H7" s="98"/>
      <c r="I7" s="98"/>
      <c r="L7" s="28"/>
      <c r="M7" s="243"/>
    </row>
    <row r="8" spans="1:13" ht="15" customHeight="1" x14ac:dyDescent="0.2">
      <c r="A8" s="133" t="s">
        <v>8</v>
      </c>
      <c r="B8" s="142" t="s">
        <v>269</v>
      </c>
      <c r="C8" s="142" t="s">
        <v>7</v>
      </c>
      <c r="D8" s="174">
        <v>1241.2</v>
      </c>
      <c r="E8" s="143"/>
      <c r="F8" s="144" t="s">
        <v>210</v>
      </c>
      <c r="G8" s="98"/>
      <c r="H8" s="98"/>
      <c r="I8" s="98"/>
      <c r="L8" s="28"/>
      <c r="M8" s="243"/>
    </row>
    <row r="9" spans="1:13" ht="15" customHeight="1" x14ac:dyDescent="0.2">
      <c r="A9" s="133" t="s">
        <v>8</v>
      </c>
      <c r="B9" s="142" t="s">
        <v>270</v>
      </c>
      <c r="C9" s="142" t="s">
        <v>7</v>
      </c>
      <c r="D9" s="174">
        <v>1241.2</v>
      </c>
      <c r="E9" s="143"/>
      <c r="F9" s="144" t="s">
        <v>210</v>
      </c>
      <c r="G9" s="98"/>
      <c r="H9" s="98"/>
      <c r="I9" s="98"/>
      <c r="L9" s="28"/>
      <c r="M9" s="243"/>
    </row>
    <row r="10" spans="1:13" ht="15" customHeight="1" x14ac:dyDescent="0.2">
      <c r="A10" s="133" t="s">
        <v>8</v>
      </c>
      <c r="B10" s="229" t="s">
        <v>84</v>
      </c>
      <c r="C10" s="142" t="s">
        <v>7</v>
      </c>
      <c r="D10" s="97">
        <v>5849.88</v>
      </c>
      <c r="E10" s="143"/>
      <c r="F10" s="144" t="s">
        <v>209</v>
      </c>
      <c r="G10" s="98"/>
      <c r="H10" s="98"/>
      <c r="I10" s="98"/>
      <c r="L10" s="28"/>
      <c r="M10" s="243"/>
    </row>
    <row r="11" spans="1:13" ht="15" customHeight="1" x14ac:dyDescent="0.2">
      <c r="A11" s="133" t="s">
        <v>8</v>
      </c>
      <c r="B11" s="142" t="s">
        <v>145</v>
      </c>
      <c r="C11" s="142" t="s">
        <v>7</v>
      </c>
      <c r="D11" s="110">
        <v>14160.12</v>
      </c>
      <c r="E11" s="143"/>
      <c r="F11" s="144" t="s">
        <v>209</v>
      </c>
      <c r="G11" s="98"/>
      <c r="H11" s="98"/>
      <c r="I11" s="98"/>
      <c r="L11" s="28"/>
      <c r="M11" s="243"/>
    </row>
    <row r="12" spans="1:13" ht="15" customHeight="1" x14ac:dyDescent="0.2">
      <c r="A12" s="133" t="s">
        <v>8</v>
      </c>
      <c r="B12" s="142" t="s">
        <v>302</v>
      </c>
      <c r="C12" s="142" t="s">
        <v>7</v>
      </c>
      <c r="D12" s="136">
        <v>2332.9299999999998</v>
      </c>
      <c r="E12" s="143"/>
      <c r="F12" s="144" t="s">
        <v>210</v>
      </c>
      <c r="G12" s="98"/>
      <c r="H12" s="98"/>
      <c r="I12" s="98"/>
      <c r="L12" s="28"/>
      <c r="M12" s="243"/>
    </row>
    <row r="13" spans="1:13" ht="15" customHeight="1" x14ac:dyDescent="0.2">
      <c r="A13" s="133" t="s">
        <v>8</v>
      </c>
      <c r="B13" s="142" t="s">
        <v>303</v>
      </c>
      <c r="C13" s="142" t="s">
        <v>7</v>
      </c>
      <c r="D13" s="136">
        <v>2332.9299999999998</v>
      </c>
      <c r="E13" s="143"/>
      <c r="F13" s="144" t="s">
        <v>210</v>
      </c>
      <c r="G13" s="98"/>
      <c r="H13" s="98"/>
      <c r="I13" s="98"/>
      <c r="L13" s="28"/>
      <c r="M13" s="243"/>
    </row>
    <row r="14" spans="1:13" ht="15" customHeight="1" x14ac:dyDescent="0.2">
      <c r="A14" s="133" t="s">
        <v>8</v>
      </c>
      <c r="B14" s="142" t="s">
        <v>304</v>
      </c>
      <c r="C14" s="142" t="s">
        <v>7</v>
      </c>
      <c r="D14" s="136">
        <v>2332.9299999999998</v>
      </c>
      <c r="E14" s="143"/>
      <c r="F14" s="144" t="s">
        <v>210</v>
      </c>
      <c r="G14" s="98"/>
      <c r="H14" s="98"/>
      <c r="I14" s="98"/>
      <c r="L14" s="28"/>
      <c r="M14" s="243"/>
    </row>
    <row r="15" spans="1:13" ht="15" customHeight="1" thickBot="1" x14ac:dyDescent="0.25">
      <c r="A15" s="177" t="s">
        <v>8</v>
      </c>
      <c r="B15" s="178" t="s">
        <v>305</v>
      </c>
      <c r="C15" s="178" t="s">
        <v>7</v>
      </c>
      <c r="D15" s="248">
        <v>2482.9499999999998</v>
      </c>
      <c r="E15" s="179"/>
      <c r="F15" s="180" t="s">
        <v>210</v>
      </c>
      <c r="G15" s="181"/>
      <c r="H15" s="181"/>
      <c r="I15" s="181"/>
      <c r="L15" s="28"/>
      <c r="M15" s="243"/>
    </row>
    <row r="16" spans="1:13" ht="15" customHeight="1" x14ac:dyDescent="0.2">
      <c r="A16" s="133" t="s">
        <v>8</v>
      </c>
      <c r="B16" s="142" t="s">
        <v>260</v>
      </c>
      <c r="C16" s="142" t="s">
        <v>42</v>
      </c>
      <c r="D16" s="108">
        <v>-11699.76</v>
      </c>
      <c r="E16" s="143"/>
      <c r="F16" s="144" t="s">
        <v>209</v>
      </c>
      <c r="G16" s="98"/>
      <c r="H16" s="98"/>
      <c r="I16" s="98"/>
      <c r="L16" s="28"/>
      <c r="M16" s="243"/>
    </row>
    <row r="17" spans="1:13" ht="15" customHeight="1" x14ac:dyDescent="0.2">
      <c r="A17" s="133" t="s">
        <v>8</v>
      </c>
      <c r="B17" s="142" t="s">
        <v>262</v>
      </c>
      <c r="C17" s="142" t="s">
        <v>42</v>
      </c>
      <c r="D17" s="108">
        <v>-4499.6400000000003</v>
      </c>
      <c r="E17" s="143"/>
      <c r="F17" s="144" t="s">
        <v>209</v>
      </c>
      <c r="G17" s="98"/>
      <c r="H17" s="98"/>
      <c r="I17" s="98"/>
      <c r="L17" s="28"/>
      <c r="M17" s="243"/>
    </row>
    <row r="18" spans="1:13" ht="15" customHeight="1" x14ac:dyDescent="0.2">
      <c r="A18" s="133" t="s">
        <v>8</v>
      </c>
      <c r="B18" s="142" t="s">
        <v>273</v>
      </c>
      <c r="C18" s="142" t="s">
        <v>42</v>
      </c>
      <c r="D18" s="174">
        <v>1241.2</v>
      </c>
      <c r="E18" s="143"/>
      <c r="F18" s="144" t="s">
        <v>210</v>
      </c>
      <c r="G18" s="98"/>
      <c r="H18" s="98"/>
      <c r="I18" s="98"/>
      <c r="L18" s="28"/>
      <c r="M18" s="243"/>
    </row>
    <row r="19" spans="1:13" ht="15" customHeight="1" x14ac:dyDescent="0.2">
      <c r="A19" s="133" t="s">
        <v>8</v>
      </c>
      <c r="B19" s="229" t="s">
        <v>274</v>
      </c>
      <c r="C19" s="142" t="s">
        <v>42</v>
      </c>
      <c r="D19" s="97">
        <v>4499.6400000000003</v>
      </c>
      <c r="E19" s="143"/>
      <c r="F19" s="144" t="s">
        <v>209</v>
      </c>
      <c r="G19" s="98"/>
      <c r="H19" s="98"/>
      <c r="I19" s="98"/>
      <c r="L19" s="28"/>
      <c r="M19" s="243"/>
    </row>
    <row r="20" spans="1:13" ht="15" customHeight="1" x14ac:dyDescent="0.2">
      <c r="A20" s="133" t="s">
        <v>8</v>
      </c>
      <c r="B20" s="229" t="s">
        <v>281</v>
      </c>
      <c r="C20" s="142" t="s">
        <v>42</v>
      </c>
      <c r="D20" s="97">
        <v>11699.76</v>
      </c>
      <c r="E20" s="143"/>
      <c r="F20" s="144" t="s">
        <v>209</v>
      </c>
      <c r="G20" s="98"/>
      <c r="H20" s="98"/>
      <c r="I20" s="98"/>
      <c r="L20" s="28"/>
      <c r="M20" s="243"/>
    </row>
    <row r="21" spans="1:13" ht="15" customHeight="1" x14ac:dyDescent="0.2">
      <c r="A21" s="133" t="s">
        <v>8</v>
      </c>
      <c r="B21" s="229" t="s">
        <v>282</v>
      </c>
      <c r="C21" s="142" t="s">
        <v>42</v>
      </c>
      <c r="D21" s="97">
        <v>11699.76</v>
      </c>
      <c r="E21" s="143"/>
      <c r="F21" s="144" t="s">
        <v>209</v>
      </c>
      <c r="G21" s="98"/>
      <c r="H21" s="98"/>
      <c r="I21" s="98"/>
      <c r="L21" s="28"/>
      <c r="M21" s="243"/>
    </row>
    <row r="22" spans="1:13" ht="15" customHeight="1" x14ac:dyDescent="0.2">
      <c r="A22" s="133" t="s">
        <v>8</v>
      </c>
      <c r="B22" s="229" t="s">
        <v>283</v>
      </c>
      <c r="C22" s="142" t="s">
        <v>42</v>
      </c>
      <c r="D22" s="97">
        <v>11699.76</v>
      </c>
      <c r="E22" s="143"/>
      <c r="F22" s="144" t="s">
        <v>209</v>
      </c>
      <c r="G22" s="98"/>
      <c r="H22" s="98"/>
      <c r="I22" s="98"/>
      <c r="L22" s="28"/>
      <c r="M22" s="243"/>
    </row>
    <row r="23" spans="1:13" ht="15" customHeight="1" x14ac:dyDescent="0.2">
      <c r="A23" s="133" t="s">
        <v>8</v>
      </c>
      <c r="B23" s="229" t="s">
        <v>284</v>
      </c>
      <c r="C23" s="142" t="s">
        <v>42</v>
      </c>
      <c r="D23" s="110">
        <v>11699.76</v>
      </c>
      <c r="E23" s="143"/>
      <c r="F23" s="144" t="s">
        <v>209</v>
      </c>
      <c r="G23" s="98"/>
      <c r="H23" s="98"/>
      <c r="I23" s="98"/>
      <c r="L23" s="28"/>
      <c r="M23" s="243"/>
    </row>
    <row r="24" spans="1:13" ht="15" customHeight="1" thickBot="1" x14ac:dyDescent="0.25">
      <c r="A24" s="177" t="s">
        <v>8</v>
      </c>
      <c r="B24" s="230" t="s">
        <v>285</v>
      </c>
      <c r="C24" s="178" t="s">
        <v>42</v>
      </c>
      <c r="D24" s="242">
        <v>11699.76</v>
      </c>
      <c r="E24" s="179"/>
      <c r="F24" s="180" t="s">
        <v>209</v>
      </c>
      <c r="G24" s="181"/>
      <c r="H24" s="181"/>
      <c r="I24" s="181"/>
      <c r="L24" s="28"/>
      <c r="M24" s="243"/>
    </row>
    <row r="25" spans="1:13" ht="15" customHeight="1" x14ac:dyDescent="0.2">
      <c r="A25" s="133" t="s">
        <v>8</v>
      </c>
      <c r="B25" s="142" t="s">
        <v>261</v>
      </c>
      <c r="C25" s="142" t="s">
        <v>43</v>
      </c>
      <c r="D25" s="108">
        <v>-13170.64</v>
      </c>
      <c r="E25" s="143"/>
      <c r="F25" s="144" t="s">
        <v>209</v>
      </c>
      <c r="G25" s="98"/>
      <c r="H25" s="98"/>
      <c r="I25" s="98"/>
      <c r="L25" s="28"/>
      <c r="M25" s="243"/>
    </row>
    <row r="26" spans="1:13" ht="15" customHeight="1" thickBot="1" x14ac:dyDescent="0.25">
      <c r="A26" s="177" t="s">
        <v>8</v>
      </c>
      <c r="B26" s="230" t="s">
        <v>277</v>
      </c>
      <c r="C26" s="178" t="s">
        <v>43</v>
      </c>
      <c r="D26" s="188">
        <v>10929.52</v>
      </c>
      <c r="E26" s="179"/>
      <c r="F26" s="180" t="s">
        <v>209</v>
      </c>
      <c r="G26" s="181"/>
      <c r="H26" s="181"/>
      <c r="I26" s="181"/>
      <c r="L26" s="28"/>
      <c r="M26" s="243"/>
    </row>
    <row r="27" spans="1:13" ht="15" customHeight="1" x14ac:dyDescent="0.2">
      <c r="A27" s="133" t="s">
        <v>8</v>
      </c>
      <c r="B27" s="229" t="s">
        <v>275</v>
      </c>
      <c r="C27" s="142" t="s">
        <v>276</v>
      </c>
      <c r="D27" s="97">
        <v>8117.68</v>
      </c>
      <c r="E27" s="143"/>
      <c r="F27" s="144" t="s">
        <v>209</v>
      </c>
      <c r="G27" s="98"/>
      <c r="H27" s="98"/>
      <c r="I27" s="98"/>
      <c r="L27" s="28"/>
      <c r="M27" s="243"/>
    </row>
    <row r="28" spans="1:13" ht="15" customHeight="1" thickBot="1" x14ac:dyDescent="0.25">
      <c r="A28" s="177" t="s">
        <v>8</v>
      </c>
      <c r="B28" s="230" t="s">
        <v>278</v>
      </c>
      <c r="C28" s="178" t="s">
        <v>276</v>
      </c>
      <c r="D28" s="188">
        <v>11456.16</v>
      </c>
      <c r="E28" s="179"/>
      <c r="F28" s="180" t="s">
        <v>209</v>
      </c>
      <c r="G28" s="181"/>
      <c r="H28" s="181"/>
      <c r="I28" s="181"/>
      <c r="L28" s="28"/>
      <c r="M28" s="243"/>
    </row>
    <row r="29" spans="1:13" ht="15" customHeight="1" thickBot="1" x14ac:dyDescent="0.25">
      <c r="A29" s="182" t="s">
        <v>8</v>
      </c>
      <c r="B29" s="249" t="s">
        <v>279</v>
      </c>
      <c r="C29" s="183" t="s">
        <v>280</v>
      </c>
      <c r="D29" s="189">
        <v>11600</v>
      </c>
      <c r="E29" s="185"/>
      <c r="F29" s="186" t="s">
        <v>209</v>
      </c>
      <c r="G29" s="187"/>
      <c r="H29" s="187"/>
      <c r="I29" s="187"/>
      <c r="L29" s="28"/>
      <c r="M29" s="243"/>
    </row>
    <row r="30" spans="1:13" ht="15" customHeight="1" x14ac:dyDescent="0.2">
      <c r="A30" s="133" t="s">
        <v>8</v>
      </c>
      <c r="B30" s="142" t="s">
        <v>264</v>
      </c>
      <c r="C30" s="142" t="s">
        <v>29</v>
      </c>
      <c r="D30" s="174">
        <v>1241.2</v>
      </c>
      <c r="E30" s="143"/>
      <c r="F30" s="144" t="s">
        <v>210</v>
      </c>
      <c r="G30" s="98"/>
      <c r="H30" s="98"/>
      <c r="I30" s="98"/>
      <c r="L30" s="28"/>
      <c r="M30" s="243"/>
    </row>
    <row r="31" spans="1:13" ht="15" customHeight="1" x14ac:dyDescent="0.2">
      <c r="A31" s="133" t="s">
        <v>8</v>
      </c>
      <c r="B31" s="142" t="s">
        <v>265</v>
      </c>
      <c r="C31" s="142" t="s">
        <v>29</v>
      </c>
      <c r="D31" s="174">
        <v>1241.2</v>
      </c>
      <c r="E31" s="143"/>
      <c r="F31" s="144" t="s">
        <v>210</v>
      </c>
      <c r="G31" s="98"/>
      <c r="H31" s="98"/>
      <c r="I31" s="98"/>
      <c r="L31" s="28"/>
      <c r="M31" s="243"/>
    </row>
    <row r="32" spans="1:13" ht="15" customHeight="1" x14ac:dyDescent="0.2">
      <c r="A32" s="133" t="s">
        <v>8</v>
      </c>
      <c r="B32" s="142" t="s">
        <v>266</v>
      </c>
      <c r="C32" s="142" t="s">
        <v>29</v>
      </c>
      <c r="D32" s="174">
        <v>1241.2</v>
      </c>
      <c r="E32" s="143"/>
      <c r="F32" s="144" t="s">
        <v>210</v>
      </c>
      <c r="G32" s="98"/>
      <c r="H32" s="98"/>
      <c r="I32" s="98"/>
      <c r="L32" s="28"/>
      <c r="M32" s="243"/>
    </row>
    <row r="33" spans="1:15" ht="15" customHeight="1" x14ac:dyDescent="0.2">
      <c r="A33" s="133" t="s">
        <v>8</v>
      </c>
      <c r="B33" s="142" t="s">
        <v>271</v>
      </c>
      <c r="C33" s="142" t="s">
        <v>29</v>
      </c>
      <c r="D33" s="174">
        <v>1241.2</v>
      </c>
      <c r="E33" s="143"/>
      <c r="F33" s="144" t="s">
        <v>210</v>
      </c>
      <c r="G33" s="98"/>
      <c r="H33" s="98"/>
      <c r="I33" s="98"/>
      <c r="L33" s="28"/>
      <c r="M33" s="243"/>
    </row>
    <row r="34" spans="1:15" ht="15" customHeight="1" thickBot="1" x14ac:dyDescent="0.25">
      <c r="A34" s="177" t="s">
        <v>8</v>
      </c>
      <c r="B34" s="178" t="s">
        <v>272</v>
      </c>
      <c r="C34" s="178" t="s">
        <v>29</v>
      </c>
      <c r="D34" s="214">
        <v>1241.2</v>
      </c>
      <c r="E34" s="179"/>
      <c r="F34" s="180" t="s">
        <v>210</v>
      </c>
      <c r="G34" s="181"/>
      <c r="H34" s="181"/>
      <c r="I34" s="181"/>
      <c r="L34" s="28"/>
      <c r="M34" s="243"/>
    </row>
    <row r="35" spans="1:15" ht="15" customHeight="1" x14ac:dyDescent="0.2">
      <c r="A35" s="133"/>
      <c r="B35" s="142"/>
      <c r="C35" s="142"/>
      <c r="D35" s="174"/>
      <c r="E35" s="143"/>
      <c r="F35" s="144"/>
      <c r="G35" s="98"/>
      <c r="H35" s="98"/>
      <c r="I35" s="98"/>
      <c r="L35" s="28"/>
      <c r="M35" s="243"/>
    </row>
    <row r="36" spans="1:15" ht="18.75" customHeight="1" x14ac:dyDescent="0.2">
      <c r="A36" s="123"/>
      <c r="B36" s="123"/>
      <c r="C36" s="142"/>
      <c r="D36" s="136"/>
      <c r="E36" s="90"/>
      <c r="F36" s="110"/>
      <c r="G36" s="108"/>
      <c r="H36" s="90"/>
      <c r="I36" s="98"/>
      <c r="K36" s="98"/>
      <c r="L36" s="99"/>
      <c r="M36" s="100"/>
      <c r="N36" s="101"/>
      <c r="O36" s="101"/>
    </row>
    <row r="37" spans="1:15" ht="15" customHeight="1" x14ac:dyDescent="0.2">
      <c r="A37" s="43"/>
      <c r="B37" s="53"/>
      <c r="C37" s="40"/>
      <c r="D37" s="44">
        <f>SUM(D5:D36)</f>
        <v>118876.7</v>
      </c>
      <c r="E37" s="44"/>
      <c r="F37" s="44"/>
      <c r="G37" s="44">
        <f>SUM(G36:G36)</f>
        <v>0</v>
      </c>
      <c r="H37" s="44"/>
      <c r="I37" s="44"/>
      <c r="J37" s="105">
        <f>SUM(J36:J36)</f>
        <v>0</v>
      </c>
      <c r="K37" s="44"/>
      <c r="L37" s="44">
        <f>SUM(L36:L36)</f>
        <v>0</v>
      </c>
      <c r="M37" s="44">
        <f>SUM(M36:M36)</f>
        <v>0</v>
      </c>
      <c r="N37" s="44"/>
      <c r="O37" s="33"/>
    </row>
    <row r="38" spans="1:15" ht="15" customHeight="1" x14ac:dyDescent="0.2">
      <c r="A38" s="43"/>
      <c r="B38" s="53"/>
      <c r="C38" s="40"/>
      <c r="D38" s="44"/>
      <c r="E38" s="9"/>
      <c r="F38" s="52"/>
      <c r="G38" s="44"/>
      <c r="H38" s="9"/>
      <c r="L38" s="28"/>
      <c r="M38" s="49"/>
      <c r="N38" s="33"/>
      <c r="O38" s="33"/>
    </row>
    <row r="39" spans="1:15" ht="15" customHeight="1" x14ac:dyDescent="0.25">
      <c r="A39" s="30"/>
      <c r="B39" s="31"/>
      <c r="C39" s="31"/>
      <c r="D39" s="36"/>
      <c r="E39" s="9"/>
      <c r="F39" s="48"/>
      <c r="L39" s="28"/>
      <c r="M39" s="49"/>
      <c r="N39" s="33"/>
      <c r="O39" s="33"/>
    </row>
    <row r="40" spans="1:15" ht="12.75" x14ac:dyDescent="0.2">
      <c r="A40" s="30"/>
      <c r="B40" s="31"/>
      <c r="C40" s="31"/>
      <c r="D40" s="34"/>
      <c r="E40" s="9"/>
      <c r="F40" s="51"/>
      <c r="G40" s="51"/>
      <c r="H40" s="51"/>
      <c r="I40" s="51"/>
      <c r="J40" s="112"/>
      <c r="K40" s="51"/>
      <c r="L40" s="51"/>
      <c r="M40" s="55"/>
      <c r="N40" s="55"/>
      <c r="O40" s="35"/>
    </row>
    <row r="41" spans="1:15" ht="12.75" x14ac:dyDescent="0.2">
      <c r="A41" s="30"/>
      <c r="B41" s="31"/>
      <c r="C41" s="31"/>
      <c r="D41" s="32"/>
      <c r="E41" s="9"/>
      <c r="F41" s="51"/>
      <c r="G41"/>
      <c r="H41"/>
      <c r="I41"/>
      <c r="J41" s="113"/>
      <c r="K41"/>
      <c r="L41"/>
      <c r="M41" s="35"/>
      <c r="N41" s="35"/>
      <c r="O41" s="35"/>
    </row>
    <row r="42" spans="1:15" ht="12.75" x14ac:dyDescent="0.2">
      <c r="A42" s="30"/>
      <c r="B42" s="31"/>
      <c r="C42" s="31"/>
      <c r="D42" s="32"/>
      <c r="E42" s="9"/>
      <c r="F42" s="51"/>
      <c r="G42"/>
      <c r="H42"/>
      <c r="I42"/>
      <c r="J42" s="113"/>
      <c r="K42"/>
      <c r="L42"/>
      <c r="M42" s="35"/>
      <c r="N42" s="35"/>
      <c r="O42" s="35"/>
    </row>
    <row r="43" spans="1:15" x14ac:dyDescent="0.2">
      <c r="A43" s="45"/>
      <c r="B43" s="26" t="s">
        <v>0</v>
      </c>
      <c r="E43" s="26"/>
      <c r="M43" s="29"/>
      <c r="N43" s="33"/>
      <c r="O43" s="33"/>
    </row>
    <row r="44" spans="1:15" x14ac:dyDescent="0.2">
      <c r="A44" s="38"/>
      <c r="B44" s="26" t="s">
        <v>1</v>
      </c>
      <c r="E44" s="26"/>
      <c r="M44" s="29"/>
      <c r="N44" s="33"/>
      <c r="O44" s="33"/>
    </row>
    <row r="45" spans="1:15" x14ac:dyDescent="0.2">
      <c r="A45" s="39"/>
      <c r="B45" s="26" t="s">
        <v>11</v>
      </c>
      <c r="E45" s="26"/>
      <c r="M45" s="29"/>
      <c r="N45" s="33"/>
      <c r="O45" s="33"/>
    </row>
    <row r="46" spans="1:15" x14ac:dyDescent="0.2">
      <c r="A46" s="137"/>
      <c r="B46" s="137"/>
      <c r="C46" s="137"/>
      <c r="D46" s="137"/>
      <c r="M46" s="29"/>
      <c r="N46" s="33"/>
      <c r="O46" s="33"/>
    </row>
    <row r="47" spans="1:15" x14ac:dyDescent="0.2">
      <c r="M47" s="29"/>
      <c r="N47" s="33"/>
      <c r="O47" s="33"/>
    </row>
    <row r="48" spans="1:15" x14ac:dyDescent="0.2">
      <c r="M48" s="29"/>
      <c r="N48" s="33"/>
      <c r="O48" s="33"/>
    </row>
    <row r="49" spans="13:15" x14ac:dyDescent="0.2">
      <c r="M49" s="29"/>
      <c r="N49" s="33"/>
      <c r="O49" s="33"/>
    </row>
    <row r="50" spans="13:15" x14ac:dyDescent="0.2">
      <c r="M50" s="29"/>
      <c r="N50" s="33"/>
      <c r="O50" s="33"/>
    </row>
    <row r="51" spans="13:15" x14ac:dyDescent="0.2">
      <c r="M51" s="29"/>
      <c r="N51" s="33"/>
      <c r="O51" s="33"/>
    </row>
    <row r="52" spans="13:15" x14ac:dyDescent="0.2">
      <c r="M52" s="29"/>
      <c r="N52" s="33"/>
      <c r="O52" s="33"/>
    </row>
    <row r="53" spans="13:15" x14ac:dyDescent="0.2">
      <c r="M53" s="29"/>
      <c r="N53" s="33"/>
      <c r="O53" s="33"/>
    </row>
    <row r="54" spans="13:15" x14ac:dyDescent="0.2">
      <c r="M54" s="29"/>
      <c r="N54" s="33"/>
      <c r="O54" s="33"/>
    </row>
    <row r="55" spans="13:15" x14ac:dyDescent="0.2">
      <c r="M55" s="29"/>
      <c r="N55" s="33"/>
      <c r="O55" s="33"/>
    </row>
    <row r="56" spans="13:15" x14ac:dyDescent="0.2">
      <c r="M56" s="29"/>
      <c r="N56" s="33"/>
      <c r="O56" s="33"/>
    </row>
    <row r="57" spans="13:15" x14ac:dyDescent="0.2">
      <c r="M57" s="29"/>
      <c r="N57" s="33"/>
      <c r="O57" s="33"/>
    </row>
    <row r="58" spans="13:15" x14ac:dyDescent="0.2">
      <c r="M58" s="29"/>
      <c r="N58" s="33"/>
      <c r="O58" s="33"/>
    </row>
    <row r="59" spans="13:15" x14ac:dyDescent="0.2">
      <c r="M59" s="29"/>
      <c r="N59" s="33"/>
      <c r="O59" s="33"/>
    </row>
    <row r="60" spans="13:15" x14ac:dyDescent="0.2">
      <c r="M60" s="29"/>
      <c r="N60" s="33"/>
      <c r="O60" s="33"/>
    </row>
    <row r="61" spans="13:15" x14ac:dyDescent="0.2">
      <c r="M61" s="29"/>
      <c r="N61" s="33"/>
      <c r="O61" s="33"/>
    </row>
    <row r="62" spans="13:15" x14ac:dyDescent="0.2">
      <c r="M62" s="29"/>
      <c r="N62" s="33"/>
      <c r="O62" s="33"/>
    </row>
    <row r="63" spans="13:15" x14ac:dyDescent="0.2">
      <c r="M63" s="29"/>
      <c r="N63" s="33"/>
      <c r="O63" s="33"/>
    </row>
    <row r="64" spans="13:15" x14ac:dyDescent="0.2">
      <c r="M64" s="29"/>
      <c r="N64" s="33"/>
      <c r="O64" s="33"/>
    </row>
    <row r="65" spans="13:15" x14ac:dyDescent="0.2">
      <c r="M65" s="29"/>
      <c r="N65" s="33"/>
      <c r="O65" s="33"/>
    </row>
    <row r="66" spans="13:15" x14ac:dyDescent="0.2">
      <c r="M66" s="29"/>
      <c r="N66" s="33"/>
      <c r="O66" s="33"/>
    </row>
    <row r="67" spans="13:15" x14ac:dyDescent="0.2">
      <c r="M67" s="29"/>
      <c r="N67" s="33"/>
      <c r="O67" s="33"/>
    </row>
    <row r="68" spans="13:15" x14ac:dyDescent="0.2">
      <c r="M68" s="29"/>
      <c r="N68" s="33"/>
      <c r="O68" s="33"/>
    </row>
    <row r="69" spans="13:15" x14ac:dyDescent="0.2">
      <c r="M69" s="29"/>
      <c r="N69" s="33"/>
      <c r="O69" s="33"/>
    </row>
    <row r="70" spans="13:15" x14ac:dyDescent="0.2">
      <c r="M70" s="29"/>
      <c r="N70" s="33"/>
      <c r="O70" s="33"/>
    </row>
    <row r="71" spans="13:15" x14ac:dyDescent="0.2">
      <c r="M71" s="29"/>
      <c r="N71" s="33"/>
      <c r="O71" s="33"/>
    </row>
    <row r="72" spans="13:15" x14ac:dyDescent="0.2">
      <c r="M72" s="29"/>
      <c r="N72" s="33"/>
      <c r="O72" s="33"/>
    </row>
    <row r="73" spans="13:15" x14ac:dyDescent="0.2">
      <c r="M73" s="29"/>
      <c r="N73" s="33"/>
      <c r="O73" s="33"/>
    </row>
    <row r="74" spans="13:15" x14ac:dyDescent="0.2">
      <c r="M74" s="29"/>
      <c r="N74" s="33"/>
      <c r="O74" s="33"/>
    </row>
    <row r="75" spans="13:15" x14ac:dyDescent="0.2">
      <c r="M75" s="29"/>
      <c r="N75" s="33"/>
      <c r="O75" s="33"/>
    </row>
    <row r="76" spans="13:15" x14ac:dyDescent="0.2">
      <c r="M76" s="29"/>
      <c r="N76" s="33"/>
      <c r="O76" s="33"/>
    </row>
    <row r="77" spans="13:15" x14ac:dyDescent="0.2">
      <c r="M77" s="29"/>
      <c r="N77" s="33"/>
      <c r="O77" s="33"/>
    </row>
    <row r="78" spans="13:15" x14ac:dyDescent="0.2">
      <c r="M78" s="29"/>
      <c r="N78" s="33"/>
      <c r="O78" s="33"/>
    </row>
    <row r="79" spans="13:15" x14ac:dyDescent="0.2">
      <c r="M79" s="29"/>
      <c r="N79" s="33"/>
      <c r="O79" s="33"/>
    </row>
    <row r="80" spans="13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</sheetData>
  <autoFilter ref="A4:O37"/>
  <sortState ref="A5:G34">
    <sortCondition ref="C5:C34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48"/>
  <sheetViews>
    <sheetView topLeftCell="A25" zoomScale="96" zoomScaleNormal="96" workbookViewId="0">
      <selection activeCell="F44" sqref="F44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307</v>
      </c>
      <c r="E1" s="61"/>
      <c r="F1" s="61"/>
      <c r="G1" s="61"/>
      <c r="H1" s="118"/>
      <c r="I1" s="244"/>
      <c r="J1" s="244"/>
      <c r="K1" s="244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244"/>
      <c r="J2" s="244"/>
      <c r="K2" s="244"/>
      <c r="L2" s="60"/>
      <c r="M2" s="60"/>
    </row>
    <row r="3" spans="1:13" x14ac:dyDescent="0.25">
      <c r="A3" s="244"/>
      <c r="B3" s="244"/>
      <c r="C3" s="244"/>
      <c r="D3" s="244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244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244"/>
      <c r="L5" s="60"/>
      <c r="M5" s="60"/>
    </row>
    <row r="6" spans="1:13" ht="24" customHeight="1" thickBot="1" x14ac:dyDescent="0.3">
      <c r="A6" s="178" t="s">
        <v>42</v>
      </c>
      <c r="B6" s="193" t="s">
        <v>225</v>
      </c>
      <c r="C6" s="194">
        <v>-11699.76</v>
      </c>
      <c r="D6" s="195" t="s">
        <v>287</v>
      </c>
      <c r="E6" s="196"/>
      <c r="F6" s="197">
        <f>SUM(C6:E6)</f>
        <v>-11699.76</v>
      </c>
      <c r="G6" s="198"/>
      <c r="H6" s="199"/>
      <c r="I6" s="198">
        <v>600616</v>
      </c>
      <c r="J6" s="200">
        <f>F6/1.16</f>
        <v>-10086</v>
      </c>
      <c r="K6" s="201">
        <f>J6*0.16</f>
        <v>-1613.76</v>
      </c>
      <c r="L6" s="128"/>
      <c r="M6" s="68"/>
    </row>
    <row r="7" spans="1:13" ht="24" customHeight="1" thickBot="1" x14ac:dyDescent="0.3">
      <c r="A7" s="183" t="s">
        <v>43</v>
      </c>
      <c r="B7" s="202" t="s">
        <v>236</v>
      </c>
      <c r="C7" s="203">
        <v>-13170.64</v>
      </c>
      <c r="D7" s="204" t="s">
        <v>298</v>
      </c>
      <c r="E7" s="205"/>
      <c r="F7" s="206">
        <f>SUM(C7:E7)</f>
        <v>-13170.64</v>
      </c>
      <c r="G7" s="207"/>
      <c r="H7" s="208"/>
      <c r="I7" s="207">
        <v>600617</v>
      </c>
      <c r="J7" s="200">
        <f t="shared" ref="J7:J8" si="0">F7/1.16</f>
        <v>-11354</v>
      </c>
      <c r="K7" s="201">
        <f t="shared" ref="K7:K8" si="1">J7*0.16</f>
        <v>-1816.64</v>
      </c>
      <c r="L7" s="128"/>
      <c r="M7" s="68"/>
    </row>
    <row r="8" spans="1:13" ht="24" customHeight="1" thickBot="1" x14ac:dyDescent="0.3">
      <c r="A8" s="183" t="s">
        <v>42</v>
      </c>
      <c r="B8" s="202" t="s">
        <v>248</v>
      </c>
      <c r="C8" s="203">
        <v>-4499.6400000000003</v>
      </c>
      <c r="D8" s="204" t="s">
        <v>301</v>
      </c>
      <c r="E8" s="205"/>
      <c r="F8" s="206">
        <f>SUM(C8)</f>
        <v>-4499.6400000000003</v>
      </c>
      <c r="G8" s="207"/>
      <c r="H8" s="208"/>
      <c r="I8" s="207">
        <v>600616</v>
      </c>
      <c r="J8" s="200">
        <f t="shared" si="0"/>
        <v>-3879.0000000000005</v>
      </c>
      <c r="K8" s="201">
        <f t="shared" si="1"/>
        <v>-620.6400000000001</v>
      </c>
      <c r="L8" s="128"/>
      <c r="M8" s="68"/>
    </row>
    <row r="9" spans="1:13" ht="24" customHeight="1" x14ac:dyDescent="0.25">
      <c r="A9" s="142" t="s">
        <v>7</v>
      </c>
      <c r="B9" s="127" t="s">
        <v>227</v>
      </c>
      <c r="C9" s="174">
        <v>1241.2</v>
      </c>
      <c r="D9" s="102" t="s">
        <v>286</v>
      </c>
      <c r="E9" s="114">
        <f>SUM(C9:D9)</f>
        <v>1241.2</v>
      </c>
      <c r="F9" s="115"/>
      <c r="G9" s="116"/>
      <c r="H9" s="118"/>
      <c r="I9" s="116">
        <v>803001</v>
      </c>
      <c r="J9" s="135">
        <f>E9/1.16</f>
        <v>1070</v>
      </c>
      <c r="K9" s="117">
        <f>J9*0.16</f>
        <v>171.20000000000002</v>
      </c>
      <c r="L9" s="128"/>
      <c r="M9" s="68"/>
    </row>
    <row r="10" spans="1:13" ht="24" customHeight="1" x14ac:dyDescent="0.25">
      <c r="A10" s="142" t="s">
        <v>42</v>
      </c>
      <c r="B10" s="107" t="s">
        <v>226</v>
      </c>
      <c r="C10" s="97">
        <v>11699.76</v>
      </c>
      <c r="D10" s="102" t="s">
        <v>286</v>
      </c>
      <c r="E10" s="114">
        <f>SUM(C10:D10)</f>
        <v>11699.76</v>
      </c>
      <c r="F10" s="115"/>
      <c r="G10" s="116"/>
      <c r="H10" s="118"/>
      <c r="I10" s="116">
        <v>600616</v>
      </c>
      <c r="J10" s="135">
        <f t="shared" ref="J10:J21" si="2">E10/1.16</f>
        <v>10086</v>
      </c>
      <c r="K10" s="117">
        <f t="shared" ref="K10:K27" si="3">J10*0.16</f>
        <v>1613.76</v>
      </c>
      <c r="L10" s="128"/>
      <c r="M10" s="68"/>
    </row>
    <row r="11" spans="1:13" ht="24" customHeight="1" thickBot="1" x14ac:dyDescent="0.3">
      <c r="A11" s="178" t="s">
        <v>7</v>
      </c>
      <c r="B11" s="211" t="s">
        <v>101</v>
      </c>
      <c r="C11" s="242">
        <v>14160.12</v>
      </c>
      <c r="D11" s="195" t="s">
        <v>286</v>
      </c>
      <c r="E11" s="196">
        <f>SUM(C11)</f>
        <v>14160.12</v>
      </c>
      <c r="F11" s="197">
        <f>SUM(E9:E11)</f>
        <v>27101.08</v>
      </c>
      <c r="G11" s="198"/>
      <c r="H11" s="199"/>
      <c r="I11" s="198">
        <v>600640</v>
      </c>
      <c r="J11" s="200">
        <f t="shared" si="2"/>
        <v>12207.000000000002</v>
      </c>
      <c r="K11" s="201">
        <f t="shared" si="3"/>
        <v>1953.1200000000003</v>
      </c>
      <c r="L11" s="128"/>
      <c r="M11" s="68"/>
    </row>
    <row r="12" spans="1:13" ht="24" customHeight="1" x14ac:dyDescent="0.25">
      <c r="A12" s="142" t="s">
        <v>29</v>
      </c>
      <c r="B12" s="127" t="s">
        <v>229</v>
      </c>
      <c r="C12" s="174">
        <v>1241.2</v>
      </c>
      <c r="D12" s="102" t="s">
        <v>288</v>
      </c>
      <c r="E12" s="114">
        <f>SUM(C12)</f>
        <v>1241.2</v>
      </c>
      <c r="F12" s="115"/>
      <c r="G12" s="116"/>
      <c r="H12" s="118"/>
      <c r="I12" s="116">
        <v>803001</v>
      </c>
      <c r="J12" s="135">
        <f t="shared" si="2"/>
        <v>1070</v>
      </c>
      <c r="K12" s="117">
        <f t="shared" si="3"/>
        <v>171.20000000000002</v>
      </c>
      <c r="L12" s="128"/>
      <c r="M12" s="68"/>
    </row>
    <row r="13" spans="1:13" ht="24" customHeight="1" x14ac:dyDescent="0.25">
      <c r="A13" s="142" t="s">
        <v>276</v>
      </c>
      <c r="B13" s="107" t="s">
        <v>230</v>
      </c>
      <c r="C13" s="97">
        <v>11456.16</v>
      </c>
      <c r="D13" s="102" t="s">
        <v>288</v>
      </c>
      <c r="E13" s="114">
        <f>SUM(C13)</f>
        <v>11456.16</v>
      </c>
      <c r="F13" s="115"/>
      <c r="G13" s="116"/>
      <c r="H13" s="118"/>
      <c r="I13" s="116">
        <v>600644</v>
      </c>
      <c r="J13" s="135">
        <f t="shared" si="2"/>
        <v>9876</v>
      </c>
      <c r="K13" s="117">
        <f t="shared" si="3"/>
        <v>1580.16</v>
      </c>
      <c r="L13" s="128"/>
      <c r="M13" s="68"/>
    </row>
    <row r="14" spans="1:13" ht="24" customHeight="1" x14ac:dyDescent="0.25">
      <c r="A14" s="142" t="s">
        <v>42</v>
      </c>
      <c r="B14" s="107" t="s">
        <v>231</v>
      </c>
      <c r="C14" s="97">
        <v>11699.76</v>
      </c>
      <c r="D14" s="102" t="s">
        <v>288</v>
      </c>
      <c r="E14" s="114"/>
      <c r="F14" s="115"/>
      <c r="G14" s="116"/>
      <c r="H14" s="118"/>
      <c r="I14" s="116"/>
      <c r="J14" s="135"/>
      <c r="K14" s="117"/>
      <c r="L14" s="128"/>
      <c r="M14" s="68"/>
    </row>
    <row r="15" spans="1:13" ht="24" customHeight="1" x14ac:dyDescent="0.25">
      <c r="A15" s="142" t="s">
        <v>42</v>
      </c>
      <c r="B15" s="107" t="s">
        <v>233</v>
      </c>
      <c r="C15" s="97">
        <v>11699.76</v>
      </c>
      <c r="D15" s="102" t="s">
        <v>288</v>
      </c>
      <c r="E15" s="114"/>
      <c r="F15" s="115"/>
      <c r="G15" s="116"/>
      <c r="H15" s="118"/>
      <c r="I15" s="116"/>
      <c r="J15" s="135"/>
      <c r="K15" s="117"/>
      <c r="L15" s="128"/>
      <c r="M15" s="68"/>
    </row>
    <row r="16" spans="1:13" ht="24" customHeight="1" thickBot="1" x14ac:dyDescent="0.3">
      <c r="A16" s="178" t="s">
        <v>42</v>
      </c>
      <c r="B16" s="211" t="s">
        <v>234</v>
      </c>
      <c r="C16" s="242">
        <v>11699.76</v>
      </c>
      <c r="D16" s="195" t="s">
        <v>288</v>
      </c>
      <c r="E16" s="196">
        <f>SUM(C14:C16)</f>
        <v>35099.279999999999</v>
      </c>
      <c r="F16" s="197">
        <f>SUM(E12:E16)</f>
        <v>47796.639999999999</v>
      </c>
      <c r="G16" s="198"/>
      <c r="H16" s="199"/>
      <c r="I16" s="198">
        <v>600616</v>
      </c>
      <c r="J16" s="200">
        <f t="shared" si="2"/>
        <v>30258</v>
      </c>
      <c r="K16" s="201">
        <f t="shared" si="3"/>
        <v>4841.28</v>
      </c>
      <c r="L16" s="128"/>
      <c r="M16" s="68"/>
    </row>
    <row r="17" spans="1:13" ht="24" customHeight="1" x14ac:dyDescent="0.25">
      <c r="A17" s="142" t="s">
        <v>29</v>
      </c>
      <c r="B17" s="127" t="s">
        <v>237</v>
      </c>
      <c r="C17" s="174">
        <v>1241.2</v>
      </c>
      <c r="D17" s="102" t="s">
        <v>289</v>
      </c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24" customHeight="1" x14ac:dyDescent="0.25">
      <c r="A18" s="142" t="s">
        <v>29</v>
      </c>
      <c r="B18" s="127" t="s">
        <v>238</v>
      </c>
      <c r="C18" s="174">
        <v>1241.2</v>
      </c>
      <c r="D18" s="102" t="s">
        <v>289</v>
      </c>
      <c r="E18" s="114">
        <f>SUM(C17:C18)</f>
        <v>2482.4</v>
      </c>
      <c r="F18" s="115"/>
      <c r="G18" s="116"/>
      <c r="H18" s="118"/>
      <c r="I18" s="116">
        <v>803001</v>
      </c>
      <c r="J18" s="135">
        <f t="shared" si="2"/>
        <v>2140</v>
      </c>
      <c r="K18" s="117">
        <f t="shared" si="3"/>
        <v>342.40000000000003</v>
      </c>
      <c r="L18" s="128"/>
      <c r="M18" s="68"/>
    </row>
    <row r="19" spans="1:13" ht="24" customHeight="1" x14ac:dyDescent="0.25">
      <c r="A19" s="142" t="s">
        <v>42</v>
      </c>
      <c r="B19" s="107" t="s">
        <v>239</v>
      </c>
      <c r="C19" s="97">
        <v>4499.6400000000003</v>
      </c>
      <c r="D19" s="102" t="s">
        <v>289</v>
      </c>
      <c r="E19" s="114">
        <f>SUM(C19)</f>
        <v>4499.6400000000003</v>
      </c>
      <c r="F19" s="115"/>
      <c r="G19" s="116"/>
      <c r="H19" s="118"/>
      <c r="I19" s="116">
        <v>600616</v>
      </c>
      <c r="J19" s="135">
        <f t="shared" si="2"/>
        <v>3879.0000000000005</v>
      </c>
      <c r="K19" s="117">
        <f t="shared" si="3"/>
        <v>620.6400000000001</v>
      </c>
      <c r="L19" s="128"/>
      <c r="M19" s="68"/>
    </row>
    <row r="20" spans="1:13" ht="24" customHeight="1" x14ac:dyDescent="0.25">
      <c r="A20" s="142" t="s">
        <v>7</v>
      </c>
      <c r="B20" s="107" t="s">
        <v>74</v>
      </c>
      <c r="C20" s="97">
        <v>5849.88</v>
      </c>
      <c r="D20" s="102" t="s">
        <v>289</v>
      </c>
      <c r="E20" s="114">
        <f t="shared" ref="E20:E21" si="4">SUM(C20)</f>
        <v>5849.88</v>
      </c>
      <c r="F20" s="115"/>
      <c r="G20" s="116"/>
      <c r="H20" s="118"/>
      <c r="I20" s="116">
        <v>600640</v>
      </c>
      <c r="J20" s="135">
        <f t="shared" si="2"/>
        <v>5043</v>
      </c>
      <c r="K20" s="117">
        <f t="shared" si="3"/>
        <v>806.88</v>
      </c>
      <c r="L20" s="128"/>
      <c r="M20" s="68"/>
    </row>
    <row r="21" spans="1:13" ht="24" customHeight="1" thickBot="1" x14ac:dyDescent="0.3">
      <c r="A21" s="178" t="s">
        <v>43</v>
      </c>
      <c r="B21" s="211" t="s">
        <v>240</v>
      </c>
      <c r="C21" s="188">
        <v>10929.52</v>
      </c>
      <c r="D21" s="195" t="s">
        <v>289</v>
      </c>
      <c r="E21" s="114">
        <f t="shared" si="4"/>
        <v>10929.52</v>
      </c>
      <c r="F21" s="197">
        <f>SUM(E18:E21)</f>
        <v>23761.440000000002</v>
      </c>
      <c r="G21" s="198"/>
      <c r="H21" s="199"/>
      <c r="I21" s="198">
        <v>600617</v>
      </c>
      <c r="J21" s="135">
        <f t="shared" si="2"/>
        <v>9422.0000000000018</v>
      </c>
      <c r="K21" s="117">
        <f t="shared" si="3"/>
        <v>1507.5200000000002</v>
      </c>
      <c r="L21" s="128"/>
      <c r="M21" s="68"/>
    </row>
    <row r="22" spans="1:13" ht="24" customHeight="1" thickBot="1" x14ac:dyDescent="0.3">
      <c r="A22" s="183" t="s">
        <v>7</v>
      </c>
      <c r="B22" s="250" t="s">
        <v>290</v>
      </c>
      <c r="C22" s="251">
        <v>2332.9299999999998</v>
      </c>
      <c r="D22" s="204" t="s">
        <v>291</v>
      </c>
      <c r="E22" s="205"/>
      <c r="F22" s="206">
        <f>SUM(C22:E22)</f>
        <v>2332.9299999999998</v>
      </c>
      <c r="G22" s="207"/>
      <c r="H22" s="208"/>
      <c r="I22" s="207">
        <v>600640</v>
      </c>
      <c r="J22" s="235">
        <f>F22/1.16</f>
        <v>2011.1465517241379</v>
      </c>
      <c r="K22" s="210">
        <f t="shared" si="3"/>
        <v>321.7834482758621</v>
      </c>
      <c r="L22" s="128"/>
      <c r="M22" s="68"/>
    </row>
    <row r="23" spans="1:13" ht="24" customHeight="1" thickBot="1" x14ac:dyDescent="0.3">
      <c r="A23" s="183" t="s">
        <v>7</v>
      </c>
      <c r="B23" s="250" t="s">
        <v>292</v>
      </c>
      <c r="C23" s="251">
        <v>2332.9299999999998</v>
      </c>
      <c r="D23" s="204" t="s">
        <v>293</v>
      </c>
      <c r="E23" s="205"/>
      <c r="F23" s="206">
        <f>SUM(C23:E23)</f>
        <v>2332.9299999999998</v>
      </c>
      <c r="G23" s="207"/>
      <c r="H23" s="208"/>
      <c r="I23" s="207">
        <v>600640</v>
      </c>
      <c r="J23" s="235">
        <f t="shared" ref="J23:J25" si="5">F23/1.16</f>
        <v>2011.1465517241379</v>
      </c>
      <c r="K23" s="210">
        <f t="shared" si="3"/>
        <v>321.7834482758621</v>
      </c>
      <c r="L23" s="128"/>
      <c r="M23" s="68"/>
    </row>
    <row r="24" spans="1:13" ht="24" customHeight="1" thickBot="1" x14ac:dyDescent="0.3">
      <c r="A24" s="183" t="s">
        <v>7</v>
      </c>
      <c r="B24" s="250" t="s">
        <v>294</v>
      </c>
      <c r="C24" s="251">
        <v>2332.9299999999998</v>
      </c>
      <c r="D24" s="204" t="s">
        <v>295</v>
      </c>
      <c r="E24" s="205"/>
      <c r="F24" s="206">
        <f>SUM(C24)</f>
        <v>2332.9299999999998</v>
      </c>
      <c r="G24" s="207"/>
      <c r="H24" s="208"/>
      <c r="I24" s="207">
        <v>600640</v>
      </c>
      <c r="J24" s="235">
        <f t="shared" si="5"/>
        <v>2011.1465517241379</v>
      </c>
      <c r="K24" s="210">
        <f t="shared" si="3"/>
        <v>321.7834482758621</v>
      </c>
      <c r="L24" s="128"/>
      <c r="M24" s="68"/>
    </row>
    <row r="25" spans="1:13" ht="24" customHeight="1" thickBot="1" x14ac:dyDescent="0.3">
      <c r="A25" s="183" t="s">
        <v>7</v>
      </c>
      <c r="B25" s="250" t="s">
        <v>296</v>
      </c>
      <c r="C25" s="251">
        <v>2482.9499999999998</v>
      </c>
      <c r="D25" s="204" t="s">
        <v>297</v>
      </c>
      <c r="E25" s="205"/>
      <c r="F25" s="206">
        <f>SUM(C25)</f>
        <v>2482.9499999999998</v>
      </c>
      <c r="G25" s="207"/>
      <c r="H25" s="208"/>
      <c r="I25" s="207">
        <v>600640</v>
      </c>
      <c r="J25" s="235">
        <f t="shared" si="5"/>
        <v>2140.4741379310344</v>
      </c>
      <c r="K25" s="210">
        <f t="shared" si="3"/>
        <v>342.47586206896551</v>
      </c>
      <c r="L25" s="128"/>
      <c r="M25" s="68"/>
    </row>
    <row r="26" spans="1:13" ht="24" customHeight="1" x14ac:dyDescent="0.25">
      <c r="A26" s="142" t="s">
        <v>280</v>
      </c>
      <c r="B26" s="107" t="s">
        <v>245</v>
      </c>
      <c r="C26" s="97">
        <v>11600</v>
      </c>
      <c r="D26" s="102" t="s">
        <v>299</v>
      </c>
      <c r="E26" s="114">
        <f>SUM(C26)</f>
        <v>11600</v>
      </c>
      <c r="F26" s="115"/>
      <c r="G26" s="116"/>
      <c r="H26" s="118"/>
      <c r="I26" s="116">
        <v>600623</v>
      </c>
      <c r="J26" s="218">
        <f>E26/1.16</f>
        <v>10000</v>
      </c>
      <c r="K26" s="117">
        <f t="shared" si="3"/>
        <v>1600</v>
      </c>
      <c r="L26" s="128"/>
      <c r="M26" s="68"/>
    </row>
    <row r="27" spans="1:13" ht="24" customHeight="1" thickBot="1" x14ac:dyDescent="0.3">
      <c r="A27" s="178" t="s">
        <v>42</v>
      </c>
      <c r="B27" s="211" t="s">
        <v>244</v>
      </c>
      <c r="C27" s="242">
        <v>11699.76</v>
      </c>
      <c r="D27" s="195" t="s">
        <v>299</v>
      </c>
      <c r="E27" s="196">
        <f>SUM(C27)</f>
        <v>11699.76</v>
      </c>
      <c r="F27" s="197">
        <f>SUM(E26:E27)</f>
        <v>23299.760000000002</v>
      </c>
      <c r="G27" s="198"/>
      <c r="H27" s="199"/>
      <c r="I27" s="198">
        <v>600616</v>
      </c>
      <c r="J27" s="216">
        <f>E27/1.16</f>
        <v>10086</v>
      </c>
      <c r="K27" s="201">
        <f t="shared" si="3"/>
        <v>1613.76</v>
      </c>
      <c r="L27" s="128"/>
      <c r="M27" s="68"/>
    </row>
    <row r="28" spans="1:13" ht="24" customHeight="1" x14ac:dyDescent="0.25">
      <c r="A28" s="142" t="s">
        <v>7</v>
      </c>
      <c r="B28" s="127" t="s">
        <v>250</v>
      </c>
      <c r="C28" s="174">
        <v>1241.2</v>
      </c>
      <c r="D28" s="102" t="s">
        <v>300</v>
      </c>
      <c r="E28" s="114"/>
      <c r="F28" s="115"/>
      <c r="G28" s="116"/>
      <c r="H28" s="118"/>
      <c r="I28" s="116"/>
      <c r="J28" s="218"/>
      <c r="K28" s="117"/>
      <c r="L28" s="128"/>
      <c r="M28" s="68"/>
    </row>
    <row r="29" spans="1:13" ht="24" customHeight="1" x14ac:dyDescent="0.25">
      <c r="A29" s="142" t="s">
        <v>7</v>
      </c>
      <c r="B29" s="127" t="s">
        <v>251</v>
      </c>
      <c r="C29" s="174">
        <v>1241.2</v>
      </c>
      <c r="D29" s="102" t="s">
        <v>300</v>
      </c>
      <c r="E29" s="114"/>
      <c r="F29" s="115"/>
      <c r="G29" s="116"/>
      <c r="H29" s="118"/>
      <c r="I29" s="116"/>
      <c r="J29" s="218"/>
      <c r="K29" s="117"/>
      <c r="L29" s="128"/>
      <c r="M29" s="68"/>
    </row>
    <row r="30" spans="1:13" ht="24" customHeight="1" x14ac:dyDescent="0.25">
      <c r="A30" s="142" t="s">
        <v>7</v>
      </c>
      <c r="B30" s="127" t="s">
        <v>252</v>
      </c>
      <c r="C30" s="174">
        <v>1241.2</v>
      </c>
      <c r="D30" s="102" t="s">
        <v>300</v>
      </c>
      <c r="E30" s="114"/>
      <c r="F30" s="115"/>
      <c r="G30" s="116"/>
      <c r="H30" s="118"/>
      <c r="I30" s="116"/>
      <c r="J30" s="218"/>
      <c r="K30" s="117"/>
      <c r="L30" s="128"/>
      <c r="M30" s="68"/>
    </row>
    <row r="31" spans="1:13" ht="24" customHeight="1" x14ac:dyDescent="0.25">
      <c r="A31" s="142" t="s">
        <v>7</v>
      </c>
      <c r="B31" s="127" t="s">
        <v>253</v>
      </c>
      <c r="C31" s="174">
        <v>1241.2</v>
      </c>
      <c r="D31" s="102" t="s">
        <v>300</v>
      </c>
      <c r="E31" s="114"/>
      <c r="F31" s="115"/>
      <c r="G31" s="116"/>
      <c r="H31" s="118"/>
      <c r="I31" s="116"/>
      <c r="J31" s="218"/>
      <c r="K31" s="117"/>
      <c r="L31" s="128"/>
      <c r="M31" s="68"/>
    </row>
    <row r="32" spans="1:13" ht="24" customHeight="1" x14ac:dyDescent="0.25">
      <c r="A32" s="142" t="s">
        <v>29</v>
      </c>
      <c r="B32" s="127" t="s">
        <v>254</v>
      </c>
      <c r="C32" s="174">
        <v>1241.2</v>
      </c>
      <c r="D32" s="102" t="s">
        <v>300</v>
      </c>
      <c r="E32" s="114"/>
      <c r="F32" s="115"/>
      <c r="G32" s="116"/>
      <c r="H32" s="118"/>
      <c r="I32" s="116"/>
      <c r="J32" s="218"/>
      <c r="K32" s="117"/>
      <c r="L32" s="128"/>
      <c r="M32" s="68"/>
    </row>
    <row r="33" spans="1:13" ht="24" customHeight="1" x14ac:dyDescent="0.25">
      <c r="A33" s="142" t="s">
        <v>29</v>
      </c>
      <c r="B33" s="127" t="s">
        <v>255</v>
      </c>
      <c r="C33" s="174">
        <v>1241.2</v>
      </c>
      <c r="D33" s="102" t="s">
        <v>300</v>
      </c>
      <c r="E33" s="114"/>
      <c r="F33" s="115"/>
      <c r="G33" s="116"/>
      <c r="H33" s="118"/>
      <c r="I33" s="116"/>
      <c r="J33" s="218"/>
      <c r="K33" s="117"/>
      <c r="L33" s="128"/>
      <c r="M33" s="68"/>
    </row>
    <row r="34" spans="1:13" ht="24" customHeight="1" x14ac:dyDescent="0.25">
      <c r="A34" s="142" t="s">
        <v>42</v>
      </c>
      <c r="B34" s="127" t="s">
        <v>256</v>
      </c>
      <c r="C34" s="174">
        <v>1241.2</v>
      </c>
      <c r="D34" s="102" t="s">
        <v>300</v>
      </c>
      <c r="E34" s="114">
        <f>SUM(C28:C34)</f>
        <v>8688.4</v>
      </c>
      <c r="F34" s="115"/>
      <c r="G34" s="116"/>
      <c r="H34" s="118"/>
      <c r="I34" s="116">
        <v>803001</v>
      </c>
      <c r="J34" s="218">
        <f>E34/1.16</f>
        <v>7490</v>
      </c>
      <c r="K34" s="117">
        <f>J34*0.16</f>
        <v>1198.4000000000001</v>
      </c>
      <c r="L34" s="128"/>
      <c r="M34" s="68"/>
    </row>
    <row r="35" spans="1:13" ht="24" customHeight="1" thickBot="1" x14ac:dyDescent="0.3">
      <c r="A35" s="178" t="s">
        <v>276</v>
      </c>
      <c r="B35" s="211" t="s">
        <v>257</v>
      </c>
      <c r="C35" s="188">
        <v>8117.68</v>
      </c>
      <c r="D35" s="195" t="s">
        <v>300</v>
      </c>
      <c r="E35" s="196">
        <f>SUM(C35)</f>
        <v>8117.68</v>
      </c>
      <c r="F35" s="197">
        <f>SUM(E30:E35)</f>
        <v>16806.080000000002</v>
      </c>
      <c r="G35" s="198"/>
      <c r="H35" s="199"/>
      <c r="I35" s="198">
        <v>600644</v>
      </c>
      <c r="J35" s="216">
        <f>E35/1.16</f>
        <v>6998.0000000000009</v>
      </c>
      <c r="K35" s="201">
        <f>J35*0.16</f>
        <v>1119.68</v>
      </c>
      <c r="L35" s="128"/>
      <c r="M35" s="68"/>
    </row>
    <row r="36" spans="1:13" ht="24" customHeight="1" x14ac:dyDescent="0.25">
      <c r="A36" s="142"/>
      <c r="B36" s="127"/>
      <c r="C36" s="174"/>
      <c r="D36" s="102"/>
      <c r="E36" s="114"/>
      <c r="F36" s="115"/>
      <c r="G36" s="116"/>
      <c r="H36" s="118"/>
      <c r="I36" s="116"/>
      <c r="J36" s="218"/>
      <c r="K36" s="117"/>
      <c r="L36" s="128"/>
      <c r="M36" s="68"/>
    </row>
    <row r="37" spans="1:13" ht="18.75" customHeight="1" x14ac:dyDescent="0.25">
      <c r="A37" s="142"/>
      <c r="B37" s="110"/>
      <c r="C37" s="97"/>
      <c r="D37" s="102"/>
      <c r="E37" s="114"/>
      <c r="F37" s="115"/>
      <c r="G37" s="116"/>
      <c r="H37" s="118"/>
      <c r="I37" s="116"/>
      <c r="J37" s="135"/>
      <c r="K37" s="117"/>
      <c r="L37" s="128"/>
      <c r="M37" s="68"/>
    </row>
    <row r="38" spans="1:13" ht="15" customHeight="1" x14ac:dyDescent="0.25">
      <c r="A38" s="142"/>
      <c r="B38" s="127"/>
      <c r="C38" s="141"/>
      <c r="D38" s="102"/>
      <c r="E38" s="114"/>
      <c r="F38" s="115"/>
      <c r="G38" s="116"/>
      <c r="H38" s="118"/>
      <c r="I38" s="116"/>
      <c r="J38" s="135"/>
      <c r="K38" s="117"/>
      <c r="L38" s="128"/>
      <c r="M38" s="68"/>
    </row>
    <row r="39" spans="1:13" ht="15" customHeight="1" x14ac:dyDescent="0.25">
      <c r="A39" s="84"/>
      <c r="B39" s="244"/>
      <c r="C39" s="71">
        <f>SUM(C6:C38)</f>
        <v>118876.69999999995</v>
      </c>
      <c r="D39" s="71"/>
      <c r="E39" s="71"/>
      <c r="F39" s="71">
        <f>SUM(F6:F38)</f>
        <v>118876.69999999997</v>
      </c>
      <c r="G39" s="71"/>
      <c r="H39" s="119">
        <f>SUM(H6:H38)</f>
        <v>0</v>
      </c>
      <c r="I39" s="71"/>
      <c r="J39" s="71">
        <f>SUM(J6:J38)</f>
        <v>102479.91379310345</v>
      </c>
      <c r="K39" s="71">
        <f>SUM(K6:K38)</f>
        <v>16396.786206896555</v>
      </c>
      <c r="L39" s="71"/>
      <c r="M39" s="72"/>
    </row>
    <row r="40" spans="1:13" ht="15" customHeight="1" x14ac:dyDescent="0.25">
      <c r="A40" s="70"/>
      <c r="B40" s="244"/>
      <c r="C40" s="61"/>
      <c r="D40" s="71"/>
      <c r="E40" s="71"/>
      <c r="F40" s="59"/>
      <c r="G40" s="61"/>
      <c r="H40" s="118"/>
      <c r="I40" s="61"/>
      <c r="J40" s="62"/>
      <c r="K40" s="67"/>
      <c r="L40" s="68"/>
      <c r="M40" s="68"/>
    </row>
    <row r="41" spans="1:13" ht="15" customHeight="1" x14ac:dyDescent="0.25">
      <c r="A41" s="134"/>
      <c r="B41" s="320"/>
      <c r="C41" s="321"/>
      <c r="D41" s="321"/>
      <c r="E41" s="321"/>
      <c r="F41" s="321"/>
      <c r="G41" s="61"/>
      <c r="H41" s="118"/>
      <c r="I41" s="61"/>
      <c r="J41" s="62"/>
      <c r="K41" s="67"/>
      <c r="L41" s="68"/>
      <c r="M41" s="68"/>
    </row>
    <row r="42" spans="1:13" x14ac:dyDescent="0.25">
      <c r="A42" s="73"/>
      <c r="B42" s="126"/>
      <c r="C42" s="69"/>
      <c r="D42" s="71"/>
      <c r="E42" s="71"/>
      <c r="F42" s="71"/>
      <c r="G42" s="81"/>
      <c r="H42" s="119"/>
      <c r="I42" s="71"/>
      <c r="J42" s="71"/>
      <c r="K42" s="71"/>
      <c r="L42" s="74"/>
      <c r="M42" s="68"/>
    </row>
    <row r="43" spans="1:13" thickBot="1" x14ac:dyDescent="0.25">
      <c r="A43" s="129"/>
      <c r="B43" s="126"/>
      <c r="C43" s="69"/>
      <c r="D43" s="66"/>
      <c r="E43" s="85" t="s">
        <v>308</v>
      </c>
      <c r="F43" s="86">
        <v>43124</v>
      </c>
      <c r="G43" s="87">
        <v>118876.7</v>
      </c>
      <c r="H43" s="120"/>
      <c r="I43" s="60"/>
      <c r="J43" s="60"/>
      <c r="K43" s="68"/>
      <c r="L43" s="68"/>
      <c r="M43" s="75"/>
    </row>
    <row r="44" spans="1:13" ht="16.5" thickBot="1" x14ac:dyDescent="0.3">
      <c r="A44" s="73"/>
      <c r="B44" s="69"/>
      <c r="C44" s="69"/>
      <c r="D44" s="66"/>
      <c r="E44" s="85" t="s">
        <v>309</v>
      </c>
      <c r="F44" s="86">
        <v>43124</v>
      </c>
      <c r="G44" s="87">
        <v>177616.78</v>
      </c>
      <c r="H44" s="120"/>
      <c r="I44" s="60"/>
      <c r="J44" s="76" t="s">
        <v>33</v>
      </c>
      <c r="K44" s="77">
        <f>J39+K39-F39</f>
        <v>0</v>
      </c>
      <c r="L44" s="68"/>
      <c r="M44" s="75"/>
    </row>
    <row r="45" spans="1:13" x14ac:dyDescent="0.25">
      <c r="A45" s="73"/>
      <c r="B45" s="69"/>
      <c r="C45" s="60"/>
      <c r="D45" s="68"/>
      <c r="E45" s="140"/>
      <c r="F45" s="139"/>
      <c r="G45" s="138"/>
      <c r="H45" s="120"/>
      <c r="I45" s="60"/>
      <c r="J45" s="60"/>
      <c r="K45" s="68"/>
      <c r="L45" s="68"/>
      <c r="M45" s="75"/>
    </row>
    <row r="46" spans="1:13" x14ac:dyDescent="0.25">
      <c r="A46" s="73"/>
      <c r="B46" s="69"/>
      <c r="C46" s="69"/>
      <c r="D46" s="66"/>
      <c r="E46" s="60"/>
      <c r="F46" s="60"/>
      <c r="G46" s="60"/>
      <c r="H46" s="120"/>
      <c r="I46" s="60"/>
      <c r="J46" s="60"/>
      <c r="K46" s="68"/>
      <c r="L46" s="68"/>
      <c r="M46" s="75"/>
    </row>
    <row r="47" spans="1:13" x14ac:dyDescent="0.25">
      <c r="A47" s="73"/>
      <c r="B47" s="69"/>
      <c r="C47" s="69"/>
      <c r="D47" s="66"/>
      <c r="E47" s="60"/>
      <c r="F47" s="60"/>
      <c r="G47" s="60"/>
      <c r="H47" s="120"/>
      <c r="I47" s="60"/>
      <c r="J47" s="60"/>
      <c r="K47" s="68"/>
      <c r="L47" s="68"/>
      <c r="M47" s="75"/>
    </row>
    <row r="48" spans="1:13" x14ac:dyDescent="0.25">
      <c r="A48" s="73"/>
      <c r="B48" s="69"/>
      <c r="C48" s="69"/>
      <c r="D48" s="78"/>
      <c r="E48" s="79"/>
      <c r="F48" s="79"/>
      <c r="G48" s="79"/>
      <c r="H48" s="121"/>
      <c r="I48" s="79"/>
      <c r="J48" s="79"/>
      <c r="K48" s="75"/>
      <c r="L48" s="75"/>
      <c r="M48" s="75"/>
    </row>
    <row r="49" spans="1:13" x14ac:dyDescent="0.25">
      <c r="A49" s="130"/>
      <c r="B49" s="131"/>
      <c r="C49" s="132"/>
      <c r="D49" s="114"/>
      <c r="E49" s="79"/>
      <c r="F49" s="79"/>
      <c r="G49" s="79"/>
      <c r="H49" s="121"/>
      <c r="I49" s="79"/>
      <c r="J49" s="79"/>
      <c r="K49" s="75"/>
      <c r="L49" s="75"/>
      <c r="M49" s="75"/>
    </row>
    <row r="50" spans="1:13" x14ac:dyDescent="0.25">
      <c r="A50" s="80"/>
      <c r="B50" s="60" t="s">
        <v>0</v>
      </c>
      <c r="C50" s="60"/>
      <c r="D50" s="60"/>
      <c r="E50" s="61"/>
      <c r="F50" s="61"/>
      <c r="G50" s="61"/>
      <c r="H50" s="118"/>
      <c r="I50" s="61"/>
      <c r="K50" s="81"/>
      <c r="L50" s="68"/>
      <c r="M50" s="68"/>
    </row>
    <row r="51" spans="1:13" x14ac:dyDescent="0.25">
      <c r="A51" s="82"/>
      <c r="B51" s="60" t="s">
        <v>1</v>
      </c>
      <c r="C51" s="60"/>
      <c r="D51" s="60"/>
      <c r="E51" s="61"/>
      <c r="F51" s="61"/>
      <c r="G51" s="61"/>
      <c r="H51" s="118"/>
      <c r="I51" s="61"/>
      <c r="K51" s="81"/>
      <c r="L51" s="68"/>
      <c r="M51" s="68"/>
    </row>
    <row r="52" spans="1:13" x14ac:dyDescent="0.25">
      <c r="A52" s="83"/>
      <c r="B52" s="60" t="s">
        <v>11</v>
      </c>
      <c r="C52" s="60"/>
      <c r="D52" s="60"/>
      <c r="E52" s="61"/>
      <c r="F52" s="61"/>
      <c r="G52" s="61"/>
      <c r="H52" s="118"/>
      <c r="I52" s="61"/>
      <c r="K52" s="81"/>
      <c r="L52" s="68"/>
      <c r="M52" s="68"/>
    </row>
    <row r="53" spans="1:13" x14ac:dyDescent="0.25">
      <c r="A53" s="60"/>
      <c r="B53" s="60"/>
      <c r="C53" s="60"/>
      <c r="D53" s="60"/>
      <c r="E53" s="61"/>
      <c r="F53" s="61"/>
      <c r="G53" s="61"/>
      <c r="H53" s="118"/>
      <c r="I53" s="61"/>
      <c r="K53" s="81"/>
      <c r="L53" s="68"/>
      <c r="M53" s="68"/>
    </row>
    <row r="54" spans="1:13" x14ac:dyDescent="0.25">
      <c r="A54" s="60"/>
      <c r="B54" s="60"/>
      <c r="C54" s="60"/>
      <c r="D54" s="60"/>
      <c r="E54" s="61"/>
      <c r="F54" s="61"/>
      <c r="G54" s="61"/>
      <c r="H54" s="118"/>
      <c r="I54" s="61"/>
      <c r="K54" s="81"/>
      <c r="L54" s="68"/>
      <c r="M54" s="68"/>
    </row>
    <row r="55" spans="1:13" x14ac:dyDescent="0.25">
      <c r="K55" s="29"/>
      <c r="L55" s="33"/>
      <c r="M55" s="33"/>
    </row>
    <row r="56" spans="1:13" x14ac:dyDescent="0.25">
      <c r="K56" s="29"/>
      <c r="L56" s="33"/>
      <c r="M56" s="33"/>
    </row>
    <row r="57" spans="1:13" x14ac:dyDescent="0.25">
      <c r="K57" s="29"/>
      <c r="L57" s="33"/>
      <c r="M57" s="33"/>
    </row>
    <row r="58" spans="1:13" x14ac:dyDescent="0.25">
      <c r="K58" s="29"/>
      <c r="L58" s="33"/>
      <c r="M58" s="33"/>
    </row>
    <row r="59" spans="1:13" x14ac:dyDescent="0.25">
      <c r="K59" s="29"/>
      <c r="L59" s="33"/>
      <c r="M59" s="33"/>
    </row>
    <row r="60" spans="1:13" x14ac:dyDescent="0.25">
      <c r="K60" s="29"/>
      <c r="L60" s="33"/>
      <c r="M60" s="33"/>
    </row>
    <row r="61" spans="1:13" x14ac:dyDescent="0.25">
      <c r="K61" s="29"/>
      <c r="L61" s="33"/>
      <c r="M61" s="33"/>
    </row>
    <row r="62" spans="1:13" x14ac:dyDescent="0.25">
      <c r="K62" s="29"/>
      <c r="L62" s="33"/>
      <c r="M62" s="33"/>
    </row>
    <row r="63" spans="1:13" x14ac:dyDescent="0.25">
      <c r="K63" s="29"/>
      <c r="L63" s="33"/>
      <c r="M63" s="33"/>
    </row>
    <row r="64" spans="1:13" x14ac:dyDescent="0.25">
      <c r="K64" s="29"/>
      <c r="L64" s="33"/>
      <c r="M64" s="33"/>
    </row>
    <row r="65" spans="11:13" x14ac:dyDescent="0.25">
      <c r="K65" s="29"/>
      <c r="L65" s="33"/>
      <c r="M65" s="33"/>
    </row>
    <row r="66" spans="11:13" x14ac:dyDescent="0.25">
      <c r="K66" s="29"/>
      <c r="L66" s="33"/>
      <c r="M66" s="33"/>
    </row>
    <row r="67" spans="11:13" x14ac:dyDescent="0.25">
      <c r="K67" s="29"/>
      <c r="L67" s="33"/>
      <c r="M67" s="33"/>
    </row>
    <row r="68" spans="11:13" x14ac:dyDescent="0.25">
      <c r="K68" s="29"/>
      <c r="L68" s="33"/>
      <c r="M68" s="33"/>
    </row>
    <row r="69" spans="11:13" x14ac:dyDescent="0.25">
      <c r="K69" s="29"/>
      <c r="L69" s="33"/>
      <c r="M69" s="33"/>
    </row>
    <row r="70" spans="11:13" x14ac:dyDescent="0.25">
      <c r="K70" s="29"/>
      <c r="L70" s="33"/>
      <c r="M70" s="33"/>
    </row>
    <row r="71" spans="11:13" x14ac:dyDescent="0.25">
      <c r="K71" s="29"/>
      <c r="L71" s="33"/>
      <c r="M71" s="33"/>
    </row>
    <row r="72" spans="11:13" x14ac:dyDescent="0.25">
      <c r="K72" s="29"/>
      <c r="L72" s="33"/>
      <c r="M72" s="33"/>
    </row>
    <row r="73" spans="11:13" x14ac:dyDescent="0.25">
      <c r="K73" s="29"/>
      <c r="L73" s="33"/>
      <c r="M73" s="33"/>
    </row>
    <row r="74" spans="11:13" x14ac:dyDescent="0.25">
      <c r="K74" s="29"/>
      <c r="L74" s="33"/>
      <c r="M74" s="33"/>
    </row>
    <row r="75" spans="11:13" x14ac:dyDescent="0.25">
      <c r="K75" s="29"/>
      <c r="L75" s="33"/>
      <c r="M75" s="33"/>
    </row>
    <row r="76" spans="11:13" x14ac:dyDescent="0.25">
      <c r="K76" s="29"/>
      <c r="L76" s="33"/>
      <c r="M76" s="33"/>
    </row>
    <row r="77" spans="11:13" x14ac:dyDescent="0.25">
      <c r="K77" s="29"/>
      <c r="L77" s="33"/>
      <c r="M77" s="33"/>
    </row>
    <row r="78" spans="11:13" x14ac:dyDescent="0.25">
      <c r="K78" s="29"/>
      <c r="L78" s="33"/>
      <c r="M78" s="33"/>
    </row>
    <row r="79" spans="11:13" x14ac:dyDescent="0.25">
      <c r="K79" s="29"/>
      <c r="L79" s="33"/>
      <c r="M79" s="33"/>
    </row>
    <row r="80" spans="1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  <row r="139" spans="11:13" x14ac:dyDescent="0.25">
      <c r="K139" s="29"/>
      <c r="L139" s="33"/>
      <c r="M139" s="33"/>
    </row>
    <row r="140" spans="11:13" x14ac:dyDescent="0.25">
      <c r="K140" s="29"/>
      <c r="L140" s="33"/>
      <c r="M140" s="33"/>
    </row>
    <row r="141" spans="11:13" x14ac:dyDescent="0.25">
      <c r="K141" s="29"/>
      <c r="L141" s="33"/>
      <c r="M141" s="33"/>
    </row>
    <row r="142" spans="11:13" x14ac:dyDescent="0.25">
      <c r="K142" s="29"/>
      <c r="L142" s="33"/>
      <c r="M142" s="33"/>
    </row>
    <row r="143" spans="11:13" x14ac:dyDescent="0.25">
      <c r="K143" s="29"/>
      <c r="L143" s="33"/>
      <c r="M143" s="33"/>
    </row>
    <row r="144" spans="11:13" x14ac:dyDescent="0.25">
      <c r="K144" s="29"/>
      <c r="L144" s="33"/>
      <c r="M144" s="33"/>
    </row>
    <row r="145" spans="11:13" x14ac:dyDescent="0.25">
      <c r="K145" s="29"/>
      <c r="L145" s="33"/>
      <c r="M145" s="33"/>
    </row>
    <row r="146" spans="11:13" x14ac:dyDescent="0.25">
      <c r="K146" s="29"/>
      <c r="L146" s="33"/>
      <c r="M146" s="33"/>
    </row>
    <row r="147" spans="11:13" x14ac:dyDescent="0.25">
      <c r="K147" s="29"/>
      <c r="L147" s="33"/>
      <c r="M147" s="33"/>
    </row>
    <row r="148" spans="11:13" x14ac:dyDescent="0.25">
      <c r="K148" s="29"/>
      <c r="L148" s="33"/>
      <c r="M148" s="33"/>
    </row>
  </sheetData>
  <autoFilter ref="A5:L42"/>
  <sortState ref="A6:D35">
    <sortCondition ref="D6:D35"/>
  </sortState>
  <mergeCells count="3">
    <mergeCell ref="I3:K3"/>
    <mergeCell ref="A4:D4"/>
    <mergeCell ref="B41:F41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13" workbookViewId="0">
      <selection activeCell="M43" sqref="M43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17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310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11" t="s">
        <v>5</v>
      </c>
      <c r="P4" s="153" t="s">
        <v>32</v>
      </c>
      <c r="Q4" s="153"/>
      <c r="R4" s="12"/>
    </row>
    <row r="5" spans="1:18" s="14" customFormat="1" ht="12.75" x14ac:dyDescent="0.2">
      <c r="A5" s="154" t="s">
        <v>336</v>
      </c>
      <c r="B5" s="154" t="s">
        <v>39</v>
      </c>
      <c r="C5" s="154" t="s">
        <v>337</v>
      </c>
      <c r="D5" s="155"/>
      <c r="E5" s="155"/>
      <c r="F5" s="155"/>
      <c r="G5" s="156">
        <v>-13366.68</v>
      </c>
      <c r="H5" s="157"/>
      <c r="I5" s="158"/>
      <c r="J5" s="159"/>
      <c r="K5" s="160"/>
      <c r="L5" s="160"/>
      <c r="M5" s="149"/>
      <c r="N5" s="150" t="s">
        <v>343</v>
      </c>
      <c r="O5" s="150" t="s">
        <v>43</v>
      </c>
      <c r="P5" s="161" t="s">
        <v>377</v>
      </c>
      <c r="Q5" s="162"/>
      <c r="R5" s="16"/>
    </row>
    <row r="6" spans="1:18" s="14" customFormat="1" ht="12.75" x14ac:dyDescent="0.2">
      <c r="A6" s="163" t="s">
        <v>311</v>
      </c>
      <c r="B6" s="163" t="s">
        <v>41</v>
      </c>
      <c r="C6" s="163" t="s">
        <v>312</v>
      </c>
      <c r="D6" s="155"/>
      <c r="E6" s="155"/>
      <c r="F6" s="155"/>
      <c r="G6" s="164">
        <v>1241.2</v>
      </c>
      <c r="H6" s="157"/>
      <c r="I6" s="158"/>
      <c r="J6" s="159"/>
      <c r="K6" s="160"/>
      <c r="L6" s="160"/>
      <c r="M6" s="149"/>
      <c r="N6" s="150" t="s">
        <v>344</v>
      </c>
      <c r="O6" s="150" t="s">
        <v>29</v>
      </c>
      <c r="P6" s="161" t="s">
        <v>364</v>
      </c>
      <c r="Q6" s="162"/>
      <c r="R6" s="16"/>
    </row>
    <row r="7" spans="1:18" s="14" customFormat="1" ht="12.75" x14ac:dyDescent="0.2">
      <c r="A7" s="163" t="s">
        <v>318</v>
      </c>
      <c r="B7" s="163" t="s">
        <v>41</v>
      </c>
      <c r="C7" s="167" t="s">
        <v>319</v>
      </c>
      <c r="D7" s="155"/>
      <c r="E7" s="155"/>
      <c r="F7" s="155"/>
      <c r="G7" s="176">
        <v>1241.2</v>
      </c>
      <c r="H7" s="157"/>
      <c r="I7" s="158"/>
      <c r="J7" s="159"/>
      <c r="K7" s="160"/>
      <c r="L7" s="160"/>
      <c r="M7" s="149"/>
      <c r="N7" s="150" t="s">
        <v>345</v>
      </c>
      <c r="O7" s="150" t="s">
        <v>42</v>
      </c>
      <c r="P7" s="161" t="s">
        <v>378</v>
      </c>
      <c r="Q7" s="162"/>
      <c r="R7" s="16"/>
    </row>
    <row r="8" spans="1:18" s="14" customFormat="1" ht="12.75" x14ac:dyDescent="0.2">
      <c r="A8" s="163" t="s">
        <v>318</v>
      </c>
      <c r="B8" s="163" t="s">
        <v>41</v>
      </c>
      <c r="C8" s="167" t="s">
        <v>320</v>
      </c>
      <c r="D8" s="155"/>
      <c r="E8" s="155"/>
      <c r="F8" s="155"/>
      <c r="G8" s="176">
        <v>1241.2</v>
      </c>
      <c r="H8" s="157"/>
      <c r="I8" s="158"/>
      <c r="J8" s="159"/>
      <c r="K8" s="160"/>
      <c r="L8" s="160"/>
      <c r="M8" s="149"/>
      <c r="N8" s="150" t="s">
        <v>346</v>
      </c>
      <c r="O8" s="150" t="s">
        <v>347</v>
      </c>
      <c r="P8" s="161" t="s">
        <v>378</v>
      </c>
      <c r="Q8" s="162"/>
      <c r="R8" s="16"/>
    </row>
    <row r="9" spans="1:18" s="14" customFormat="1" ht="12.75" x14ac:dyDescent="0.2">
      <c r="A9" s="163" t="s">
        <v>318</v>
      </c>
      <c r="B9" s="163" t="s">
        <v>41</v>
      </c>
      <c r="C9" s="167" t="s">
        <v>321</v>
      </c>
      <c r="D9" s="155"/>
      <c r="E9" s="155"/>
      <c r="F9" s="155"/>
      <c r="G9" s="176">
        <v>1241.2</v>
      </c>
      <c r="H9" s="157"/>
      <c r="I9" s="158"/>
      <c r="J9" s="159"/>
      <c r="K9" s="160"/>
      <c r="L9" s="160"/>
      <c r="M9" s="149"/>
      <c r="N9" s="150" t="s">
        <v>348</v>
      </c>
      <c r="O9" s="150" t="s">
        <v>347</v>
      </c>
      <c r="P9" s="161" t="s">
        <v>378</v>
      </c>
      <c r="Q9" s="162"/>
      <c r="R9" s="16"/>
    </row>
    <row r="10" spans="1:18" s="14" customFormat="1" ht="12.75" x14ac:dyDescent="0.2">
      <c r="A10" s="163" t="s">
        <v>318</v>
      </c>
      <c r="B10" s="163" t="s">
        <v>41</v>
      </c>
      <c r="C10" s="261" t="s">
        <v>328</v>
      </c>
      <c r="D10" s="155"/>
      <c r="E10" s="155"/>
      <c r="F10" s="155"/>
      <c r="G10" s="176">
        <v>1241.2</v>
      </c>
      <c r="H10" s="157"/>
      <c r="I10" s="158"/>
      <c r="J10" s="159"/>
      <c r="K10" s="160"/>
      <c r="L10" s="160"/>
      <c r="M10" s="149"/>
      <c r="N10" s="150" t="s">
        <v>349</v>
      </c>
      <c r="O10" s="150" t="s">
        <v>42</v>
      </c>
      <c r="P10" s="161" t="s">
        <v>378</v>
      </c>
      <c r="Q10" s="162"/>
      <c r="R10" s="16"/>
    </row>
    <row r="11" spans="1:18" s="14" customFormat="1" ht="12.75" x14ac:dyDescent="0.2">
      <c r="A11" s="163" t="s">
        <v>318</v>
      </c>
      <c r="B11" s="163" t="s">
        <v>41</v>
      </c>
      <c r="C11" s="167" t="s">
        <v>329</v>
      </c>
      <c r="D11" s="155"/>
      <c r="E11" s="155"/>
      <c r="F11" s="155"/>
      <c r="G11" s="176">
        <v>1241.2</v>
      </c>
      <c r="H11" s="157"/>
      <c r="I11" s="158"/>
      <c r="J11" s="159"/>
      <c r="K11" s="160"/>
      <c r="L11" s="160"/>
      <c r="M11" s="149"/>
      <c r="N11" s="150" t="s">
        <v>350</v>
      </c>
      <c r="O11" s="150" t="s">
        <v>42</v>
      </c>
      <c r="P11" s="161" t="s">
        <v>378</v>
      </c>
      <c r="Q11" s="162"/>
      <c r="R11" s="16"/>
    </row>
    <row r="12" spans="1:18" s="14" customFormat="1" ht="12.75" x14ac:dyDescent="0.2">
      <c r="A12" s="166" t="s">
        <v>330</v>
      </c>
      <c r="B12" s="166" t="s">
        <v>242</v>
      </c>
      <c r="C12" s="255">
        <v>3000309130</v>
      </c>
      <c r="D12" s="155"/>
      <c r="E12" s="155"/>
      <c r="F12" s="155"/>
      <c r="G12" s="217">
        <v>2179.94</v>
      </c>
      <c r="H12" s="157"/>
      <c r="I12" s="158"/>
      <c r="J12" s="159"/>
      <c r="K12" s="160"/>
      <c r="L12" s="160"/>
      <c r="M12" s="149"/>
      <c r="N12" s="150" t="s">
        <v>381</v>
      </c>
      <c r="O12" s="150" t="s">
        <v>7</v>
      </c>
      <c r="P12" s="161" t="s">
        <v>370</v>
      </c>
      <c r="Q12" s="162"/>
      <c r="R12" s="16"/>
    </row>
    <row r="13" spans="1:18" s="14" customFormat="1" ht="12.75" x14ac:dyDescent="0.2">
      <c r="A13" s="166" t="s">
        <v>330</v>
      </c>
      <c r="B13" s="166" t="s">
        <v>242</v>
      </c>
      <c r="C13" s="255">
        <v>3000309143</v>
      </c>
      <c r="D13" s="155"/>
      <c r="E13" s="155"/>
      <c r="F13" s="155"/>
      <c r="G13" s="217">
        <v>2179.94</v>
      </c>
      <c r="H13" s="157"/>
      <c r="I13" s="158"/>
      <c r="J13" s="159"/>
      <c r="K13" s="160"/>
      <c r="L13" s="160"/>
      <c r="M13" s="149"/>
      <c r="N13" s="150" t="s">
        <v>382</v>
      </c>
      <c r="O13" s="150" t="s">
        <v>7</v>
      </c>
      <c r="P13" s="161" t="s">
        <v>371</v>
      </c>
      <c r="Q13" s="162"/>
      <c r="R13" s="16"/>
    </row>
    <row r="14" spans="1:18" s="14" customFormat="1" ht="12.75" x14ac:dyDescent="0.2">
      <c r="A14" s="166" t="s">
        <v>330</v>
      </c>
      <c r="B14" s="166" t="s">
        <v>242</v>
      </c>
      <c r="C14" s="255">
        <v>3000309233</v>
      </c>
      <c r="D14" s="155"/>
      <c r="E14" s="155"/>
      <c r="F14" s="155"/>
      <c r="G14" s="217">
        <v>2179.94</v>
      </c>
      <c r="H14" s="157"/>
      <c r="I14" s="158"/>
      <c r="J14" s="159"/>
      <c r="K14" s="160"/>
      <c r="L14" s="160"/>
      <c r="M14" s="149"/>
      <c r="N14" s="150" t="s">
        <v>383</v>
      </c>
      <c r="O14" s="150" t="s">
        <v>7</v>
      </c>
      <c r="P14" s="161" t="s">
        <v>372</v>
      </c>
      <c r="Q14" s="162"/>
      <c r="R14" s="16"/>
    </row>
    <row r="15" spans="1:18" s="14" customFormat="1" ht="12.75" x14ac:dyDescent="0.2">
      <c r="A15" s="166" t="s">
        <v>330</v>
      </c>
      <c r="B15" s="166" t="s">
        <v>242</v>
      </c>
      <c r="C15" s="255">
        <v>3000309210</v>
      </c>
      <c r="D15" s="155"/>
      <c r="E15" s="155"/>
      <c r="F15" s="155"/>
      <c r="G15" s="217">
        <v>2179.94</v>
      </c>
      <c r="H15" s="157"/>
      <c r="I15" s="158"/>
      <c r="J15" s="159"/>
      <c r="K15" s="160"/>
      <c r="L15" s="160"/>
      <c r="M15" s="149"/>
      <c r="N15" s="150" t="s">
        <v>384</v>
      </c>
      <c r="O15" s="150" t="s">
        <v>7</v>
      </c>
      <c r="P15" s="161" t="s">
        <v>373</v>
      </c>
      <c r="Q15" s="162"/>
      <c r="R15" s="16"/>
    </row>
    <row r="16" spans="1:18" s="14" customFormat="1" ht="12.75" x14ac:dyDescent="0.2">
      <c r="A16" s="166" t="s">
        <v>330</v>
      </c>
      <c r="B16" s="166" t="s">
        <v>242</v>
      </c>
      <c r="C16" s="255">
        <v>3000309214</v>
      </c>
      <c r="D16" s="155"/>
      <c r="E16" s="155"/>
      <c r="F16" s="155"/>
      <c r="G16" s="217">
        <v>2179.94</v>
      </c>
      <c r="H16" s="157"/>
      <c r="I16" s="158"/>
      <c r="J16" s="159"/>
      <c r="K16" s="160"/>
      <c r="L16" s="160"/>
      <c r="M16" s="149"/>
      <c r="N16" s="150" t="s">
        <v>385</v>
      </c>
      <c r="O16" s="150" t="s">
        <v>7</v>
      </c>
      <c r="P16" s="161" t="s">
        <v>374</v>
      </c>
      <c r="Q16" s="162"/>
      <c r="R16" s="16"/>
    </row>
    <row r="17" spans="1:18" s="14" customFormat="1" ht="12.75" x14ac:dyDescent="0.2">
      <c r="A17" s="166" t="s">
        <v>330</v>
      </c>
      <c r="B17" s="166" t="s">
        <v>242</v>
      </c>
      <c r="C17" s="255">
        <v>3000309270</v>
      </c>
      <c r="D17" s="155"/>
      <c r="E17" s="155"/>
      <c r="F17" s="155"/>
      <c r="G17" s="217">
        <v>2179.94</v>
      </c>
      <c r="H17" s="157"/>
      <c r="I17" s="158"/>
      <c r="J17" s="159"/>
      <c r="K17" s="160"/>
      <c r="L17" s="160"/>
      <c r="M17" s="149"/>
      <c r="N17" s="150" t="s">
        <v>380</v>
      </c>
      <c r="O17" s="150" t="s">
        <v>7</v>
      </c>
      <c r="P17" s="161" t="s">
        <v>375</v>
      </c>
      <c r="Q17" s="162"/>
      <c r="R17" s="16"/>
    </row>
    <row r="18" spans="1:18" s="14" customFormat="1" ht="12.75" x14ac:dyDescent="0.2">
      <c r="A18" s="166" t="s">
        <v>330</v>
      </c>
      <c r="B18" s="166" t="s">
        <v>242</v>
      </c>
      <c r="C18" s="255">
        <v>3000308948</v>
      </c>
      <c r="D18" s="155"/>
      <c r="E18" s="155"/>
      <c r="F18" s="155"/>
      <c r="G18" s="217">
        <v>2332.9299999999998</v>
      </c>
      <c r="H18" s="157"/>
      <c r="I18" s="158"/>
      <c r="J18" s="159"/>
      <c r="K18" s="160"/>
      <c r="L18" s="160"/>
      <c r="M18" s="149"/>
      <c r="N18" s="150" t="s">
        <v>80</v>
      </c>
      <c r="O18" s="150" t="s">
        <v>7</v>
      </c>
      <c r="P18" s="161" t="s">
        <v>369</v>
      </c>
      <c r="Q18" s="162"/>
      <c r="R18" s="16"/>
    </row>
    <row r="19" spans="1:18" s="14" customFormat="1" ht="12.75" x14ac:dyDescent="0.2">
      <c r="A19" s="166" t="s">
        <v>330</v>
      </c>
      <c r="B19" s="166" t="s">
        <v>41</v>
      </c>
      <c r="C19" s="232" t="s">
        <v>331</v>
      </c>
      <c r="D19" s="155"/>
      <c r="E19" s="155"/>
      <c r="F19" s="155"/>
      <c r="G19" s="172">
        <v>4499.6400000000003</v>
      </c>
      <c r="H19" s="157"/>
      <c r="I19" s="158"/>
      <c r="J19" s="159"/>
      <c r="K19" s="160"/>
      <c r="L19" s="160"/>
      <c r="M19" s="149"/>
      <c r="N19" s="150" t="s">
        <v>351</v>
      </c>
      <c r="O19" s="150" t="s">
        <v>42</v>
      </c>
      <c r="P19" s="161" t="s">
        <v>379</v>
      </c>
      <c r="Q19" s="162"/>
      <c r="R19" s="16"/>
    </row>
    <row r="20" spans="1:18" s="14" customFormat="1" ht="12.75" x14ac:dyDescent="0.2">
      <c r="A20" s="166" t="s">
        <v>330</v>
      </c>
      <c r="B20" s="166" t="s">
        <v>41</v>
      </c>
      <c r="C20" s="232" t="s">
        <v>332</v>
      </c>
      <c r="D20" s="155"/>
      <c r="E20" s="155"/>
      <c r="F20" s="155"/>
      <c r="G20" s="172">
        <v>4499.6400000000003</v>
      </c>
      <c r="H20" s="157"/>
      <c r="I20" s="158"/>
      <c r="J20" s="159"/>
      <c r="K20" s="160"/>
      <c r="L20" s="160"/>
      <c r="M20" s="149"/>
      <c r="N20" s="150" t="s">
        <v>352</v>
      </c>
      <c r="O20" s="150" t="s">
        <v>42</v>
      </c>
      <c r="P20" s="161" t="s">
        <v>379</v>
      </c>
      <c r="Q20" s="162"/>
      <c r="R20" s="16"/>
    </row>
    <row r="21" spans="1:18" s="14" customFormat="1" ht="12.75" x14ac:dyDescent="0.2">
      <c r="A21" s="166" t="s">
        <v>336</v>
      </c>
      <c r="B21" s="166" t="s">
        <v>41</v>
      </c>
      <c r="C21" s="232" t="s">
        <v>339</v>
      </c>
      <c r="D21" s="155"/>
      <c r="E21" s="155"/>
      <c r="F21" s="155"/>
      <c r="G21" s="172">
        <v>5268.72</v>
      </c>
      <c r="H21" s="157"/>
      <c r="I21" s="158"/>
      <c r="J21" s="159"/>
      <c r="K21" s="160"/>
      <c r="L21" s="160"/>
      <c r="M21" s="149"/>
      <c r="N21" s="150" t="s">
        <v>353</v>
      </c>
      <c r="O21" s="150" t="s">
        <v>29</v>
      </c>
      <c r="P21" s="161" t="s">
        <v>376</v>
      </c>
      <c r="Q21" s="162"/>
      <c r="R21" s="16"/>
    </row>
    <row r="22" spans="1:18" s="14" customFormat="1" ht="12.75" x14ac:dyDescent="0.2">
      <c r="A22" s="166" t="s">
        <v>330</v>
      </c>
      <c r="B22" s="166" t="s">
        <v>41</v>
      </c>
      <c r="C22" s="232" t="s">
        <v>334</v>
      </c>
      <c r="D22" s="155"/>
      <c r="E22" s="155"/>
      <c r="F22" s="155"/>
      <c r="G22" s="172">
        <v>8780.0400000000009</v>
      </c>
      <c r="H22" s="157"/>
      <c r="I22" s="158"/>
      <c r="J22" s="159"/>
      <c r="K22" s="160"/>
      <c r="L22" s="160"/>
      <c r="M22" s="149"/>
      <c r="N22" s="150" t="s">
        <v>354</v>
      </c>
      <c r="O22" s="150" t="s">
        <v>29</v>
      </c>
      <c r="P22" s="161" t="s">
        <v>379</v>
      </c>
      <c r="Q22" s="162"/>
      <c r="R22" s="16"/>
    </row>
    <row r="23" spans="1:18" s="14" customFormat="1" ht="12.75" x14ac:dyDescent="0.2">
      <c r="A23" s="166" t="s">
        <v>318</v>
      </c>
      <c r="B23" s="166" t="s">
        <v>41</v>
      </c>
      <c r="C23" s="232" t="s">
        <v>325</v>
      </c>
      <c r="D23" s="155"/>
      <c r="E23" s="155"/>
      <c r="F23" s="155"/>
      <c r="G23" s="172">
        <v>11699.76</v>
      </c>
      <c r="H23" s="157"/>
      <c r="I23" s="158"/>
      <c r="J23" s="159"/>
      <c r="K23" s="160"/>
      <c r="L23" s="160"/>
      <c r="M23" s="149"/>
      <c r="N23" s="150" t="s">
        <v>355</v>
      </c>
      <c r="O23" s="150" t="s">
        <v>42</v>
      </c>
      <c r="P23" s="161" t="s">
        <v>378</v>
      </c>
      <c r="Q23" s="162"/>
      <c r="R23" s="16"/>
    </row>
    <row r="24" spans="1:18" s="14" customFormat="1" ht="12.75" x14ac:dyDescent="0.2">
      <c r="A24" s="166" t="s">
        <v>330</v>
      </c>
      <c r="B24" s="166" t="s">
        <v>41</v>
      </c>
      <c r="C24" s="232" t="s">
        <v>335</v>
      </c>
      <c r="D24" s="155"/>
      <c r="E24" s="155"/>
      <c r="F24" s="155"/>
      <c r="G24" s="172">
        <v>11699.76</v>
      </c>
      <c r="H24" s="157"/>
      <c r="I24" s="158"/>
      <c r="J24" s="159"/>
      <c r="K24" s="160"/>
      <c r="L24" s="160"/>
      <c r="M24" s="149"/>
      <c r="N24" s="150" t="s">
        <v>356</v>
      </c>
      <c r="O24" s="150" t="s">
        <v>42</v>
      </c>
      <c r="P24" s="161" t="s">
        <v>379</v>
      </c>
      <c r="Q24" s="162"/>
      <c r="R24" s="16"/>
    </row>
    <row r="25" spans="1:18" s="14" customFormat="1" ht="12.75" x14ac:dyDescent="0.2">
      <c r="A25" s="166" t="s">
        <v>318</v>
      </c>
      <c r="B25" s="219" t="s">
        <v>208</v>
      </c>
      <c r="C25" s="166" t="s">
        <v>322</v>
      </c>
      <c r="D25" s="155"/>
      <c r="E25" s="155"/>
      <c r="F25" s="155"/>
      <c r="G25" s="172">
        <v>12010.64</v>
      </c>
      <c r="H25" s="157"/>
      <c r="I25" s="158"/>
      <c r="J25" s="159"/>
      <c r="K25" s="160"/>
      <c r="L25" s="160"/>
      <c r="M25" s="149"/>
      <c r="N25" s="150" t="s">
        <v>357</v>
      </c>
      <c r="O25" s="150" t="s">
        <v>42</v>
      </c>
      <c r="P25" s="161" t="s">
        <v>378</v>
      </c>
      <c r="Q25" s="162"/>
      <c r="R25" s="16"/>
    </row>
    <row r="26" spans="1:18" s="14" customFormat="1" ht="12.75" x14ac:dyDescent="0.2">
      <c r="A26" s="166" t="s">
        <v>316</v>
      </c>
      <c r="B26" s="166" t="s">
        <v>41</v>
      </c>
      <c r="C26" s="232" t="s">
        <v>317</v>
      </c>
      <c r="D26" s="155"/>
      <c r="E26" s="155"/>
      <c r="F26" s="155"/>
      <c r="G26" s="172">
        <v>13239.08</v>
      </c>
      <c r="H26" s="157"/>
      <c r="I26" s="158"/>
      <c r="J26" s="159"/>
      <c r="K26" s="160"/>
      <c r="L26" s="160"/>
      <c r="M26" s="149"/>
      <c r="N26" s="150" t="s">
        <v>358</v>
      </c>
      <c r="O26" s="150" t="s">
        <v>43</v>
      </c>
      <c r="P26" s="161" t="s">
        <v>366</v>
      </c>
      <c r="Q26" s="162"/>
      <c r="R26" s="16"/>
    </row>
    <row r="27" spans="1:18" s="14" customFormat="1" ht="12.75" x14ac:dyDescent="0.2">
      <c r="A27" s="166" t="s">
        <v>318</v>
      </c>
      <c r="B27" s="166" t="s">
        <v>41</v>
      </c>
      <c r="C27" s="232" t="s">
        <v>326</v>
      </c>
      <c r="D27" s="155"/>
      <c r="E27" s="155"/>
      <c r="F27" s="155"/>
      <c r="G27" s="172">
        <v>13500.08</v>
      </c>
      <c r="H27" s="157"/>
      <c r="I27" s="158"/>
      <c r="J27" s="159"/>
      <c r="K27" s="160"/>
      <c r="L27" s="160"/>
      <c r="M27" s="149"/>
      <c r="N27" s="150" t="s">
        <v>359</v>
      </c>
      <c r="O27" s="150" t="s">
        <v>42</v>
      </c>
      <c r="P27" s="161" t="s">
        <v>378</v>
      </c>
      <c r="Q27" s="162"/>
      <c r="R27" s="16"/>
    </row>
    <row r="28" spans="1:18" s="14" customFormat="1" ht="12.75" x14ac:dyDescent="0.2">
      <c r="A28" s="166" t="s">
        <v>318</v>
      </c>
      <c r="B28" s="166" t="s">
        <v>41</v>
      </c>
      <c r="C28" s="232" t="s">
        <v>327</v>
      </c>
      <c r="D28" s="155"/>
      <c r="E28" s="155"/>
      <c r="F28" s="155"/>
      <c r="G28" s="172">
        <v>13500.08</v>
      </c>
      <c r="H28" s="157"/>
      <c r="I28" s="158"/>
      <c r="J28" s="159"/>
      <c r="K28" s="160"/>
      <c r="L28" s="160"/>
      <c r="M28" s="149"/>
      <c r="N28" s="150" t="s">
        <v>360</v>
      </c>
      <c r="O28" s="150" t="s">
        <v>43</v>
      </c>
      <c r="P28" s="161" t="s">
        <v>378</v>
      </c>
      <c r="Q28" s="162"/>
      <c r="R28" s="16"/>
    </row>
    <row r="29" spans="1:18" s="14" customFormat="1" ht="12.75" x14ac:dyDescent="0.2">
      <c r="A29" s="166" t="s">
        <v>318</v>
      </c>
      <c r="B29" s="166" t="s">
        <v>41</v>
      </c>
      <c r="C29" s="175" t="s">
        <v>252</v>
      </c>
      <c r="D29" s="155"/>
      <c r="E29" s="155"/>
      <c r="F29" s="155"/>
      <c r="G29" s="172">
        <v>14160.12</v>
      </c>
      <c r="H29" s="157"/>
      <c r="I29" s="158"/>
      <c r="J29" s="159"/>
      <c r="K29" s="160"/>
      <c r="L29" s="160"/>
      <c r="M29" s="149"/>
      <c r="N29" s="150" t="s">
        <v>269</v>
      </c>
      <c r="O29" s="150" t="s">
        <v>7</v>
      </c>
      <c r="P29" s="161" t="s">
        <v>378</v>
      </c>
      <c r="Q29" s="162"/>
      <c r="R29" s="16"/>
    </row>
    <row r="30" spans="1:18" s="14" customFormat="1" ht="12.75" x14ac:dyDescent="0.2">
      <c r="A30" s="166" t="s">
        <v>330</v>
      </c>
      <c r="B30" s="166" t="s">
        <v>41</v>
      </c>
      <c r="C30" s="232" t="s">
        <v>227</v>
      </c>
      <c r="D30" s="155"/>
      <c r="E30" s="155"/>
      <c r="F30" s="155"/>
      <c r="G30" s="172">
        <v>14160.12</v>
      </c>
      <c r="H30" s="157"/>
      <c r="I30" s="158"/>
      <c r="J30" s="159"/>
      <c r="K30" s="160"/>
      <c r="L30" s="160"/>
      <c r="M30" s="149"/>
      <c r="N30" s="150" t="s">
        <v>263</v>
      </c>
      <c r="O30" s="150" t="s">
        <v>7</v>
      </c>
      <c r="P30" s="161" t="s">
        <v>379</v>
      </c>
      <c r="Q30" s="162"/>
      <c r="R30" s="16"/>
    </row>
    <row r="31" spans="1:18" s="14" customFormat="1" ht="12.75" x14ac:dyDescent="0.2">
      <c r="A31" s="166" t="s">
        <v>318</v>
      </c>
      <c r="B31" s="166" t="s">
        <v>41</v>
      </c>
      <c r="C31" s="232" t="s">
        <v>324</v>
      </c>
      <c r="D31" s="247"/>
      <c r="E31" s="247"/>
      <c r="F31" s="247"/>
      <c r="G31" s="172">
        <v>14519.72</v>
      </c>
      <c r="H31" s="157"/>
      <c r="I31" s="158"/>
      <c r="J31" s="159"/>
      <c r="K31" s="160"/>
      <c r="L31" s="160"/>
      <c r="M31" s="149"/>
      <c r="N31" s="150" t="s">
        <v>361</v>
      </c>
      <c r="O31" s="150" t="s">
        <v>7</v>
      </c>
      <c r="P31" s="161" t="s">
        <v>378</v>
      </c>
      <c r="Q31" s="162"/>
      <c r="R31" s="16"/>
    </row>
    <row r="32" spans="1:18" s="14" customFormat="1" ht="12.75" x14ac:dyDescent="0.2">
      <c r="A32" s="166" t="s">
        <v>330</v>
      </c>
      <c r="B32" s="166" t="s">
        <v>41</v>
      </c>
      <c r="C32" s="232" t="s">
        <v>333</v>
      </c>
      <c r="D32" s="247"/>
      <c r="E32" s="247"/>
      <c r="F32" s="247"/>
      <c r="G32" s="172">
        <v>14519.72</v>
      </c>
      <c r="H32" s="157"/>
      <c r="I32" s="158"/>
      <c r="J32" s="159"/>
      <c r="K32" s="160"/>
      <c r="L32" s="160"/>
      <c r="M32" s="149"/>
      <c r="N32" s="150" t="s">
        <v>362</v>
      </c>
      <c r="O32" s="150" t="s">
        <v>7</v>
      </c>
      <c r="P32" s="161" t="s">
        <v>379</v>
      </c>
      <c r="Q32" s="162"/>
      <c r="R32" s="16"/>
    </row>
    <row r="33" spans="1:18" s="14" customFormat="1" ht="12.75" x14ac:dyDescent="0.2">
      <c r="A33" s="166" t="s">
        <v>330</v>
      </c>
      <c r="B33" s="166" t="s">
        <v>41</v>
      </c>
      <c r="C33" s="232" t="s">
        <v>66</v>
      </c>
      <c r="D33" s="247"/>
      <c r="E33" s="247"/>
      <c r="F33" s="247"/>
      <c r="G33" s="172">
        <v>14519.72</v>
      </c>
      <c r="H33" s="157"/>
      <c r="I33" s="158"/>
      <c r="J33" s="159"/>
      <c r="K33" s="160"/>
      <c r="L33" s="160"/>
      <c r="M33" s="149"/>
      <c r="N33" s="150" t="s">
        <v>88</v>
      </c>
      <c r="O33" s="150" t="s">
        <v>7</v>
      </c>
      <c r="P33" s="161" t="s">
        <v>379</v>
      </c>
      <c r="Q33" s="162"/>
      <c r="R33" s="16"/>
    </row>
    <row r="34" spans="1:18" s="14" customFormat="1" ht="12.75" x14ac:dyDescent="0.2">
      <c r="A34" s="166" t="s">
        <v>336</v>
      </c>
      <c r="B34" s="166" t="s">
        <v>41</v>
      </c>
      <c r="C34" s="232" t="s">
        <v>341</v>
      </c>
      <c r="D34" s="247"/>
      <c r="E34" s="247"/>
      <c r="F34" s="247"/>
      <c r="G34" s="172">
        <v>25713.72</v>
      </c>
      <c r="H34" s="157"/>
      <c r="I34" s="158"/>
      <c r="J34" s="159"/>
      <c r="K34" s="160"/>
      <c r="L34" s="160"/>
      <c r="M34" s="149"/>
      <c r="N34" s="150" t="s">
        <v>363</v>
      </c>
      <c r="O34" s="150" t="s">
        <v>347</v>
      </c>
      <c r="P34" s="161" t="s">
        <v>376</v>
      </c>
      <c r="Q34" s="162"/>
      <c r="R34" s="16"/>
    </row>
    <row r="35" spans="1:18" s="14" customFormat="1" ht="12.75" x14ac:dyDescent="0.2">
      <c r="A35" s="245" t="s">
        <v>313</v>
      </c>
      <c r="B35" s="245" t="s">
        <v>315</v>
      </c>
      <c r="C35" s="246">
        <v>2000284857</v>
      </c>
      <c r="D35" s="167"/>
      <c r="E35" s="167"/>
      <c r="F35" s="167"/>
      <c r="G35" s="170">
        <v>-18629.310000000001</v>
      </c>
      <c r="H35" s="165"/>
      <c r="I35" s="158"/>
      <c r="J35" s="159"/>
      <c r="K35" s="160"/>
      <c r="L35" s="160"/>
      <c r="M35" s="149"/>
      <c r="N35" s="150"/>
      <c r="O35" s="246">
        <v>2000284857</v>
      </c>
      <c r="P35" s="161" t="s">
        <v>365</v>
      </c>
      <c r="Q35" s="162"/>
      <c r="R35" s="16"/>
    </row>
    <row r="36" spans="1:18" s="14" customFormat="1" ht="12.75" x14ac:dyDescent="0.2">
      <c r="A36" s="171"/>
      <c r="B36" s="171"/>
      <c r="C36" s="171"/>
      <c r="D36" s="155"/>
      <c r="E36" s="155"/>
      <c r="F36" s="155"/>
      <c r="G36" s="172"/>
      <c r="H36" s="165"/>
      <c r="I36" s="158"/>
      <c r="J36" s="159"/>
      <c r="K36" s="160"/>
      <c r="L36" s="160"/>
      <c r="M36" s="149"/>
      <c r="N36" s="150"/>
      <c r="O36" s="150"/>
      <c r="P36" s="161"/>
      <c r="Q36" s="162"/>
      <c r="R36" s="16"/>
    </row>
    <row r="37" spans="1:18" s="14" customFormat="1" ht="13.5" thickBot="1" x14ac:dyDescent="0.25">
      <c r="A37" s="111"/>
      <c r="B37" s="109"/>
      <c r="C37"/>
      <c r="D37" s="89"/>
      <c r="E37" s="88"/>
      <c r="F37" s="88"/>
      <c r="G37" s="1"/>
      <c r="H37" s="90"/>
      <c r="I37" s="106"/>
      <c r="J37" s="91"/>
      <c r="K37" s="92"/>
      <c r="L37" s="92"/>
      <c r="M37" s="93"/>
      <c r="N37" s="94"/>
      <c r="O37" s="94"/>
      <c r="P37" s="94"/>
      <c r="Q37" s="15"/>
      <c r="R37" s="16"/>
    </row>
    <row r="38" spans="1:18" s="18" customFormat="1" ht="12.75" thickBot="1" x14ac:dyDescent="0.25">
      <c r="A38" s="25"/>
      <c r="B38" s="6"/>
      <c r="C38" s="6"/>
      <c r="D38" s="50">
        <f>SUM(D5:D37)</f>
        <v>0</v>
      </c>
      <c r="E38" s="6"/>
      <c r="F38" s="6"/>
      <c r="G38" s="50">
        <f>SUM(G5:G37)</f>
        <v>187154.34000000003</v>
      </c>
      <c r="H38" s="12"/>
      <c r="I38" s="50">
        <f>SUM(I5:I37)</f>
        <v>0</v>
      </c>
      <c r="J38" s="50">
        <f>SUM(J5:J37)</f>
        <v>0</v>
      </c>
      <c r="K38" s="22"/>
      <c r="L38" s="6"/>
      <c r="M38" s="20"/>
      <c r="N38" s="23" t="s">
        <v>21</v>
      </c>
      <c r="O38" s="24">
        <f>SUM(I38:K38)</f>
        <v>0</v>
      </c>
      <c r="Q38" s="19"/>
      <c r="R38" s="5"/>
    </row>
    <row r="39" spans="1:18" s="18" customFormat="1" x14ac:dyDescent="0.2">
      <c r="A39" s="25"/>
      <c r="B39" s="6"/>
      <c r="C39" s="122"/>
      <c r="D39" s="6"/>
      <c r="E39" s="6"/>
      <c r="F39" s="6"/>
      <c r="G39" s="122"/>
      <c r="H39" s="12"/>
      <c r="I39" s="6"/>
      <c r="J39" s="6"/>
      <c r="K39" s="6"/>
      <c r="L39" s="6"/>
      <c r="M39" s="20"/>
      <c r="N39" s="21"/>
      <c r="O39" s="17"/>
      <c r="Q39" s="19"/>
      <c r="R39" s="5"/>
    </row>
  </sheetData>
  <autoFilter ref="A4:R35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workbookViewId="0">
      <selection activeCell="J28" sqref="J28"/>
    </sheetView>
  </sheetViews>
  <sheetFormatPr baseColWidth="10" defaultRowHeight="12.75" x14ac:dyDescent="0.2"/>
  <cols>
    <col min="6" max="6" width="19.7109375" bestFit="1" customWidth="1"/>
  </cols>
  <sheetData>
    <row r="1" spans="1:7" x14ac:dyDescent="0.2">
      <c r="A1" s="95" t="s">
        <v>336</v>
      </c>
      <c r="B1" s="95">
        <v>7300003450</v>
      </c>
      <c r="C1" s="95" t="s">
        <v>38</v>
      </c>
      <c r="D1" s="95" t="s">
        <v>337</v>
      </c>
      <c r="E1" s="95" t="s">
        <v>338</v>
      </c>
      <c r="F1" s="95" t="s">
        <v>39</v>
      </c>
      <c r="G1" s="96">
        <v>-13366.68</v>
      </c>
    </row>
    <row r="2" spans="1:7" x14ac:dyDescent="0.2">
      <c r="A2" s="124" t="s">
        <v>311</v>
      </c>
      <c r="B2" s="124">
        <v>7400015617</v>
      </c>
      <c r="C2" s="124" t="s">
        <v>40</v>
      </c>
      <c r="D2" s="124" t="s">
        <v>312</v>
      </c>
      <c r="E2" s="124" t="s">
        <v>10</v>
      </c>
      <c r="F2" s="124" t="s">
        <v>41</v>
      </c>
      <c r="G2" s="125">
        <v>1241.2</v>
      </c>
    </row>
    <row r="3" spans="1:7" x14ac:dyDescent="0.2">
      <c r="A3" s="124" t="s">
        <v>318</v>
      </c>
      <c r="B3" s="124">
        <v>7400018008</v>
      </c>
      <c r="C3" s="124" t="s">
        <v>40</v>
      </c>
      <c r="D3" s="124" t="s">
        <v>319</v>
      </c>
      <c r="E3" s="124" t="s">
        <v>10</v>
      </c>
      <c r="F3" s="124" t="s">
        <v>41</v>
      </c>
      <c r="G3" s="125">
        <v>1241.2</v>
      </c>
    </row>
    <row r="4" spans="1:7" x14ac:dyDescent="0.2">
      <c r="A4" s="124" t="s">
        <v>318</v>
      </c>
      <c r="B4" s="124">
        <v>7400018011</v>
      </c>
      <c r="C4" s="124" t="s">
        <v>40</v>
      </c>
      <c r="D4" s="124" t="s">
        <v>320</v>
      </c>
      <c r="E4" s="124" t="s">
        <v>10</v>
      </c>
      <c r="F4" s="124" t="s">
        <v>41</v>
      </c>
      <c r="G4" s="125">
        <v>1241.2</v>
      </c>
    </row>
    <row r="5" spans="1:7" x14ac:dyDescent="0.2">
      <c r="A5" s="124" t="s">
        <v>318</v>
      </c>
      <c r="B5" s="124">
        <v>7400018013</v>
      </c>
      <c r="C5" s="124" t="s">
        <v>40</v>
      </c>
      <c r="D5" s="124" t="s">
        <v>321</v>
      </c>
      <c r="E5" s="124" t="s">
        <v>10</v>
      </c>
      <c r="F5" s="124" t="s">
        <v>41</v>
      </c>
      <c r="G5" s="125">
        <v>1241.2</v>
      </c>
    </row>
    <row r="6" spans="1:7" x14ac:dyDescent="0.2">
      <c r="A6" s="124" t="s">
        <v>318</v>
      </c>
      <c r="B6" s="124">
        <v>7400018097</v>
      </c>
      <c r="C6" s="124" t="s">
        <v>40</v>
      </c>
      <c r="D6" s="124" t="s">
        <v>328</v>
      </c>
      <c r="E6" s="124" t="s">
        <v>10</v>
      </c>
      <c r="F6" s="124" t="s">
        <v>41</v>
      </c>
      <c r="G6" s="125">
        <v>1241.2</v>
      </c>
    </row>
    <row r="7" spans="1:7" x14ac:dyDescent="0.2">
      <c r="A7" s="124" t="s">
        <v>318</v>
      </c>
      <c r="B7" s="124">
        <v>7400018100</v>
      </c>
      <c r="C7" s="124" t="s">
        <v>40</v>
      </c>
      <c r="D7" s="124" t="s">
        <v>329</v>
      </c>
      <c r="E7" s="124" t="s">
        <v>10</v>
      </c>
      <c r="F7" s="124" t="s">
        <v>41</v>
      </c>
      <c r="G7" s="125">
        <v>1241.2</v>
      </c>
    </row>
    <row r="8" spans="1:7" x14ac:dyDescent="0.2">
      <c r="A8" t="s">
        <v>330</v>
      </c>
      <c r="B8">
        <v>7400020387</v>
      </c>
      <c r="C8" t="s">
        <v>241</v>
      </c>
      <c r="D8" s="252">
        <v>3000309130</v>
      </c>
      <c r="F8" t="s">
        <v>242</v>
      </c>
      <c r="G8" s="1">
        <v>2179.94</v>
      </c>
    </row>
    <row r="9" spans="1:7" x14ac:dyDescent="0.2">
      <c r="A9" t="s">
        <v>330</v>
      </c>
      <c r="B9">
        <v>7400020431</v>
      </c>
      <c r="C9" t="s">
        <v>241</v>
      </c>
      <c r="D9" s="252">
        <v>3000309143</v>
      </c>
      <c r="F9" t="s">
        <v>242</v>
      </c>
      <c r="G9" s="1">
        <v>2179.94</v>
      </c>
    </row>
    <row r="10" spans="1:7" x14ac:dyDescent="0.2">
      <c r="A10" t="s">
        <v>330</v>
      </c>
      <c r="B10">
        <v>7400020491</v>
      </c>
      <c r="C10" t="s">
        <v>241</v>
      </c>
      <c r="D10" s="252">
        <v>3000309233</v>
      </c>
      <c r="F10" t="s">
        <v>242</v>
      </c>
      <c r="G10" s="1">
        <v>2179.94</v>
      </c>
    </row>
    <row r="11" spans="1:7" x14ac:dyDescent="0.2">
      <c r="A11" t="s">
        <v>330</v>
      </c>
      <c r="B11">
        <v>7400020539</v>
      </c>
      <c r="C11" t="s">
        <v>241</v>
      </c>
      <c r="D11" s="252">
        <v>3000309210</v>
      </c>
      <c r="F11" t="s">
        <v>242</v>
      </c>
      <c r="G11" s="1">
        <v>2179.94</v>
      </c>
    </row>
    <row r="12" spans="1:7" x14ac:dyDescent="0.2">
      <c r="A12" t="s">
        <v>330</v>
      </c>
      <c r="B12">
        <v>7400020551</v>
      </c>
      <c r="C12" t="s">
        <v>241</v>
      </c>
      <c r="D12" s="252">
        <v>3000309214</v>
      </c>
      <c r="F12" t="s">
        <v>242</v>
      </c>
      <c r="G12" s="1">
        <v>2179.94</v>
      </c>
    </row>
    <row r="13" spans="1:7" x14ac:dyDescent="0.2">
      <c r="A13" t="s">
        <v>330</v>
      </c>
      <c r="B13">
        <v>7400020608</v>
      </c>
      <c r="C13" t="s">
        <v>241</v>
      </c>
      <c r="D13" s="252">
        <v>3000309270</v>
      </c>
      <c r="F13" t="s">
        <v>242</v>
      </c>
      <c r="G13" s="1">
        <v>2179.94</v>
      </c>
    </row>
    <row r="14" spans="1:7" x14ac:dyDescent="0.2">
      <c r="A14" t="s">
        <v>330</v>
      </c>
      <c r="B14">
        <v>7400020240</v>
      </c>
      <c r="C14" t="s">
        <v>241</v>
      </c>
      <c r="D14" s="252">
        <v>3000308948</v>
      </c>
      <c r="F14" t="s">
        <v>242</v>
      </c>
      <c r="G14" s="1">
        <v>2332.9299999999998</v>
      </c>
    </row>
    <row r="15" spans="1:7" x14ac:dyDescent="0.2">
      <c r="A15" t="s">
        <v>330</v>
      </c>
      <c r="B15">
        <v>7400019137</v>
      </c>
      <c r="C15" t="s">
        <v>40</v>
      </c>
      <c r="D15" t="s">
        <v>331</v>
      </c>
      <c r="E15" t="s">
        <v>152</v>
      </c>
      <c r="F15" t="s">
        <v>41</v>
      </c>
      <c r="G15" s="1">
        <v>4499.6400000000003</v>
      </c>
    </row>
    <row r="16" spans="1:7" x14ac:dyDescent="0.2">
      <c r="A16" t="s">
        <v>330</v>
      </c>
      <c r="B16">
        <v>7400019139</v>
      </c>
      <c r="C16" t="s">
        <v>40</v>
      </c>
      <c r="D16" t="s">
        <v>332</v>
      </c>
      <c r="E16" t="s">
        <v>152</v>
      </c>
      <c r="F16" t="s">
        <v>41</v>
      </c>
      <c r="G16" s="1">
        <v>4499.6400000000003</v>
      </c>
    </row>
    <row r="17" spans="1:7" x14ac:dyDescent="0.2">
      <c r="A17" t="s">
        <v>336</v>
      </c>
      <c r="B17">
        <v>7400022180</v>
      </c>
      <c r="C17" t="s">
        <v>40</v>
      </c>
      <c r="D17" t="s">
        <v>339</v>
      </c>
      <c r="E17" t="s">
        <v>340</v>
      </c>
      <c r="F17" t="s">
        <v>41</v>
      </c>
      <c r="G17" s="1">
        <v>5268.72</v>
      </c>
    </row>
    <row r="18" spans="1:7" x14ac:dyDescent="0.2">
      <c r="A18" t="s">
        <v>330</v>
      </c>
      <c r="B18">
        <v>7400019146</v>
      </c>
      <c r="C18" t="s">
        <v>40</v>
      </c>
      <c r="D18" t="s">
        <v>334</v>
      </c>
      <c r="E18" t="s">
        <v>156</v>
      </c>
      <c r="F18" t="s">
        <v>41</v>
      </c>
      <c r="G18" s="1">
        <v>8780.0400000000009</v>
      </c>
    </row>
    <row r="19" spans="1:7" x14ac:dyDescent="0.2">
      <c r="A19" t="s">
        <v>318</v>
      </c>
      <c r="B19">
        <v>7400018021</v>
      </c>
      <c r="C19" t="s">
        <v>40</v>
      </c>
      <c r="D19" t="s">
        <v>325</v>
      </c>
      <c r="E19" t="s">
        <v>156</v>
      </c>
      <c r="F19" t="s">
        <v>41</v>
      </c>
      <c r="G19" s="1">
        <v>11699.76</v>
      </c>
    </row>
    <row r="20" spans="1:7" x14ac:dyDescent="0.2">
      <c r="A20" t="s">
        <v>330</v>
      </c>
      <c r="B20">
        <v>7400019150</v>
      </c>
      <c r="C20" t="s">
        <v>40</v>
      </c>
      <c r="D20" t="s">
        <v>335</v>
      </c>
      <c r="E20" t="s">
        <v>156</v>
      </c>
      <c r="F20" t="s">
        <v>41</v>
      </c>
      <c r="G20" s="1">
        <v>11699.76</v>
      </c>
    </row>
    <row r="21" spans="1:7" x14ac:dyDescent="0.2">
      <c r="A21" t="s">
        <v>318</v>
      </c>
      <c r="B21">
        <v>7400018015</v>
      </c>
      <c r="C21" t="s">
        <v>40</v>
      </c>
      <c r="D21" t="s">
        <v>322</v>
      </c>
      <c r="E21" t="s">
        <v>154</v>
      </c>
      <c r="F21" t="s">
        <v>41</v>
      </c>
      <c r="G21" s="1">
        <v>12010.64</v>
      </c>
    </row>
    <row r="22" spans="1:7" x14ac:dyDescent="0.2">
      <c r="A22" t="s">
        <v>316</v>
      </c>
      <c r="B22">
        <v>7400016193</v>
      </c>
      <c r="C22" t="s">
        <v>40</v>
      </c>
      <c r="D22" t="s">
        <v>317</v>
      </c>
      <c r="E22" t="s">
        <v>232</v>
      </c>
      <c r="F22" t="s">
        <v>41</v>
      </c>
      <c r="G22" s="1">
        <v>13239.08</v>
      </c>
    </row>
    <row r="23" spans="1:7" x14ac:dyDescent="0.2">
      <c r="A23" t="s">
        <v>318</v>
      </c>
      <c r="B23">
        <v>7400018023</v>
      </c>
      <c r="C23" t="s">
        <v>40</v>
      </c>
      <c r="D23" t="s">
        <v>326</v>
      </c>
      <c r="E23" t="s">
        <v>156</v>
      </c>
      <c r="F23" t="s">
        <v>41</v>
      </c>
      <c r="G23" s="1">
        <v>13500.08</v>
      </c>
    </row>
    <row r="24" spans="1:7" x14ac:dyDescent="0.2">
      <c r="A24" t="s">
        <v>318</v>
      </c>
      <c r="B24">
        <v>7400018025</v>
      </c>
      <c r="C24" t="s">
        <v>40</v>
      </c>
      <c r="D24" t="s">
        <v>327</v>
      </c>
      <c r="E24" t="s">
        <v>156</v>
      </c>
      <c r="F24" t="s">
        <v>41</v>
      </c>
      <c r="G24" s="1">
        <v>13500.08</v>
      </c>
    </row>
    <row r="25" spans="1:7" x14ac:dyDescent="0.2">
      <c r="A25" t="s">
        <v>318</v>
      </c>
      <c r="B25">
        <v>7400018017</v>
      </c>
      <c r="C25" t="s">
        <v>40</v>
      </c>
      <c r="D25" t="s">
        <v>252</v>
      </c>
      <c r="E25" t="s">
        <v>323</v>
      </c>
      <c r="F25" t="s">
        <v>41</v>
      </c>
      <c r="G25" s="1">
        <v>14160.12</v>
      </c>
    </row>
    <row r="26" spans="1:7" x14ac:dyDescent="0.2">
      <c r="A26" t="s">
        <v>330</v>
      </c>
      <c r="B26">
        <v>7400019148</v>
      </c>
      <c r="C26" t="s">
        <v>40</v>
      </c>
      <c r="D26" t="s">
        <v>227</v>
      </c>
      <c r="E26" t="s">
        <v>156</v>
      </c>
      <c r="F26" t="s">
        <v>41</v>
      </c>
      <c r="G26" s="1">
        <v>14160.12</v>
      </c>
    </row>
    <row r="27" spans="1:7" x14ac:dyDescent="0.2">
      <c r="A27" t="s">
        <v>318</v>
      </c>
      <c r="B27">
        <v>7400018019</v>
      </c>
      <c r="C27" t="s">
        <v>40</v>
      </c>
      <c r="D27" t="s">
        <v>324</v>
      </c>
      <c r="E27" t="s">
        <v>156</v>
      </c>
      <c r="F27" t="s">
        <v>41</v>
      </c>
      <c r="G27" s="1">
        <v>14519.72</v>
      </c>
    </row>
    <row r="28" spans="1:7" x14ac:dyDescent="0.2">
      <c r="A28" t="s">
        <v>330</v>
      </c>
      <c r="B28">
        <v>7400019141</v>
      </c>
      <c r="C28" t="s">
        <v>40</v>
      </c>
      <c r="D28" t="s">
        <v>333</v>
      </c>
      <c r="E28" t="s">
        <v>156</v>
      </c>
      <c r="F28" t="s">
        <v>41</v>
      </c>
      <c r="G28" s="1">
        <v>14519.72</v>
      </c>
    </row>
    <row r="29" spans="1:7" x14ac:dyDescent="0.2">
      <c r="A29" t="s">
        <v>330</v>
      </c>
      <c r="B29">
        <v>7400019143</v>
      </c>
      <c r="C29" t="s">
        <v>40</v>
      </c>
      <c r="D29" t="s">
        <v>66</v>
      </c>
      <c r="E29" t="s">
        <v>156</v>
      </c>
      <c r="F29" t="s">
        <v>41</v>
      </c>
      <c r="G29" s="1">
        <v>14519.72</v>
      </c>
    </row>
    <row r="30" spans="1:7" x14ac:dyDescent="0.2">
      <c r="A30" t="s">
        <v>336</v>
      </c>
      <c r="B30">
        <v>7400022182</v>
      </c>
      <c r="C30" t="s">
        <v>40</v>
      </c>
      <c r="D30" t="s">
        <v>341</v>
      </c>
      <c r="E30" t="s">
        <v>342</v>
      </c>
      <c r="F30" t="s">
        <v>41</v>
      </c>
      <c r="G30" s="1">
        <v>25713.72</v>
      </c>
    </row>
    <row r="31" spans="1:7" x14ac:dyDescent="0.2">
      <c r="A31" s="253" t="s">
        <v>313</v>
      </c>
      <c r="B31" s="253">
        <v>7300001245</v>
      </c>
      <c r="C31" s="253" t="s">
        <v>314</v>
      </c>
      <c r="D31" s="254">
        <v>2000284857</v>
      </c>
      <c r="E31" s="253"/>
      <c r="F31" s="253" t="s">
        <v>315</v>
      </c>
      <c r="G31" s="2">
        <v>-18629.310000000001</v>
      </c>
    </row>
    <row r="32" spans="1:7" x14ac:dyDescent="0.2">
      <c r="G32" s="1">
        <f>SUM(G1:G31)</f>
        <v>187154.34000000003</v>
      </c>
    </row>
  </sheetData>
  <sortState ref="A2:G30">
    <sortCondition ref="G2:G30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41"/>
  <sheetViews>
    <sheetView workbookViewId="0">
      <selection activeCell="B34" sqref="B34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6.7109375" style="26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367</v>
      </c>
      <c r="E1" s="26"/>
      <c r="K1" s="256"/>
      <c r="L1" s="256"/>
      <c r="M1" s="256"/>
    </row>
    <row r="2" spans="1:13" ht="15" x14ac:dyDescent="0.25">
      <c r="A2" s="256"/>
      <c r="B2" s="256"/>
      <c r="C2" s="256"/>
      <c r="D2" s="256"/>
      <c r="E2" s="256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256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256"/>
    </row>
    <row r="5" spans="1:13" ht="15" customHeight="1" x14ac:dyDescent="0.2">
      <c r="A5" s="133" t="s">
        <v>8</v>
      </c>
      <c r="B5" s="142" t="s">
        <v>381</v>
      </c>
      <c r="C5" s="142" t="s">
        <v>7</v>
      </c>
      <c r="D5" s="32">
        <v>2179.94</v>
      </c>
      <c r="E5" s="143"/>
      <c r="F5" s="144" t="s">
        <v>210</v>
      </c>
      <c r="G5" s="98"/>
      <c r="H5" s="98"/>
      <c r="I5" s="98"/>
      <c r="L5" s="28"/>
      <c r="M5" s="256"/>
    </row>
    <row r="6" spans="1:13" ht="15" customHeight="1" x14ac:dyDescent="0.2">
      <c r="A6" s="133" t="s">
        <v>8</v>
      </c>
      <c r="B6" s="142" t="s">
        <v>382</v>
      </c>
      <c r="C6" s="142" t="s">
        <v>7</v>
      </c>
      <c r="D6" s="32">
        <v>2179.94</v>
      </c>
      <c r="E6" s="143"/>
      <c r="F6" s="144" t="s">
        <v>210</v>
      </c>
      <c r="G6" s="98"/>
      <c r="H6" s="98"/>
      <c r="I6" s="98"/>
      <c r="L6" s="28"/>
      <c r="M6" s="256"/>
    </row>
    <row r="7" spans="1:13" ht="15" customHeight="1" x14ac:dyDescent="0.2">
      <c r="A7" s="133" t="s">
        <v>8</v>
      </c>
      <c r="B7" s="142" t="s">
        <v>383</v>
      </c>
      <c r="C7" s="142" t="s">
        <v>7</v>
      </c>
      <c r="D7" s="32">
        <v>2179.94</v>
      </c>
      <c r="E7" s="143"/>
      <c r="F7" s="144" t="s">
        <v>210</v>
      </c>
      <c r="G7" s="98"/>
      <c r="H7" s="98"/>
      <c r="I7" s="98"/>
      <c r="L7" s="28"/>
      <c r="M7" s="256"/>
    </row>
    <row r="8" spans="1:13" ht="15" customHeight="1" x14ac:dyDescent="0.2">
      <c r="A8" s="133" t="s">
        <v>8</v>
      </c>
      <c r="B8" s="142" t="s">
        <v>384</v>
      </c>
      <c r="C8" s="142" t="s">
        <v>7</v>
      </c>
      <c r="D8" s="32">
        <v>2179.94</v>
      </c>
      <c r="E8" s="143"/>
      <c r="F8" s="144" t="s">
        <v>210</v>
      </c>
      <c r="G8" s="98"/>
      <c r="H8" s="98"/>
      <c r="I8" s="98"/>
      <c r="L8" s="28"/>
      <c r="M8" s="256"/>
    </row>
    <row r="9" spans="1:13" ht="15" customHeight="1" x14ac:dyDescent="0.2">
      <c r="A9" s="133" t="s">
        <v>8</v>
      </c>
      <c r="B9" s="142" t="s">
        <v>386</v>
      </c>
      <c r="C9" s="142" t="s">
        <v>7</v>
      </c>
      <c r="D9" s="32">
        <v>2179.94</v>
      </c>
      <c r="E9" s="143"/>
      <c r="F9" s="144" t="s">
        <v>210</v>
      </c>
      <c r="G9" s="98"/>
      <c r="H9" s="98"/>
      <c r="I9" s="98"/>
      <c r="L9" s="28"/>
      <c r="M9" s="256"/>
    </row>
    <row r="10" spans="1:13" ht="15" customHeight="1" x14ac:dyDescent="0.2">
      <c r="A10" s="133" t="s">
        <v>8</v>
      </c>
      <c r="B10" s="142" t="s">
        <v>380</v>
      </c>
      <c r="C10" s="142" t="s">
        <v>7</v>
      </c>
      <c r="D10" s="32">
        <v>2179.94</v>
      </c>
      <c r="E10" s="143"/>
      <c r="F10" s="144" t="s">
        <v>210</v>
      </c>
      <c r="G10" s="98"/>
      <c r="H10" s="98"/>
      <c r="I10" s="98"/>
      <c r="L10" s="28"/>
      <c r="M10" s="256"/>
    </row>
    <row r="11" spans="1:13" ht="15" customHeight="1" x14ac:dyDescent="0.2">
      <c r="A11" s="133" t="s">
        <v>8</v>
      </c>
      <c r="B11" s="142" t="s">
        <v>80</v>
      </c>
      <c r="C11" s="142" t="s">
        <v>7</v>
      </c>
      <c r="D11" s="32">
        <v>2332.9299999999998</v>
      </c>
      <c r="E11" s="143"/>
      <c r="F11" s="144" t="s">
        <v>209</v>
      </c>
      <c r="G11" s="98"/>
      <c r="H11" s="98"/>
      <c r="I11" s="98"/>
      <c r="L11" s="28"/>
      <c r="M11" s="256"/>
    </row>
    <row r="12" spans="1:13" ht="15" customHeight="1" x14ac:dyDescent="0.2">
      <c r="A12" s="133" t="s">
        <v>8</v>
      </c>
      <c r="B12" s="229" t="s">
        <v>269</v>
      </c>
      <c r="C12" s="142" t="s">
        <v>7</v>
      </c>
      <c r="D12" s="103">
        <v>14160.12</v>
      </c>
      <c r="E12" s="143"/>
      <c r="F12" s="144" t="s">
        <v>209</v>
      </c>
      <c r="G12" s="98"/>
      <c r="H12" s="98"/>
      <c r="I12" s="98"/>
      <c r="L12" s="28"/>
      <c r="M12" s="256"/>
    </row>
    <row r="13" spans="1:13" ht="15" customHeight="1" x14ac:dyDescent="0.2">
      <c r="A13" s="133" t="s">
        <v>8</v>
      </c>
      <c r="B13" s="229" t="s">
        <v>263</v>
      </c>
      <c r="C13" s="142" t="s">
        <v>7</v>
      </c>
      <c r="D13" s="103">
        <v>14160.12</v>
      </c>
      <c r="E13" s="143"/>
      <c r="F13" s="144" t="s">
        <v>209</v>
      </c>
      <c r="G13" s="98"/>
      <c r="H13" s="98"/>
      <c r="I13" s="98"/>
      <c r="L13" s="28"/>
      <c r="M13" s="256"/>
    </row>
    <row r="14" spans="1:13" ht="15" customHeight="1" x14ac:dyDescent="0.2">
      <c r="A14" s="133" t="s">
        <v>8</v>
      </c>
      <c r="B14" s="229" t="s">
        <v>361</v>
      </c>
      <c r="C14" s="142" t="s">
        <v>7</v>
      </c>
      <c r="D14" s="103">
        <v>14519.72</v>
      </c>
      <c r="E14" s="143"/>
      <c r="F14" s="144" t="s">
        <v>209</v>
      </c>
      <c r="G14" s="98"/>
      <c r="H14" s="98"/>
      <c r="I14" s="98"/>
      <c r="L14" s="28"/>
      <c r="M14" s="258"/>
    </row>
    <row r="15" spans="1:13" ht="15" customHeight="1" x14ac:dyDescent="0.2">
      <c r="A15" s="133" t="s">
        <v>8</v>
      </c>
      <c r="B15" s="229" t="s">
        <v>362</v>
      </c>
      <c r="C15" s="142" t="s">
        <v>7</v>
      </c>
      <c r="D15" s="103">
        <v>14519.72</v>
      </c>
      <c r="E15" s="143"/>
      <c r="F15" s="144" t="s">
        <v>209</v>
      </c>
      <c r="G15" s="98"/>
      <c r="H15" s="98"/>
      <c r="I15" s="98"/>
      <c r="L15" s="28"/>
      <c r="M15" s="258"/>
    </row>
    <row r="16" spans="1:13" ht="15" customHeight="1" thickBot="1" x14ac:dyDescent="0.25">
      <c r="A16" s="177" t="s">
        <v>8</v>
      </c>
      <c r="B16" s="230" t="s">
        <v>88</v>
      </c>
      <c r="C16" s="178" t="s">
        <v>7</v>
      </c>
      <c r="D16" s="212">
        <v>14519.72</v>
      </c>
      <c r="E16" s="179"/>
      <c r="F16" s="180" t="s">
        <v>209</v>
      </c>
      <c r="G16" s="181"/>
      <c r="H16" s="181"/>
      <c r="I16" s="181"/>
      <c r="J16" s="262"/>
      <c r="L16" s="28"/>
      <c r="M16" s="258"/>
    </row>
    <row r="17" spans="1:13" ht="15" customHeight="1" x14ac:dyDescent="0.2">
      <c r="A17" s="133" t="s">
        <v>8</v>
      </c>
      <c r="B17" s="142" t="s">
        <v>345</v>
      </c>
      <c r="C17" s="142" t="s">
        <v>42</v>
      </c>
      <c r="D17" s="174">
        <v>1241.2</v>
      </c>
      <c r="E17" s="143"/>
      <c r="F17" s="144" t="s">
        <v>210</v>
      </c>
      <c r="G17" s="98"/>
      <c r="H17" s="98"/>
      <c r="I17" s="98"/>
      <c r="L17" s="28"/>
      <c r="M17" s="258"/>
    </row>
    <row r="18" spans="1:13" ht="15" customHeight="1" x14ac:dyDescent="0.2">
      <c r="A18" s="133" t="s">
        <v>8</v>
      </c>
      <c r="B18" s="142" t="s">
        <v>349</v>
      </c>
      <c r="C18" s="142" t="s">
        <v>42</v>
      </c>
      <c r="D18" s="174">
        <v>1241.2</v>
      </c>
      <c r="E18" s="143"/>
      <c r="F18" s="144" t="s">
        <v>210</v>
      </c>
      <c r="G18" s="98"/>
      <c r="H18" s="98"/>
      <c r="I18" s="98"/>
      <c r="L18" s="28"/>
      <c r="M18" s="258"/>
    </row>
    <row r="19" spans="1:13" ht="15" customHeight="1" x14ac:dyDescent="0.2">
      <c r="A19" s="133" t="s">
        <v>8</v>
      </c>
      <c r="B19" s="142" t="s">
        <v>350</v>
      </c>
      <c r="C19" s="142" t="s">
        <v>42</v>
      </c>
      <c r="D19" s="174">
        <v>1241.2</v>
      </c>
      <c r="E19" s="143"/>
      <c r="F19" s="144" t="s">
        <v>210</v>
      </c>
      <c r="G19" s="98"/>
      <c r="H19" s="98"/>
      <c r="I19" s="98"/>
      <c r="L19" s="28"/>
      <c r="M19" s="258"/>
    </row>
    <row r="20" spans="1:13" ht="15" customHeight="1" x14ac:dyDescent="0.2">
      <c r="A20" s="133" t="s">
        <v>8</v>
      </c>
      <c r="B20" s="229" t="s">
        <v>351</v>
      </c>
      <c r="C20" s="142" t="s">
        <v>42</v>
      </c>
      <c r="D20" s="103">
        <v>4499.6400000000003</v>
      </c>
      <c r="E20" s="143"/>
      <c r="F20" s="144" t="s">
        <v>209</v>
      </c>
      <c r="G20" s="98"/>
      <c r="H20" s="98"/>
      <c r="I20" s="98"/>
      <c r="L20" s="28"/>
      <c r="M20" s="258"/>
    </row>
    <row r="21" spans="1:13" ht="15" customHeight="1" x14ac:dyDescent="0.2">
      <c r="A21" s="133" t="s">
        <v>8</v>
      </c>
      <c r="B21" s="229" t="s">
        <v>352</v>
      </c>
      <c r="C21" s="142" t="s">
        <v>42</v>
      </c>
      <c r="D21" s="103">
        <v>4499.6400000000003</v>
      </c>
      <c r="E21" s="143"/>
      <c r="F21" s="144" t="s">
        <v>209</v>
      </c>
      <c r="G21" s="98"/>
      <c r="H21" s="98"/>
      <c r="I21" s="98"/>
      <c r="L21" s="28"/>
      <c r="M21" s="258"/>
    </row>
    <row r="22" spans="1:13" ht="15" customHeight="1" x14ac:dyDescent="0.2">
      <c r="A22" s="133" t="s">
        <v>8</v>
      </c>
      <c r="B22" s="229" t="s">
        <v>355</v>
      </c>
      <c r="C22" s="142" t="s">
        <v>42</v>
      </c>
      <c r="D22" s="103">
        <v>11699.76</v>
      </c>
      <c r="E22" s="143"/>
      <c r="F22" s="144" t="s">
        <v>209</v>
      </c>
      <c r="G22" s="98"/>
      <c r="H22" s="98"/>
      <c r="I22" s="98"/>
      <c r="L22" s="28"/>
      <c r="M22" s="258"/>
    </row>
    <row r="23" spans="1:13" ht="15" customHeight="1" x14ac:dyDescent="0.2">
      <c r="A23" s="133" t="s">
        <v>8</v>
      </c>
      <c r="B23" s="229" t="s">
        <v>356</v>
      </c>
      <c r="C23" s="142" t="s">
        <v>42</v>
      </c>
      <c r="D23" s="103">
        <v>11699.76</v>
      </c>
      <c r="E23" s="143"/>
      <c r="F23" s="144" t="s">
        <v>209</v>
      </c>
      <c r="G23" s="98"/>
      <c r="H23" s="98"/>
      <c r="I23" s="98"/>
      <c r="L23" s="28"/>
      <c r="M23" s="258"/>
    </row>
    <row r="24" spans="1:13" ht="15" customHeight="1" x14ac:dyDescent="0.2">
      <c r="A24" s="133" t="s">
        <v>8</v>
      </c>
      <c r="B24" s="142" t="s">
        <v>357</v>
      </c>
      <c r="C24" s="142" t="s">
        <v>42</v>
      </c>
      <c r="D24" s="103">
        <v>12010.64</v>
      </c>
      <c r="E24" s="143"/>
      <c r="F24" s="144" t="s">
        <v>209</v>
      </c>
      <c r="G24" s="98"/>
      <c r="H24" s="98"/>
      <c r="I24" s="98"/>
      <c r="L24" s="28"/>
      <c r="M24" s="258"/>
    </row>
    <row r="25" spans="1:13" ht="15" customHeight="1" thickBot="1" x14ac:dyDescent="0.25">
      <c r="A25" s="177" t="s">
        <v>8</v>
      </c>
      <c r="B25" s="230" t="s">
        <v>359</v>
      </c>
      <c r="C25" s="178" t="s">
        <v>42</v>
      </c>
      <c r="D25" s="212">
        <v>13500.08</v>
      </c>
      <c r="E25" s="179"/>
      <c r="F25" s="180" t="s">
        <v>209</v>
      </c>
      <c r="G25" s="181"/>
      <c r="H25" s="181"/>
      <c r="I25" s="181"/>
      <c r="J25" s="262"/>
      <c r="L25" s="28"/>
      <c r="M25" s="258"/>
    </row>
    <row r="26" spans="1:13" ht="15" customHeight="1" x14ac:dyDescent="0.2">
      <c r="A26" s="133" t="s">
        <v>8</v>
      </c>
      <c r="B26" s="142" t="s">
        <v>343</v>
      </c>
      <c r="C26" s="142" t="s">
        <v>43</v>
      </c>
      <c r="D26" s="222">
        <v>-13366.68</v>
      </c>
      <c r="E26" s="143"/>
      <c r="F26" s="144" t="s">
        <v>209</v>
      </c>
      <c r="G26" s="98"/>
      <c r="H26" s="98"/>
      <c r="I26" s="98"/>
      <c r="L26" s="28"/>
      <c r="M26" s="258"/>
    </row>
    <row r="27" spans="1:13" ht="15" customHeight="1" x14ac:dyDescent="0.2">
      <c r="A27" s="133" t="s">
        <v>8</v>
      </c>
      <c r="B27" s="229" t="s">
        <v>358</v>
      </c>
      <c r="C27" s="142" t="s">
        <v>43</v>
      </c>
      <c r="D27" s="103">
        <v>13239.08</v>
      </c>
      <c r="E27" s="143"/>
      <c r="F27" s="144" t="s">
        <v>209</v>
      </c>
      <c r="G27" s="98"/>
      <c r="H27" s="98"/>
      <c r="I27" s="98"/>
      <c r="L27" s="28"/>
      <c r="M27" s="258"/>
    </row>
    <row r="28" spans="1:13" ht="15" customHeight="1" thickBot="1" x14ac:dyDescent="0.25">
      <c r="A28" s="177" t="s">
        <v>8</v>
      </c>
      <c r="B28" s="230" t="s">
        <v>360</v>
      </c>
      <c r="C28" s="178" t="s">
        <v>43</v>
      </c>
      <c r="D28" s="212">
        <v>13500.08</v>
      </c>
      <c r="E28" s="179"/>
      <c r="F28" s="180" t="s">
        <v>209</v>
      </c>
      <c r="G28" s="181"/>
      <c r="H28" s="181"/>
      <c r="I28" s="181"/>
      <c r="J28" s="262"/>
      <c r="L28" s="28"/>
      <c r="M28" s="258"/>
    </row>
    <row r="29" spans="1:13" ht="15" customHeight="1" x14ac:dyDescent="0.2">
      <c r="A29" s="133" t="s">
        <v>8</v>
      </c>
      <c r="B29" s="142" t="s">
        <v>346</v>
      </c>
      <c r="C29" s="142" t="s">
        <v>347</v>
      </c>
      <c r="D29" s="174">
        <v>1241.2</v>
      </c>
      <c r="E29" s="143"/>
      <c r="F29" s="144" t="s">
        <v>210</v>
      </c>
      <c r="G29" s="98"/>
      <c r="H29" s="98"/>
      <c r="I29" s="98"/>
      <c r="L29" s="28"/>
      <c r="M29" s="258"/>
    </row>
    <row r="30" spans="1:13" ht="15" customHeight="1" x14ac:dyDescent="0.2">
      <c r="A30" s="133" t="s">
        <v>8</v>
      </c>
      <c r="B30" s="142" t="s">
        <v>348</v>
      </c>
      <c r="C30" s="142" t="s">
        <v>347</v>
      </c>
      <c r="D30" s="174">
        <v>1241.2</v>
      </c>
      <c r="E30" s="143"/>
      <c r="F30" s="144" t="s">
        <v>210</v>
      </c>
      <c r="G30" s="98"/>
      <c r="H30" s="98"/>
      <c r="I30" s="98"/>
      <c r="L30" s="28"/>
      <c r="M30" s="258"/>
    </row>
    <row r="31" spans="1:13" ht="15" customHeight="1" thickBot="1" x14ac:dyDescent="0.25">
      <c r="A31" s="177" t="s">
        <v>8</v>
      </c>
      <c r="B31" s="230" t="s">
        <v>363</v>
      </c>
      <c r="C31" s="178" t="s">
        <v>347</v>
      </c>
      <c r="D31" s="212">
        <v>25713.72</v>
      </c>
      <c r="E31" s="179"/>
      <c r="F31" s="180" t="s">
        <v>209</v>
      </c>
      <c r="G31" s="181"/>
      <c r="H31" s="181"/>
      <c r="I31" s="181"/>
      <c r="J31" s="262"/>
      <c r="L31" s="28"/>
      <c r="M31" s="258"/>
    </row>
    <row r="32" spans="1:13" ht="15" customHeight="1" x14ac:dyDescent="0.2">
      <c r="A32" s="133" t="s">
        <v>8</v>
      </c>
      <c r="B32" s="142" t="s">
        <v>344</v>
      </c>
      <c r="C32" s="142" t="s">
        <v>29</v>
      </c>
      <c r="D32" s="141">
        <v>1241.2</v>
      </c>
      <c r="E32" s="143"/>
      <c r="F32" s="144" t="s">
        <v>210</v>
      </c>
      <c r="G32" s="98"/>
      <c r="H32" s="98"/>
      <c r="I32" s="98"/>
      <c r="L32" s="28"/>
      <c r="M32" s="258"/>
    </row>
    <row r="33" spans="1:15" ht="15" customHeight="1" x14ac:dyDescent="0.2">
      <c r="A33" s="133" t="s">
        <v>8</v>
      </c>
      <c r="B33" s="229" t="s">
        <v>353</v>
      </c>
      <c r="C33" s="142" t="s">
        <v>29</v>
      </c>
      <c r="D33" s="103">
        <v>5268.72</v>
      </c>
      <c r="E33" s="143"/>
      <c r="F33" s="144" t="s">
        <v>209</v>
      </c>
      <c r="G33" s="98"/>
      <c r="H33" s="98"/>
      <c r="I33" s="98"/>
      <c r="L33" s="28"/>
      <c r="M33" s="258"/>
    </row>
    <row r="34" spans="1:15" ht="15" customHeight="1" thickBot="1" x14ac:dyDescent="0.25">
      <c r="A34" s="177" t="s">
        <v>8</v>
      </c>
      <c r="B34" s="230" t="s">
        <v>354</v>
      </c>
      <c r="C34" s="178" t="s">
        <v>29</v>
      </c>
      <c r="D34" s="212">
        <v>8780.0400000000009</v>
      </c>
      <c r="E34" s="179"/>
      <c r="F34" s="180" t="s">
        <v>209</v>
      </c>
      <c r="G34" s="181"/>
      <c r="H34" s="181"/>
      <c r="I34" s="181"/>
      <c r="J34" s="262"/>
      <c r="L34" s="28"/>
      <c r="M34" s="258"/>
    </row>
    <row r="35" spans="1:15" ht="15" customHeight="1" thickBot="1" x14ac:dyDescent="0.25">
      <c r="A35" s="182"/>
      <c r="B35" s="183"/>
      <c r="C35" s="263">
        <v>2000284857</v>
      </c>
      <c r="D35" s="251">
        <v>-18629.310000000001</v>
      </c>
      <c r="E35" s="185"/>
      <c r="F35" s="186"/>
      <c r="G35" s="187"/>
      <c r="H35" s="187"/>
      <c r="I35" s="187"/>
      <c r="J35" s="264"/>
      <c r="L35" s="28"/>
      <c r="M35" s="258"/>
    </row>
    <row r="36" spans="1:15" ht="18.75" customHeight="1" x14ac:dyDescent="0.2">
      <c r="A36" s="123"/>
      <c r="B36" s="123"/>
      <c r="C36" s="142"/>
      <c r="D36" s="136"/>
      <c r="E36" s="90"/>
      <c r="F36" s="110"/>
      <c r="G36" s="108"/>
      <c r="H36" s="90"/>
      <c r="I36" s="98"/>
      <c r="K36" s="98"/>
      <c r="L36" s="99"/>
      <c r="M36" s="100"/>
      <c r="N36" s="101"/>
      <c r="O36" s="101"/>
    </row>
    <row r="37" spans="1:15" ht="15" customHeight="1" x14ac:dyDescent="0.2">
      <c r="A37" s="43"/>
      <c r="B37" s="53"/>
      <c r="C37" s="40"/>
      <c r="D37" s="44">
        <f>SUM(D5:D36)</f>
        <v>187154.34</v>
      </c>
      <c r="E37" s="44"/>
      <c r="F37" s="44"/>
      <c r="G37" s="44">
        <f>SUM(G36:G36)</f>
        <v>0</v>
      </c>
      <c r="H37" s="44"/>
      <c r="I37" s="44"/>
      <c r="J37" s="105">
        <f>SUM(J36:J36)</f>
        <v>0</v>
      </c>
      <c r="K37" s="44"/>
      <c r="L37" s="44">
        <f>SUM(L36:L36)</f>
        <v>0</v>
      </c>
      <c r="M37" s="44">
        <f>SUM(M36:M36)</f>
        <v>0</v>
      </c>
      <c r="N37" s="44"/>
      <c r="O37" s="33"/>
    </row>
    <row r="38" spans="1:15" ht="15" customHeight="1" x14ac:dyDescent="0.2">
      <c r="A38" s="43"/>
      <c r="B38" s="53"/>
      <c r="C38" s="40"/>
      <c r="D38" s="44"/>
      <c r="E38" s="9"/>
      <c r="F38" s="52"/>
      <c r="G38" s="44"/>
      <c r="H38" s="9"/>
      <c r="L38" s="28"/>
      <c r="M38" s="49"/>
      <c r="N38" s="33"/>
      <c r="O38" s="33"/>
    </row>
    <row r="39" spans="1:15" ht="15" customHeight="1" x14ac:dyDescent="0.25">
      <c r="A39" s="30"/>
      <c r="B39" s="31"/>
      <c r="C39" s="31"/>
      <c r="D39" s="36"/>
      <c r="E39" s="9"/>
      <c r="F39" s="48"/>
      <c r="L39" s="28"/>
      <c r="M39" s="49"/>
      <c r="N39" s="33"/>
      <c r="O39" s="33"/>
    </row>
    <row r="40" spans="1:15" ht="12.75" x14ac:dyDescent="0.2">
      <c r="A40" s="30"/>
      <c r="B40" s="31"/>
      <c r="C40" s="31"/>
      <c r="D40" s="34"/>
      <c r="E40" s="9"/>
      <c r="F40" s="51"/>
      <c r="G40" s="51"/>
      <c r="H40" s="51"/>
      <c r="I40" s="51"/>
      <c r="J40" s="112"/>
      <c r="K40" s="51"/>
      <c r="L40" s="51"/>
      <c r="M40" s="55"/>
      <c r="N40" s="55"/>
      <c r="O40" s="35"/>
    </row>
    <row r="41" spans="1:15" ht="12.75" x14ac:dyDescent="0.2">
      <c r="A41" s="30"/>
      <c r="B41" s="31"/>
      <c r="C41" s="31"/>
      <c r="D41" s="32"/>
      <c r="E41" s="9"/>
      <c r="F41" s="51"/>
      <c r="G41"/>
      <c r="H41"/>
      <c r="I41"/>
      <c r="J41" s="113"/>
      <c r="K41"/>
      <c r="L41"/>
      <c r="M41" s="35"/>
      <c r="N41" s="35"/>
      <c r="O41" s="35"/>
    </row>
    <row r="42" spans="1:15" ht="12.75" x14ac:dyDescent="0.2">
      <c r="A42" s="30"/>
      <c r="B42" s="31"/>
      <c r="C42" s="31"/>
      <c r="D42" s="32"/>
      <c r="E42" s="9"/>
      <c r="F42" s="51"/>
      <c r="G42"/>
      <c r="H42"/>
      <c r="I42"/>
      <c r="J42" s="113"/>
      <c r="K42"/>
      <c r="L42"/>
      <c r="M42" s="35"/>
      <c r="N42" s="35"/>
      <c r="O42" s="35"/>
    </row>
    <row r="43" spans="1:15" x14ac:dyDescent="0.2">
      <c r="A43" s="45"/>
      <c r="B43" s="26" t="s">
        <v>0</v>
      </c>
      <c r="E43" s="26"/>
      <c r="M43" s="29"/>
      <c r="N43" s="33"/>
      <c r="O43" s="33"/>
    </row>
    <row r="44" spans="1:15" x14ac:dyDescent="0.2">
      <c r="A44" s="38"/>
      <c r="B44" s="26" t="s">
        <v>1</v>
      </c>
      <c r="E44" s="26"/>
      <c r="M44" s="29"/>
      <c r="N44" s="33"/>
      <c r="O44" s="33"/>
    </row>
    <row r="45" spans="1:15" x14ac:dyDescent="0.2">
      <c r="A45" s="39"/>
      <c r="B45" s="26" t="s">
        <v>11</v>
      </c>
      <c r="E45" s="26"/>
      <c r="M45" s="29"/>
      <c r="N45" s="33"/>
      <c r="O45" s="33"/>
    </row>
    <row r="46" spans="1:15" x14ac:dyDescent="0.2">
      <c r="A46" s="137"/>
      <c r="B46" s="137"/>
      <c r="C46" s="137"/>
      <c r="D46" s="137"/>
      <c r="M46" s="29"/>
      <c r="N46" s="33"/>
      <c r="O46" s="33"/>
    </row>
    <row r="47" spans="1:15" x14ac:dyDescent="0.2">
      <c r="M47" s="29"/>
      <c r="N47" s="33"/>
      <c r="O47" s="33"/>
    </row>
    <row r="48" spans="1:15" x14ac:dyDescent="0.2">
      <c r="M48" s="29"/>
      <c r="N48" s="33"/>
      <c r="O48" s="33"/>
    </row>
    <row r="49" spans="13:15" x14ac:dyDescent="0.2">
      <c r="M49" s="29"/>
      <c r="N49" s="33"/>
      <c r="O49" s="33"/>
    </row>
    <row r="50" spans="13:15" x14ac:dyDescent="0.2">
      <c r="M50" s="29"/>
      <c r="N50" s="33"/>
      <c r="O50" s="33"/>
    </row>
    <row r="51" spans="13:15" x14ac:dyDescent="0.2">
      <c r="M51" s="29"/>
      <c r="N51" s="33"/>
      <c r="O51" s="33"/>
    </row>
    <row r="52" spans="13:15" x14ac:dyDescent="0.2">
      <c r="M52" s="29"/>
      <c r="N52" s="33"/>
      <c r="O52" s="33"/>
    </row>
    <row r="53" spans="13:15" x14ac:dyDescent="0.2">
      <c r="M53" s="29"/>
      <c r="N53" s="33"/>
      <c r="O53" s="33"/>
    </row>
    <row r="54" spans="13:15" x14ac:dyDescent="0.2">
      <c r="M54" s="29"/>
      <c r="N54" s="33"/>
      <c r="O54" s="33"/>
    </row>
    <row r="55" spans="13:15" x14ac:dyDescent="0.2">
      <c r="M55" s="29"/>
      <c r="N55" s="33"/>
      <c r="O55" s="33"/>
    </row>
    <row r="56" spans="13:15" x14ac:dyDescent="0.2">
      <c r="M56" s="29"/>
      <c r="N56" s="33"/>
      <c r="O56" s="33"/>
    </row>
    <row r="57" spans="13:15" x14ac:dyDescent="0.2">
      <c r="M57" s="29"/>
      <c r="N57" s="33"/>
      <c r="O57" s="33"/>
    </row>
    <row r="58" spans="13:15" x14ac:dyDescent="0.2">
      <c r="M58" s="29"/>
      <c r="N58" s="33"/>
      <c r="O58" s="33"/>
    </row>
    <row r="59" spans="13:15" x14ac:dyDescent="0.2">
      <c r="M59" s="29"/>
      <c r="N59" s="33"/>
      <c r="O59" s="33"/>
    </row>
    <row r="60" spans="13:15" x14ac:dyDescent="0.2">
      <c r="M60" s="29"/>
      <c r="N60" s="33"/>
      <c r="O60" s="33"/>
    </row>
    <row r="61" spans="13:15" x14ac:dyDescent="0.2">
      <c r="M61" s="29"/>
      <c r="N61" s="33"/>
      <c r="O61" s="33"/>
    </row>
    <row r="62" spans="13:15" x14ac:dyDescent="0.2">
      <c r="M62" s="29"/>
      <c r="N62" s="33"/>
      <c r="O62" s="33"/>
    </row>
    <row r="63" spans="13:15" x14ac:dyDescent="0.2">
      <c r="M63" s="29"/>
      <c r="N63" s="33"/>
      <c r="O63" s="33"/>
    </row>
    <row r="64" spans="13:15" x14ac:dyDescent="0.2">
      <c r="M64" s="29"/>
      <c r="N64" s="33"/>
      <c r="O64" s="33"/>
    </row>
    <row r="65" spans="13:15" x14ac:dyDescent="0.2">
      <c r="M65" s="29"/>
      <c r="N65" s="33"/>
      <c r="O65" s="33"/>
    </row>
    <row r="66" spans="13:15" x14ac:dyDescent="0.2">
      <c r="M66" s="29"/>
      <c r="N66" s="33"/>
      <c r="O66" s="33"/>
    </row>
    <row r="67" spans="13:15" x14ac:dyDescent="0.2">
      <c r="M67" s="29"/>
      <c r="N67" s="33"/>
      <c r="O67" s="33"/>
    </row>
    <row r="68" spans="13:15" x14ac:dyDescent="0.2">
      <c r="M68" s="29"/>
      <c r="N68" s="33"/>
      <c r="O68" s="33"/>
    </row>
    <row r="69" spans="13:15" x14ac:dyDescent="0.2">
      <c r="M69" s="29"/>
      <c r="N69" s="33"/>
      <c r="O69" s="33"/>
    </row>
    <row r="70" spans="13:15" x14ac:dyDescent="0.2">
      <c r="M70" s="29"/>
      <c r="N70" s="33"/>
      <c r="O70" s="33"/>
    </row>
    <row r="71" spans="13:15" x14ac:dyDescent="0.2">
      <c r="M71" s="29"/>
      <c r="N71" s="33"/>
      <c r="O71" s="33"/>
    </row>
    <row r="72" spans="13:15" x14ac:dyDescent="0.2">
      <c r="M72" s="29"/>
      <c r="N72" s="33"/>
      <c r="O72" s="33"/>
    </row>
    <row r="73" spans="13:15" x14ac:dyDescent="0.2">
      <c r="M73" s="29"/>
      <c r="N73" s="33"/>
      <c r="O73" s="33"/>
    </row>
    <row r="74" spans="13:15" x14ac:dyDescent="0.2">
      <c r="M74" s="29"/>
      <c r="N74" s="33"/>
      <c r="O74" s="33"/>
    </row>
    <row r="75" spans="13:15" x14ac:dyDescent="0.2">
      <c r="M75" s="29"/>
      <c r="N75" s="33"/>
      <c r="O75" s="33"/>
    </row>
    <row r="76" spans="13:15" x14ac:dyDescent="0.2">
      <c r="M76" s="29"/>
      <c r="N76" s="33"/>
      <c r="O76" s="33"/>
    </row>
    <row r="77" spans="13:15" x14ac:dyDescent="0.2">
      <c r="M77" s="29"/>
      <c r="N77" s="33"/>
      <c r="O77" s="33"/>
    </row>
    <row r="78" spans="13:15" x14ac:dyDescent="0.2">
      <c r="M78" s="29"/>
      <c r="N78" s="33"/>
      <c r="O78" s="33"/>
    </row>
    <row r="79" spans="13:15" x14ac:dyDescent="0.2">
      <c r="M79" s="29"/>
      <c r="N79" s="33"/>
      <c r="O79" s="33"/>
    </row>
    <row r="80" spans="13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</sheetData>
  <autoFilter ref="A4:O37"/>
  <sortState ref="A5:F34">
    <sortCondition ref="C5:C34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48"/>
  <sheetViews>
    <sheetView topLeftCell="A23" zoomScale="96" zoomScaleNormal="96" workbookViewId="0">
      <selection activeCell="F36" sqref="F36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368</v>
      </c>
      <c r="E1" s="61"/>
      <c r="F1" s="61"/>
      <c r="G1" s="61"/>
      <c r="H1" s="118"/>
      <c r="I1" s="257"/>
      <c r="J1" s="257"/>
      <c r="K1" s="257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257"/>
      <c r="J2" s="257"/>
      <c r="K2" s="257"/>
      <c r="L2" s="60"/>
      <c r="M2" s="60"/>
    </row>
    <row r="3" spans="1:13" x14ac:dyDescent="0.25">
      <c r="A3" s="257"/>
      <c r="B3" s="257"/>
      <c r="C3" s="257"/>
      <c r="D3" s="257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257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257"/>
      <c r="L5" s="60"/>
      <c r="M5" s="60"/>
    </row>
    <row r="6" spans="1:13" ht="24" customHeight="1" thickBot="1" x14ac:dyDescent="0.3">
      <c r="A6" s="178" t="s">
        <v>43</v>
      </c>
      <c r="B6" s="193" t="s">
        <v>337</v>
      </c>
      <c r="C6" s="194">
        <v>-13366.68</v>
      </c>
      <c r="D6" s="195" t="s">
        <v>377</v>
      </c>
      <c r="E6" s="196"/>
      <c r="F6" s="197">
        <f>C6</f>
        <v>-13366.68</v>
      </c>
      <c r="G6" s="198"/>
      <c r="H6" s="199"/>
      <c r="I6" s="198">
        <v>600617</v>
      </c>
      <c r="J6" s="200">
        <f>F6/1.16</f>
        <v>-11523.000000000002</v>
      </c>
      <c r="K6" s="201">
        <f>J6*0.16</f>
        <v>-1843.6800000000003</v>
      </c>
      <c r="L6" s="128"/>
      <c r="M6" s="68"/>
    </row>
    <row r="7" spans="1:13" ht="24" customHeight="1" thickBot="1" x14ac:dyDescent="0.3">
      <c r="A7" s="183" t="s">
        <v>29</v>
      </c>
      <c r="B7" s="215" t="s">
        <v>312</v>
      </c>
      <c r="C7" s="184">
        <v>1241.2</v>
      </c>
      <c r="D7" s="204" t="s">
        <v>364</v>
      </c>
      <c r="E7" s="205"/>
      <c r="F7" s="206">
        <f>C7</f>
        <v>1241.2</v>
      </c>
      <c r="G7" s="207"/>
      <c r="H7" s="208"/>
      <c r="I7" s="207">
        <v>600691</v>
      </c>
      <c r="J7" s="200">
        <f t="shared" ref="J7:J8" si="0">F7/1.16</f>
        <v>1070</v>
      </c>
      <c r="K7" s="201">
        <f t="shared" ref="K7:K8" si="1">J7*0.16</f>
        <v>171.20000000000002</v>
      </c>
      <c r="L7" s="128"/>
      <c r="M7" s="68"/>
    </row>
    <row r="8" spans="1:13" ht="24" customHeight="1" thickBot="1" x14ac:dyDescent="0.3">
      <c r="A8" s="183" t="s">
        <v>43</v>
      </c>
      <c r="B8" s="266" t="s">
        <v>317</v>
      </c>
      <c r="C8" s="267">
        <v>13239.08</v>
      </c>
      <c r="D8" s="204" t="s">
        <v>366</v>
      </c>
      <c r="E8" s="205"/>
      <c r="F8" s="206">
        <f>C8</f>
        <v>13239.08</v>
      </c>
      <c r="G8" s="207"/>
      <c r="H8" s="208"/>
      <c r="I8" s="207">
        <v>600617</v>
      </c>
      <c r="J8" s="200">
        <f t="shared" si="0"/>
        <v>11413</v>
      </c>
      <c r="K8" s="201">
        <f t="shared" si="1"/>
        <v>1826.08</v>
      </c>
      <c r="L8" s="128"/>
      <c r="M8" s="68"/>
    </row>
    <row r="9" spans="1:13" ht="24" customHeight="1" x14ac:dyDescent="0.25">
      <c r="A9" s="142" t="s">
        <v>42</v>
      </c>
      <c r="B9" s="127" t="s">
        <v>319</v>
      </c>
      <c r="C9" s="174">
        <v>1241.2</v>
      </c>
      <c r="D9" s="102" t="s">
        <v>378</v>
      </c>
      <c r="E9" s="114"/>
      <c r="F9" s="115"/>
      <c r="G9" s="116"/>
      <c r="H9" s="118"/>
      <c r="I9" s="116"/>
      <c r="J9" s="135"/>
      <c r="K9" s="117"/>
      <c r="L9" s="128"/>
      <c r="M9" s="68"/>
    </row>
    <row r="10" spans="1:13" ht="24" customHeight="1" x14ac:dyDescent="0.25">
      <c r="A10" s="142" t="s">
        <v>347</v>
      </c>
      <c r="B10" s="127" t="s">
        <v>320</v>
      </c>
      <c r="C10" s="174">
        <v>1241.2</v>
      </c>
      <c r="D10" s="102" t="s">
        <v>378</v>
      </c>
      <c r="E10" s="114"/>
      <c r="F10" s="115"/>
      <c r="G10" s="116"/>
      <c r="H10" s="118"/>
      <c r="I10" s="116"/>
      <c r="J10" s="135"/>
      <c r="K10" s="117"/>
      <c r="L10" s="128"/>
      <c r="M10" s="68"/>
    </row>
    <row r="11" spans="1:13" ht="24" customHeight="1" x14ac:dyDescent="0.25">
      <c r="A11" s="142" t="s">
        <v>347</v>
      </c>
      <c r="B11" s="127" t="s">
        <v>321</v>
      </c>
      <c r="C11" s="174">
        <v>1241.2</v>
      </c>
      <c r="D11" s="102" t="s">
        <v>378</v>
      </c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24" customHeight="1" x14ac:dyDescent="0.25">
      <c r="A12" s="142" t="s">
        <v>42</v>
      </c>
      <c r="B12" s="265" t="s">
        <v>328</v>
      </c>
      <c r="C12" s="174">
        <v>1241.2</v>
      </c>
      <c r="D12" s="102" t="s">
        <v>378</v>
      </c>
      <c r="E12" s="114"/>
      <c r="F12" s="115"/>
      <c r="G12" s="116"/>
      <c r="H12" s="118"/>
      <c r="I12" s="116"/>
      <c r="J12" s="135"/>
      <c r="K12" s="117"/>
      <c r="L12" s="128"/>
      <c r="M12" s="68"/>
    </row>
    <row r="13" spans="1:13" ht="24" customHeight="1" x14ac:dyDescent="0.25">
      <c r="A13" s="142" t="s">
        <v>42</v>
      </c>
      <c r="B13" s="127" t="s">
        <v>329</v>
      </c>
      <c r="C13" s="174">
        <v>1241.2</v>
      </c>
      <c r="D13" s="102" t="s">
        <v>378</v>
      </c>
      <c r="E13" s="114">
        <f>SUM(C9:C13)</f>
        <v>6206</v>
      </c>
      <c r="F13" s="115"/>
      <c r="G13" s="116"/>
      <c r="H13" s="118"/>
      <c r="I13" s="116">
        <v>803001</v>
      </c>
      <c r="J13" s="135">
        <f>E13/1.16</f>
        <v>5350</v>
      </c>
      <c r="K13" s="117">
        <f>J13*0.16</f>
        <v>856</v>
      </c>
      <c r="L13" s="128"/>
      <c r="M13" s="68"/>
    </row>
    <row r="14" spans="1:13" ht="24" customHeight="1" x14ac:dyDescent="0.25">
      <c r="A14" s="142" t="s">
        <v>42</v>
      </c>
      <c r="B14" s="107" t="s">
        <v>325</v>
      </c>
      <c r="C14" s="103">
        <v>11699.76</v>
      </c>
      <c r="D14" s="102" t="s">
        <v>378</v>
      </c>
      <c r="E14" s="114"/>
      <c r="F14" s="115"/>
      <c r="G14" s="116"/>
      <c r="H14" s="118"/>
      <c r="I14" s="116"/>
      <c r="J14" s="135">
        <f t="shared" ref="J14:J26" si="2">E14/1.16</f>
        <v>0</v>
      </c>
      <c r="K14" s="117">
        <f t="shared" ref="K14:K33" si="3">J14*0.16</f>
        <v>0</v>
      </c>
      <c r="L14" s="128"/>
      <c r="M14" s="68"/>
    </row>
    <row r="15" spans="1:13" ht="24" customHeight="1" x14ac:dyDescent="0.25">
      <c r="A15" s="142" t="s">
        <v>42</v>
      </c>
      <c r="B15" s="107" t="s">
        <v>322</v>
      </c>
      <c r="C15" s="103">
        <v>12010.64</v>
      </c>
      <c r="D15" s="102" t="s">
        <v>378</v>
      </c>
      <c r="E15" s="114"/>
      <c r="F15" s="115"/>
      <c r="G15" s="116"/>
      <c r="H15" s="118"/>
      <c r="I15" s="116"/>
      <c r="J15" s="135">
        <f t="shared" si="2"/>
        <v>0</v>
      </c>
      <c r="K15" s="117">
        <f t="shared" si="3"/>
        <v>0</v>
      </c>
      <c r="L15" s="128"/>
      <c r="M15" s="68"/>
    </row>
    <row r="16" spans="1:13" ht="24" customHeight="1" x14ac:dyDescent="0.25">
      <c r="A16" s="142" t="s">
        <v>42</v>
      </c>
      <c r="B16" s="107" t="s">
        <v>326</v>
      </c>
      <c r="C16" s="103">
        <v>13500.08</v>
      </c>
      <c r="D16" s="102" t="s">
        <v>378</v>
      </c>
      <c r="E16" s="114">
        <f>SUM(C14:C16)</f>
        <v>37210.480000000003</v>
      </c>
      <c r="F16" s="115"/>
      <c r="G16" s="116"/>
      <c r="H16" s="118"/>
      <c r="I16" s="116">
        <v>600616</v>
      </c>
      <c r="J16" s="135">
        <f t="shared" si="2"/>
        <v>32078.000000000004</v>
      </c>
      <c r="K16" s="117">
        <f t="shared" si="3"/>
        <v>5132.4800000000005</v>
      </c>
      <c r="L16" s="128"/>
      <c r="M16" s="68"/>
    </row>
    <row r="17" spans="1:13" ht="24" customHeight="1" x14ac:dyDescent="0.25">
      <c r="A17" s="142" t="s">
        <v>43</v>
      </c>
      <c r="B17" s="107" t="s">
        <v>327</v>
      </c>
      <c r="C17" s="103">
        <v>13500.08</v>
      </c>
      <c r="D17" s="102" t="s">
        <v>378</v>
      </c>
      <c r="E17" s="114">
        <f>SUM(C17:D17)</f>
        <v>13500.08</v>
      </c>
      <c r="F17" s="115"/>
      <c r="G17" s="116"/>
      <c r="H17" s="118"/>
      <c r="I17" s="116">
        <v>600617</v>
      </c>
      <c r="J17" s="135">
        <f t="shared" si="2"/>
        <v>11638</v>
      </c>
      <c r="K17" s="117">
        <f t="shared" si="3"/>
        <v>1862.08</v>
      </c>
      <c r="L17" s="128"/>
      <c r="M17" s="68"/>
    </row>
    <row r="18" spans="1:13" ht="24" customHeight="1" x14ac:dyDescent="0.25">
      <c r="A18" s="142" t="s">
        <v>7</v>
      </c>
      <c r="B18" s="107" t="s">
        <v>252</v>
      </c>
      <c r="C18" s="103">
        <v>14160.12</v>
      </c>
      <c r="D18" s="102" t="s">
        <v>378</v>
      </c>
      <c r="E18" s="114"/>
      <c r="F18" s="115"/>
      <c r="G18" s="116"/>
      <c r="H18" s="118"/>
      <c r="I18" s="116"/>
      <c r="J18" s="135">
        <f t="shared" si="2"/>
        <v>0</v>
      </c>
      <c r="K18" s="117">
        <f t="shared" si="3"/>
        <v>0</v>
      </c>
      <c r="L18" s="128"/>
      <c r="M18" s="68"/>
    </row>
    <row r="19" spans="1:13" ht="24" customHeight="1" thickBot="1" x14ac:dyDescent="0.3">
      <c r="A19" s="178" t="s">
        <v>7</v>
      </c>
      <c r="B19" s="211" t="s">
        <v>324</v>
      </c>
      <c r="C19" s="212">
        <v>14519.72</v>
      </c>
      <c r="D19" s="195" t="s">
        <v>378</v>
      </c>
      <c r="E19" s="196">
        <f>SUM(C18:C19)</f>
        <v>28679.84</v>
      </c>
      <c r="F19" s="197">
        <f>SUM(E13:E19)</f>
        <v>85596.400000000009</v>
      </c>
      <c r="G19" s="198"/>
      <c r="H19" s="199"/>
      <c r="I19" s="198">
        <v>600640</v>
      </c>
      <c r="J19" s="200">
        <f t="shared" si="2"/>
        <v>24724.000000000004</v>
      </c>
      <c r="K19" s="201">
        <f t="shared" si="3"/>
        <v>3955.8400000000006</v>
      </c>
      <c r="L19" s="128"/>
      <c r="M19" s="68"/>
    </row>
    <row r="20" spans="1:13" ht="24" customHeight="1" x14ac:dyDescent="0.25">
      <c r="A20" s="142" t="s">
        <v>42</v>
      </c>
      <c r="B20" s="107" t="s">
        <v>331</v>
      </c>
      <c r="C20" s="103">
        <v>4499.6400000000003</v>
      </c>
      <c r="D20" s="102" t="s">
        <v>379</v>
      </c>
      <c r="E20" s="114"/>
      <c r="F20" s="115"/>
      <c r="G20" s="116"/>
      <c r="H20" s="118"/>
      <c r="I20" s="116"/>
      <c r="J20" s="135">
        <f t="shared" si="2"/>
        <v>0</v>
      </c>
      <c r="K20" s="117">
        <f t="shared" si="3"/>
        <v>0</v>
      </c>
      <c r="L20" s="128"/>
      <c r="M20" s="68"/>
    </row>
    <row r="21" spans="1:13" ht="24" customHeight="1" x14ac:dyDescent="0.25">
      <c r="A21" s="142" t="s">
        <v>42</v>
      </c>
      <c r="B21" s="107" t="s">
        <v>332</v>
      </c>
      <c r="C21" s="103">
        <v>4499.6400000000003</v>
      </c>
      <c r="D21" s="102" t="s">
        <v>379</v>
      </c>
      <c r="E21" s="114"/>
      <c r="F21" s="115"/>
      <c r="G21" s="116"/>
      <c r="H21" s="118"/>
      <c r="I21" s="116"/>
      <c r="J21" s="135">
        <f t="shared" si="2"/>
        <v>0</v>
      </c>
      <c r="K21" s="117">
        <f t="shared" si="3"/>
        <v>0</v>
      </c>
      <c r="L21" s="128"/>
      <c r="M21" s="68"/>
    </row>
    <row r="22" spans="1:13" ht="24" customHeight="1" x14ac:dyDescent="0.25">
      <c r="A22" s="142" t="s">
        <v>42</v>
      </c>
      <c r="B22" s="107" t="s">
        <v>335</v>
      </c>
      <c r="C22" s="103">
        <v>11699.76</v>
      </c>
      <c r="D22" s="102" t="s">
        <v>379</v>
      </c>
      <c r="E22" s="114">
        <f>SUM(C20:C22)</f>
        <v>20699.04</v>
      </c>
      <c r="F22" s="115"/>
      <c r="G22" s="116"/>
      <c r="H22" s="118"/>
      <c r="I22" s="116">
        <v>600616</v>
      </c>
      <c r="J22" s="135">
        <f t="shared" si="2"/>
        <v>17844.000000000004</v>
      </c>
      <c r="K22" s="117">
        <f t="shared" si="3"/>
        <v>2855.0400000000004</v>
      </c>
      <c r="L22" s="128"/>
      <c r="M22" s="68"/>
    </row>
    <row r="23" spans="1:13" ht="24" customHeight="1" x14ac:dyDescent="0.25">
      <c r="A23" s="142" t="s">
        <v>29</v>
      </c>
      <c r="B23" s="107" t="s">
        <v>334</v>
      </c>
      <c r="C23" s="103">
        <v>8780.0400000000009</v>
      </c>
      <c r="D23" s="102" t="s">
        <v>379</v>
      </c>
      <c r="E23" s="114">
        <f>SUM(C23)</f>
        <v>8780.0400000000009</v>
      </c>
      <c r="F23" s="115"/>
      <c r="G23" s="116"/>
      <c r="H23" s="118"/>
      <c r="I23" s="116">
        <v>600691</v>
      </c>
      <c r="J23" s="135">
        <f t="shared" si="2"/>
        <v>7569.0000000000009</v>
      </c>
      <c r="K23" s="117">
        <f t="shared" si="3"/>
        <v>1211.0400000000002</v>
      </c>
      <c r="L23" s="128"/>
      <c r="M23" s="68"/>
    </row>
    <row r="24" spans="1:13" ht="24" customHeight="1" x14ac:dyDescent="0.25">
      <c r="A24" s="142" t="s">
        <v>7</v>
      </c>
      <c r="B24" s="107" t="s">
        <v>227</v>
      </c>
      <c r="C24" s="103">
        <v>14160.12</v>
      </c>
      <c r="D24" s="102" t="s">
        <v>379</v>
      </c>
      <c r="E24" s="114"/>
      <c r="F24" s="115"/>
      <c r="G24" s="116"/>
      <c r="H24" s="118"/>
      <c r="I24" s="116"/>
      <c r="J24" s="135">
        <f t="shared" si="2"/>
        <v>0</v>
      </c>
      <c r="K24" s="117">
        <f t="shared" si="3"/>
        <v>0</v>
      </c>
      <c r="L24" s="128"/>
      <c r="M24" s="68"/>
    </row>
    <row r="25" spans="1:13" ht="24" customHeight="1" x14ac:dyDescent="0.25">
      <c r="A25" s="142" t="s">
        <v>7</v>
      </c>
      <c r="B25" s="107" t="s">
        <v>333</v>
      </c>
      <c r="C25" s="103">
        <v>14519.72</v>
      </c>
      <c r="D25" s="102" t="s">
        <v>379</v>
      </c>
      <c r="E25" s="114"/>
      <c r="F25" s="115"/>
      <c r="G25" s="116"/>
      <c r="H25" s="118"/>
      <c r="I25" s="116"/>
      <c r="J25" s="135">
        <f t="shared" si="2"/>
        <v>0</v>
      </c>
      <c r="K25" s="117">
        <f t="shared" si="3"/>
        <v>0</v>
      </c>
      <c r="L25" s="128"/>
      <c r="M25" s="68"/>
    </row>
    <row r="26" spans="1:13" ht="24" customHeight="1" thickBot="1" x14ac:dyDescent="0.3">
      <c r="A26" s="178" t="s">
        <v>7</v>
      </c>
      <c r="B26" s="211" t="s">
        <v>66</v>
      </c>
      <c r="C26" s="212">
        <v>14519.72</v>
      </c>
      <c r="D26" s="195" t="s">
        <v>379</v>
      </c>
      <c r="E26" s="196">
        <f>SUM(C24:C26)</f>
        <v>43199.56</v>
      </c>
      <c r="F26" s="197">
        <f>SUM(E21:E26)</f>
        <v>72678.64</v>
      </c>
      <c r="G26" s="198"/>
      <c r="H26" s="199"/>
      <c r="I26" s="198">
        <v>600640</v>
      </c>
      <c r="J26" s="135">
        <f t="shared" si="2"/>
        <v>37241</v>
      </c>
      <c r="K26" s="117">
        <f t="shared" si="3"/>
        <v>5958.56</v>
      </c>
      <c r="L26" s="128"/>
      <c r="M26" s="68"/>
    </row>
    <row r="27" spans="1:13" ht="24" customHeight="1" thickBot="1" x14ac:dyDescent="0.3">
      <c r="A27" s="183" t="s">
        <v>7</v>
      </c>
      <c r="B27" s="268">
        <v>3000308948</v>
      </c>
      <c r="C27" s="267">
        <v>2332.9299999999998</v>
      </c>
      <c r="D27" s="204" t="s">
        <v>369</v>
      </c>
      <c r="E27" s="205"/>
      <c r="F27" s="206">
        <f>C27</f>
        <v>2332.9299999999998</v>
      </c>
      <c r="G27" s="207"/>
      <c r="H27" s="208"/>
      <c r="I27" s="207">
        <v>600640</v>
      </c>
      <c r="J27" s="235">
        <f>F27/1.16</f>
        <v>2011.1465517241379</v>
      </c>
      <c r="K27" s="210">
        <f t="shared" si="3"/>
        <v>321.7834482758621</v>
      </c>
      <c r="L27" s="128"/>
      <c r="M27" s="68"/>
    </row>
    <row r="28" spans="1:13" ht="24" customHeight="1" thickBot="1" x14ac:dyDescent="0.3">
      <c r="A28" s="183" t="s">
        <v>7</v>
      </c>
      <c r="B28" s="268">
        <v>3000309130</v>
      </c>
      <c r="C28" s="267">
        <v>2179.94</v>
      </c>
      <c r="D28" s="204" t="s">
        <v>370</v>
      </c>
      <c r="E28" s="205"/>
      <c r="F28" s="206">
        <f t="shared" ref="F28:F33" si="4">C28</f>
        <v>2179.94</v>
      </c>
      <c r="G28" s="207"/>
      <c r="H28" s="208"/>
      <c r="I28" s="207">
        <v>600640</v>
      </c>
      <c r="J28" s="235">
        <f t="shared" ref="J28:J33" si="5">F28/1.16</f>
        <v>1879.2586206896553</v>
      </c>
      <c r="K28" s="210">
        <f t="shared" si="3"/>
        <v>300.68137931034488</v>
      </c>
      <c r="L28" s="128"/>
      <c r="M28" s="68"/>
    </row>
    <row r="29" spans="1:13" ht="24" customHeight="1" thickBot="1" x14ac:dyDescent="0.3">
      <c r="A29" s="183" t="s">
        <v>7</v>
      </c>
      <c r="B29" s="268">
        <v>3000309143</v>
      </c>
      <c r="C29" s="267">
        <v>2179.94</v>
      </c>
      <c r="D29" s="204" t="s">
        <v>371</v>
      </c>
      <c r="E29" s="205"/>
      <c r="F29" s="206">
        <f t="shared" si="4"/>
        <v>2179.94</v>
      </c>
      <c r="G29" s="207"/>
      <c r="H29" s="208"/>
      <c r="I29" s="207">
        <v>600640</v>
      </c>
      <c r="J29" s="235">
        <f t="shared" si="5"/>
        <v>1879.2586206896553</v>
      </c>
      <c r="K29" s="210">
        <f t="shared" si="3"/>
        <v>300.68137931034488</v>
      </c>
      <c r="L29" s="128"/>
      <c r="M29" s="68"/>
    </row>
    <row r="30" spans="1:13" ht="24" customHeight="1" thickBot="1" x14ac:dyDescent="0.3">
      <c r="A30" s="183" t="s">
        <v>7</v>
      </c>
      <c r="B30" s="268">
        <v>3000309233</v>
      </c>
      <c r="C30" s="267">
        <v>2179.94</v>
      </c>
      <c r="D30" s="204" t="s">
        <v>372</v>
      </c>
      <c r="E30" s="205"/>
      <c r="F30" s="206">
        <f t="shared" si="4"/>
        <v>2179.94</v>
      </c>
      <c r="G30" s="207"/>
      <c r="H30" s="208"/>
      <c r="I30" s="207">
        <v>600640</v>
      </c>
      <c r="J30" s="235">
        <f t="shared" si="5"/>
        <v>1879.2586206896553</v>
      </c>
      <c r="K30" s="210">
        <f t="shared" si="3"/>
        <v>300.68137931034488</v>
      </c>
      <c r="L30" s="128"/>
      <c r="M30" s="68"/>
    </row>
    <row r="31" spans="1:13" ht="24" customHeight="1" thickBot="1" x14ac:dyDescent="0.3">
      <c r="A31" s="183" t="s">
        <v>7</v>
      </c>
      <c r="B31" s="268">
        <v>3000309210</v>
      </c>
      <c r="C31" s="267">
        <v>2179.94</v>
      </c>
      <c r="D31" s="204" t="s">
        <v>373</v>
      </c>
      <c r="E31" s="205"/>
      <c r="F31" s="206">
        <f t="shared" si="4"/>
        <v>2179.94</v>
      </c>
      <c r="G31" s="207"/>
      <c r="H31" s="208"/>
      <c r="I31" s="207">
        <v>600640</v>
      </c>
      <c r="J31" s="235">
        <f t="shared" si="5"/>
        <v>1879.2586206896553</v>
      </c>
      <c r="K31" s="210">
        <f t="shared" si="3"/>
        <v>300.68137931034488</v>
      </c>
      <c r="L31" s="128"/>
      <c r="M31" s="68"/>
    </row>
    <row r="32" spans="1:13" ht="24" customHeight="1" thickBot="1" x14ac:dyDescent="0.3">
      <c r="A32" s="183" t="s">
        <v>7</v>
      </c>
      <c r="B32" s="268">
        <v>3000309214</v>
      </c>
      <c r="C32" s="267">
        <v>2179.94</v>
      </c>
      <c r="D32" s="204" t="s">
        <v>374</v>
      </c>
      <c r="E32" s="205"/>
      <c r="F32" s="206">
        <f t="shared" si="4"/>
        <v>2179.94</v>
      </c>
      <c r="G32" s="207"/>
      <c r="H32" s="208"/>
      <c r="I32" s="207">
        <v>600640</v>
      </c>
      <c r="J32" s="235">
        <f t="shared" si="5"/>
        <v>1879.2586206896553</v>
      </c>
      <c r="K32" s="210">
        <f t="shared" si="3"/>
        <v>300.68137931034488</v>
      </c>
      <c r="L32" s="128"/>
      <c r="M32" s="68"/>
    </row>
    <row r="33" spans="1:13" ht="24" customHeight="1" thickBot="1" x14ac:dyDescent="0.3">
      <c r="A33" s="183" t="s">
        <v>7</v>
      </c>
      <c r="B33" s="268">
        <v>3000309270</v>
      </c>
      <c r="C33" s="267">
        <v>2179.94</v>
      </c>
      <c r="D33" s="204" t="s">
        <v>375</v>
      </c>
      <c r="E33" s="205"/>
      <c r="F33" s="206">
        <f t="shared" si="4"/>
        <v>2179.94</v>
      </c>
      <c r="G33" s="207"/>
      <c r="H33" s="208"/>
      <c r="I33" s="207">
        <v>600640</v>
      </c>
      <c r="J33" s="235">
        <f t="shared" si="5"/>
        <v>1879.2586206896553</v>
      </c>
      <c r="K33" s="210">
        <f t="shared" si="3"/>
        <v>300.68137931034488</v>
      </c>
      <c r="L33" s="128"/>
      <c r="M33" s="68"/>
    </row>
    <row r="34" spans="1:13" ht="24" customHeight="1" x14ac:dyDescent="0.25">
      <c r="A34" s="142" t="s">
        <v>29</v>
      </c>
      <c r="B34" s="107" t="s">
        <v>339</v>
      </c>
      <c r="C34" s="103">
        <v>5268.72</v>
      </c>
      <c r="D34" s="102" t="s">
        <v>376</v>
      </c>
      <c r="E34" s="114">
        <f>SUM(C34:D34)</f>
        <v>5268.72</v>
      </c>
      <c r="F34" s="115"/>
      <c r="G34" s="116"/>
      <c r="H34" s="118"/>
      <c r="I34" s="116">
        <v>600691</v>
      </c>
      <c r="J34" s="218">
        <f>E34/1.16</f>
        <v>4542.0000000000009</v>
      </c>
      <c r="K34" s="117">
        <f>J34*0.16</f>
        <v>726.72000000000014</v>
      </c>
      <c r="L34" s="128"/>
      <c r="M34" s="68"/>
    </row>
    <row r="35" spans="1:13" ht="24" customHeight="1" thickBot="1" x14ac:dyDescent="0.3">
      <c r="A35" s="178" t="s">
        <v>347</v>
      </c>
      <c r="B35" s="211" t="s">
        <v>341</v>
      </c>
      <c r="C35" s="212">
        <v>25713.72</v>
      </c>
      <c r="D35" s="195" t="s">
        <v>376</v>
      </c>
      <c r="E35" s="196">
        <f>SUM(C35:D35)</f>
        <v>25713.72</v>
      </c>
      <c r="F35" s="197">
        <f>SUM(E34:E35)</f>
        <v>30982.440000000002</v>
      </c>
      <c r="G35" s="198"/>
      <c r="H35" s="199"/>
      <c r="I35" s="198">
        <v>600627</v>
      </c>
      <c r="J35" s="218">
        <f>E35/1.16</f>
        <v>22167.000000000004</v>
      </c>
      <c r="K35" s="117">
        <f>J35*0.16</f>
        <v>3546.7200000000007</v>
      </c>
      <c r="L35" s="128"/>
      <c r="M35" s="68"/>
    </row>
    <row r="36" spans="1:13" ht="24" customHeight="1" thickBot="1" x14ac:dyDescent="0.3">
      <c r="A36" s="250">
        <v>2000284857</v>
      </c>
      <c r="B36" s="250">
        <v>2000284857</v>
      </c>
      <c r="C36" s="251">
        <v>-18629.310000000001</v>
      </c>
      <c r="D36" s="204" t="s">
        <v>365</v>
      </c>
      <c r="E36" s="205"/>
      <c r="F36" s="206">
        <f>SUM(C36)</f>
        <v>-18629.310000000001</v>
      </c>
      <c r="G36" s="207"/>
      <c r="H36" s="208"/>
      <c r="I36" s="207"/>
      <c r="J36" s="235">
        <f>F36/1.16</f>
        <v>-16059.750000000002</v>
      </c>
      <c r="K36" s="210">
        <f>J36*0.16</f>
        <v>-2569.5600000000004</v>
      </c>
      <c r="L36" s="128"/>
      <c r="M36" s="68"/>
    </row>
    <row r="37" spans="1:13" ht="18.75" customHeight="1" x14ac:dyDescent="0.25">
      <c r="A37" s="142"/>
      <c r="B37" s="110"/>
      <c r="C37" s="97"/>
      <c r="D37" s="102"/>
      <c r="E37" s="114"/>
      <c r="F37" s="115"/>
      <c r="G37" s="116"/>
      <c r="H37" s="118"/>
      <c r="I37" s="116"/>
      <c r="J37" s="135"/>
      <c r="K37" s="117"/>
      <c r="L37" s="128"/>
      <c r="M37" s="68"/>
    </row>
    <row r="38" spans="1:13" ht="15" customHeight="1" x14ac:dyDescent="0.25">
      <c r="A38" s="142"/>
      <c r="B38" s="127"/>
      <c r="C38" s="141"/>
      <c r="D38" s="102"/>
      <c r="E38" s="114"/>
      <c r="F38" s="115"/>
      <c r="G38" s="116"/>
      <c r="H38" s="118"/>
      <c r="I38" s="116"/>
      <c r="J38" s="135"/>
      <c r="K38" s="117"/>
      <c r="L38" s="128"/>
      <c r="M38" s="68"/>
    </row>
    <row r="39" spans="1:13" ht="15" customHeight="1" x14ac:dyDescent="0.25">
      <c r="A39" s="84"/>
      <c r="B39" s="257"/>
      <c r="C39" s="71">
        <f>SUM(C6:C38)</f>
        <v>187154.34</v>
      </c>
      <c r="D39" s="71"/>
      <c r="E39" s="71"/>
      <c r="F39" s="71">
        <f>SUM(F6:F38)</f>
        <v>187154.34000000003</v>
      </c>
      <c r="G39" s="71"/>
      <c r="H39" s="119">
        <f>SUM(H6:H38)</f>
        <v>0</v>
      </c>
      <c r="I39" s="71"/>
      <c r="J39" s="71">
        <f>SUM(J6:J38)</f>
        <v>161339.94827586206</v>
      </c>
      <c r="K39" s="71">
        <f>SUM(K6:K38)</f>
        <v>25814.391724137946</v>
      </c>
      <c r="L39" s="71"/>
      <c r="M39" s="72"/>
    </row>
    <row r="40" spans="1:13" ht="15" customHeight="1" x14ac:dyDescent="0.25">
      <c r="A40" s="70"/>
      <c r="B40" s="257"/>
      <c r="C40" s="61"/>
      <c r="D40" s="71"/>
      <c r="E40" s="71"/>
      <c r="F40" s="59"/>
      <c r="G40" s="61"/>
      <c r="H40" s="118"/>
      <c r="I40" s="61"/>
      <c r="J40" s="62"/>
      <c r="K40" s="67"/>
      <c r="L40" s="68"/>
      <c r="M40" s="68"/>
    </row>
    <row r="41" spans="1:13" ht="15" customHeight="1" x14ac:dyDescent="0.25">
      <c r="A41" s="134"/>
      <c r="B41" s="320"/>
      <c r="C41" s="321"/>
      <c r="D41" s="321"/>
      <c r="E41" s="321"/>
      <c r="F41" s="321"/>
      <c r="G41" s="61"/>
      <c r="H41" s="118"/>
      <c r="I41" s="61"/>
      <c r="J41" s="62"/>
      <c r="K41" s="67"/>
      <c r="L41" s="68"/>
      <c r="M41" s="68"/>
    </row>
    <row r="42" spans="1:13" x14ac:dyDescent="0.25">
      <c r="A42" s="73"/>
      <c r="B42" s="126"/>
      <c r="C42" s="69"/>
      <c r="D42" s="71"/>
      <c r="E42" s="71"/>
      <c r="F42" s="71"/>
      <c r="G42" s="81"/>
      <c r="H42" s="119"/>
      <c r="I42" s="71"/>
      <c r="J42" s="71"/>
      <c r="K42" s="71"/>
      <c r="L42" s="74"/>
      <c r="M42" s="68"/>
    </row>
    <row r="43" spans="1:13" thickBot="1" x14ac:dyDescent="0.25">
      <c r="A43" s="129"/>
      <c r="B43" s="126"/>
      <c r="C43" s="69"/>
      <c r="D43" s="66"/>
      <c r="E43" s="85" t="s">
        <v>387</v>
      </c>
      <c r="F43" s="86">
        <v>43131</v>
      </c>
      <c r="G43" s="87">
        <v>187154.34</v>
      </c>
      <c r="H43" s="120"/>
      <c r="I43" s="60"/>
      <c r="J43" s="60"/>
      <c r="K43" s="68"/>
      <c r="L43" s="68"/>
      <c r="M43" s="75"/>
    </row>
    <row r="44" spans="1:13" ht="16.5" thickBot="1" x14ac:dyDescent="0.3">
      <c r="A44" s="73"/>
      <c r="B44" s="69"/>
      <c r="C44" s="69"/>
      <c r="D44" s="66"/>
      <c r="E44" s="85" t="s">
        <v>388</v>
      </c>
      <c r="F44" s="86">
        <v>43131</v>
      </c>
      <c r="G44" s="87">
        <v>251146.32</v>
      </c>
      <c r="H44" s="120"/>
      <c r="I44" s="60"/>
      <c r="J44" s="76" t="s">
        <v>33</v>
      </c>
      <c r="K44" s="77">
        <f>J39+K39-F39</f>
        <v>0</v>
      </c>
      <c r="L44" s="68"/>
      <c r="M44" s="75"/>
    </row>
    <row r="45" spans="1:13" x14ac:dyDescent="0.25">
      <c r="A45" s="73"/>
      <c r="B45" s="69"/>
      <c r="C45" s="60"/>
      <c r="D45" s="68"/>
      <c r="E45" s="140"/>
      <c r="F45" s="139"/>
      <c r="G45" s="138"/>
      <c r="H45" s="120"/>
      <c r="I45" s="60"/>
      <c r="J45" s="60"/>
      <c r="K45" s="68"/>
      <c r="L45" s="68"/>
      <c r="M45" s="75"/>
    </row>
    <row r="46" spans="1:13" x14ac:dyDescent="0.25">
      <c r="A46" s="73"/>
      <c r="B46" s="69"/>
      <c r="C46" s="69"/>
      <c r="D46" s="66"/>
      <c r="E46" s="60"/>
      <c r="F46" s="60"/>
      <c r="G46" s="60"/>
      <c r="H46" s="120"/>
      <c r="I46" s="60"/>
      <c r="J46" s="60"/>
      <c r="K46" s="68"/>
      <c r="L46" s="68"/>
      <c r="M46" s="75"/>
    </row>
    <row r="47" spans="1:13" x14ac:dyDescent="0.25">
      <c r="A47" s="73"/>
      <c r="B47" s="69"/>
      <c r="C47" s="69"/>
      <c r="D47" s="66"/>
      <c r="E47" s="60"/>
      <c r="F47" s="60"/>
      <c r="G47" s="60"/>
      <c r="H47" s="120"/>
      <c r="I47" s="60"/>
      <c r="J47" s="60"/>
      <c r="K47" s="68"/>
      <c r="L47" s="68"/>
      <c r="M47" s="75"/>
    </row>
    <row r="48" spans="1:13" x14ac:dyDescent="0.25">
      <c r="A48" s="73"/>
      <c r="B48" s="69"/>
      <c r="C48" s="69"/>
      <c r="D48" s="78"/>
      <c r="E48" s="79"/>
      <c r="F48" s="79"/>
      <c r="G48" s="79"/>
      <c r="H48" s="121"/>
      <c r="I48" s="79"/>
      <c r="J48" s="79"/>
      <c r="K48" s="75"/>
      <c r="L48" s="75"/>
      <c r="M48" s="75"/>
    </row>
    <row r="49" spans="1:13" x14ac:dyDescent="0.25">
      <c r="A49" s="130"/>
      <c r="B49" s="131"/>
      <c r="C49" s="132"/>
      <c r="D49" s="114"/>
      <c r="E49" s="79"/>
      <c r="F49" s="79"/>
      <c r="G49" s="79"/>
      <c r="H49" s="121"/>
      <c r="I49" s="79"/>
      <c r="J49" s="79"/>
      <c r="K49" s="75"/>
      <c r="L49" s="75"/>
      <c r="M49" s="75"/>
    </row>
    <row r="50" spans="1:13" x14ac:dyDescent="0.25">
      <c r="A50" s="80"/>
      <c r="B50" s="60" t="s">
        <v>0</v>
      </c>
      <c r="C50" s="60"/>
      <c r="D50" s="60"/>
      <c r="E50" s="61"/>
      <c r="F50" s="61"/>
      <c r="G50" s="61"/>
      <c r="H50" s="118"/>
      <c r="I50" s="61"/>
      <c r="K50" s="81"/>
      <c r="L50" s="68"/>
      <c r="M50" s="68"/>
    </row>
    <row r="51" spans="1:13" x14ac:dyDescent="0.25">
      <c r="A51" s="82"/>
      <c r="B51" s="60" t="s">
        <v>1</v>
      </c>
      <c r="C51" s="60"/>
      <c r="D51" s="60"/>
      <c r="E51" s="61"/>
      <c r="F51" s="61"/>
      <c r="G51" s="61"/>
      <c r="H51" s="118"/>
      <c r="I51" s="61"/>
      <c r="K51" s="81"/>
      <c r="L51" s="68"/>
      <c r="M51" s="68"/>
    </row>
    <row r="52" spans="1:13" x14ac:dyDescent="0.25">
      <c r="A52" s="83"/>
      <c r="B52" s="60" t="s">
        <v>11</v>
      </c>
      <c r="C52" s="60"/>
      <c r="D52" s="60"/>
      <c r="E52" s="61"/>
      <c r="F52" s="61"/>
      <c r="G52" s="61"/>
      <c r="H52" s="118"/>
      <c r="I52" s="61"/>
      <c r="K52" s="81"/>
      <c r="L52" s="68"/>
      <c r="M52" s="68"/>
    </row>
    <row r="53" spans="1:13" x14ac:dyDescent="0.25">
      <c r="A53" s="60"/>
      <c r="B53" s="60"/>
      <c r="C53" s="60"/>
      <c r="D53" s="60"/>
      <c r="E53" s="61"/>
      <c r="F53" s="61"/>
      <c r="G53" s="61"/>
      <c r="H53" s="118"/>
      <c r="I53" s="61"/>
      <c r="K53" s="81"/>
      <c r="L53" s="68"/>
      <c r="M53" s="68"/>
    </row>
    <row r="54" spans="1:13" x14ac:dyDescent="0.25">
      <c r="A54" s="60"/>
      <c r="B54" s="60"/>
      <c r="C54" s="60"/>
      <c r="D54" s="60"/>
      <c r="E54" s="61"/>
      <c r="F54" s="61"/>
      <c r="G54" s="61"/>
      <c r="H54" s="118"/>
      <c r="I54" s="61"/>
      <c r="K54" s="81"/>
      <c r="L54" s="68"/>
      <c r="M54" s="68"/>
    </row>
    <row r="55" spans="1:13" x14ac:dyDescent="0.25">
      <c r="K55" s="29"/>
      <c r="L55" s="33"/>
      <c r="M55" s="33"/>
    </row>
    <row r="56" spans="1:13" x14ac:dyDescent="0.25">
      <c r="K56" s="29"/>
      <c r="L56" s="33"/>
      <c r="M56" s="33"/>
    </row>
    <row r="57" spans="1:13" x14ac:dyDescent="0.25">
      <c r="K57" s="29"/>
      <c r="L57" s="33"/>
      <c r="M57" s="33"/>
    </row>
    <row r="58" spans="1:13" x14ac:dyDescent="0.25">
      <c r="K58" s="29"/>
      <c r="L58" s="33"/>
      <c r="M58" s="33"/>
    </row>
    <row r="59" spans="1:13" x14ac:dyDescent="0.25">
      <c r="K59" s="29"/>
      <c r="L59" s="33"/>
      <c r="M59" s="33"/>
    </row>
    <row r="60" spans="1:13" x14ac:dyDescent="0.25">
      <c r="K60" s="29"/>
      <c r="L60" s="33"/>
      <c r="M60" s="33"/>
    </row>
    <row r="61" spans="1:13" x14ac:dyDescent="0.25">
      <c r="K61" s="29"/>
      <c r="L61" s="33"/>
      <c r="M61" s="33"/>
    </row>
    <row r="62" spans="1:13" x14ac:dyDescent="0.25">
      <c r="K62" s="29"/>
      <c r="L62" s="33"/>
      <c r="M62" s="33"/>
    </row>
    <row r="63" spans="1:13" x14ac:dyDescent="0.25">
      <c r="K63" s="29"/>
      <c r="L63" s="33"/>
      <c r="M63" s="33"/>
    </row>
    <row r="64" spans="1:13" x14ac:dyDescent="0.25">
      <c r="K64" s="29"/>
      <c r="L64" s="33"/>
      <c r="M64" s="33"/>
    </row>
    <row r="65" spans="11:13" x14ac:dyDescent="0.25">
      <c r="K65" s="29"/>
      <c r="L65" s="33"/>
      <c r="M65" s="33"/>
    </row>
    <row r="66" spans="11:13" x14ac:dyDescent="0.25">
      <c r="K66" s="29"/>
      <c r="L66" s="33"/>
      <c r="M66" s="33"/>
    </row>
    <row r="67" spans="11:13" x14ac:dyDescent="0.25">
      <c r="K67" s="29"/>
      <c r="L67" s="33"/>
      <c r="M67" s="33"/>
    </row>
    <row r="68" spans="11:13" x14ac:dyDescent="0.25">
      <c r="K68" s="29"/>
      <c r="L68" s="33"/>
      <c r="M68" s="33"/>
    </row>
    <row r="69" spans="11:13" x14ac:dyDescent="0.25">
      <c r="K69" s="29"/>
      <c r="L69" s="33"/>
      <c r="M69" s="33"/>
    </row>
    <row r="70" spans="11:13" x14ac:dyDescent="0.25">
      <c r="K70" s="29"/>
      <c r="L70" s="33"/>
      <c r="M70" s="33"/>
    </row>
    <row r="71" spans="11:13" x14ac:dyDescent="0.25">
      <c r="K71" s="29"/>
      <c r="L71" s="33"/>
      <c r="M71" s="33"/>
    </row>
    <row r="72" spans="11:13" x14ac:dyDescent="0.25">
      <c r="K72" s="29"/>
      <c r="L72" s="33"/>
      <c r="M72" s="33"/>
    </row>
    <row r="73" spans="11:13" x14ac:dyDescent="0.25">
      <c r="K73" s="29"/>
      <c r="L73" s="33"/>
      <c r="M73" s="33"/>
    </row>
    <row r="74" spans="11:13" x14ac:dyDescent="0.25">
      <c r="K74" s="29"/>
      <c r="L74" s="33"/>
      <c r="M74" s="33"/>
    </row>
    <row r="75" spans="11:13" x14ac:dyDescent="0.25">
      <c r="K75" s="29"/>
      <c r="L75" s="33"/>
      <c r="M75" s="33"/>
    </row>
    <row r="76" spans="11:13" x14ac:dyDescent="0.25">
      <c r="K76" s="29"/>
      <c r="L76" s="33"/>
      <c r="M76" s="33"/>
    </row>
    <row r="77" spans="11:13" x14ac:dyDescent="0.25">
      <c r="K77" s="29"/>
      <c r="L77" s="33"/>
      <c r="M77" s="33"/>
    </row>
    <row r="78" spans="11:13" x14ac:dyDescent="0.25">
      <c r="K78" s="29"/>
      <c r="L78" s="33"/>
      <c r="M78" s="33"/>
    </row>
    <row r="79" spans="11:13" x14ac:dyDescent="0.25">
      <c r="K79" s="29"/>
      <c r="L79" s="33"/>
      <c r="M79" s="33"/>
    </row>
    <row r="80" spans="1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  <row r="139" spans="11:13" x14ac:dyDescent="0.25">
      <c r="K139" s="29"/>
      <c r="L139" s="33"/>
      <c r="M139" s="33"/>
    </row>
    <row r="140" spans="11:13" x14ac:dyDescent="0.25">
      <c r="K140" s="29"/>
      <c r="L140" s="33"/>
      <c r="M140" s="33"/>
    </row>
    <row r="141" spans="11:13" x14ac:dyDescent="0.25">
      <c r="K141" s="29"/>
      <c r="L141" s="33"/>
      <c r="M141" s="33"/>
    </row>
    <row r="142" spans="11:13" x14ac:dyDescent="0.25">
      <c r="K142" s="29"/>
      <c r="L142" s="33"/>
      <c r="M142" s="33"/>
    </row>
    <row r="143" spans="11:13" x14ac:dyDescent="0.25">
      <c r="K143" s="29"/>
      <c r="L143" s="33"/>
      <c r="M143" s="33"/>
    </row>
    <row r="144" spans="11:13" x14ac:dyDescent="0.25">
      <c r="K144" s="29"/>
      <c r="L144" s="33"/>
      <c r="M144" s="33"/>
    </row>
    <row r="145" spans="11:13" x14ac:dyDescent="0.25">
      <c r="K145" s="29"/>
      <c r="L145" s="33"/>
      <c r="M145" s="33"/>
    </row>
    <row r="146" spans="11:13" x14ac:dyDescent="0.25">
      <c r="K146" s="29"/>
      <c r="L146" s="33"/>
      <c r="M146" s="33"/>
    </row>
    <row r="147" spans="11:13" x14ac:dyDescent="0.25">
      <c r="K147" s="29"/>
      <c r="L147" s="33"/>
      <c r="M147" s="33"/>
    </row>
    <row r="148" spans="11:13" x14ac:dyDescent="0.25">
      <c r="K148" s="29"/>
      <c r="L148" s="33"/>
      <c r="M148" s="33"/>
    </row>
  </sheetData>
  <autoFilter ref="A5:L42"/>
  <sortState ref="A7:D35">
    <sortCondition ref="D7:D35"/>
  </sortState>
  <mergeCells count="3">
    <mergeCell ref="I3:K3"/>
    <mergeCell ref="A4:D4"/>
    <mergeCell ref="B41:F41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19" workbookViewId="0">
      <selection activeCell="G51" sqref="G51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17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430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11" t="s">
        <v>5</v>
      </c>
      <c r="P4" s="153" t="s">
        <v>32</v>
      </c>
      <c r="Q4" s="153"/>
      <c r="R4" s="12"/>
    </row>
    <row r="5" spans="1:18" s="14" customFormat="1" ht="12.75" x14ac:dyDescent="0.2">
      <c r="A5" s="271" t="s">
        <v>393</v>
      </c>
      <c r="B5" s="271" t="s">
        <v>41</v>
      </c>
      <c r="C5" s="261" t="s">
        <v>394</v>
      </c>
      <c r="D5" s="155"/>
      <c r="E5" s="155"/>
      <c r="F5" s="155"/>
      <c r="G5" s="275">
        <v>1241.2</v>
      </c>
      <c r="H5" s="157"/>
      <c r="I5" s="158"/>
      <c r="J5" s="159"/>
      <c r="K5" s="160"/>
      <c r="L5" s="160"/>
      <c r="M5" s="149" t="s">
        <v>8</v>
      </c>
      <c r="N5" s="150" t="s">
        <v>431</v>
      </c>
      <c r="O5" s="150" t="s">
        <v>29</v>
      </c>
      <c r="P5" s="161" t="s">
        <v>455</v>
      </c>
      <c r="Q5" s="162"/>
      <c r="R5" s="16"/>
    </row>
    <row r="6" spans="1:18" s="14" customFormat="1" ht="12.75" x14ac:dyDescent="0.2">
      <c r="A6" s="271" t="s">
        <v>403</v>
      </c>
      <c r="B6" s="271" t="s">
        <v>41</v>
      </c>
      <c r="C6" s="261" t="s">
        <v>404</v>
      </c>
      <c r="D6" s="155"/>
      <c r="E6" s="155"/>
      <c r="F6" s="155"/>
      <c r="G6" s="275">
        <v>1241.2</v>
      </c>
      <c r="H6" s="157"/>
      <c r="I6" s="158"/>
      <c r="J6" s="159"/>
      <c r="K6" s="160"/>
      <c r="L6" s="160"/>
      <c r="M6" s="149" t="s">
        <v>8</v>
      </c>
      <c r="N6" s="150" t="s">
        <v>432</v>
      </c>
      <c r="O6" s="150" t="s">
        <v>29</v>
      </c>
      <c r="P6" s="161" t="s">
        <v>459</v>
      </c>
      <c r="Q6" s="162"/>
      <c r="R6" s="16"/>
    </row>
    <row r="7" spans="1:18" s="14" customFormat="1" ht="12.75" x14ac:dyDescent="0.2">
      <c r="A7" s="271" t="s">
        <v>408</v>
      </c>
      <c r="B7" s="271" t="s">
        <v>41</v>
      </c>
      <c r="C7" s="271" t="s">
        <v>409</v>
      </c>
      <c r="D7" s="155"/>
      <c r="E7" s="155"/>
      <c r="F7" s="155"/>
      <c r="G7" s="272">
        <v>1241.2</v>
      </c>
      <c r="H7" s="157"/>
      <c r="I7" s="158"/>
      <c r="J7" s="159"/>
      <c r="K7" s="160"/>
      <c r="L7" s="160"/>
      <c r="M7" s="149" t="s">
        <v>8</v>
      </c>
      <c r="N7" s="150" t="s">
        <v>433</v>
      </c>
      <c r="O7" s="150" t="s">
        <v>7</v>
      </c>
      <c r="P7" s="161" t="s">
        <v>463</v>
      </c>
      <c r="Q7" s="162"/>
      <c r="R7" s="16"/>
    </row>
    <row r="8" spans="1:18" s="14" customFormat="1" ht="12.75" x14ac:dyDescent="0.2">
      <c r="A8" s="271" t="s">
        <v>423</v>
      </c>
      <c r="B8" s="271" t="s">
        <v>41</v>
      </c>
      <c r="C8" s="271" t="s">
        <v>424</v>
      </c>
      <c r="D8" s="155"/>
      <c r="E8" s="155"/>
      <c r="F8" s="155"/>
      <c r="G8" s="275">
        <v>1241.2</v>
      </c>
      <c r="H8" s="157"/>
      <c r="I8" s="158"/>
      <c r="J8" s="159"/>
      <c r="K8" s="160"/>
      <c r="L8" s="160"/>
      <c r="M8" s="149" t="s">
        <v>8</v>
      </c>
      <c r="N8" s="150" t="s">
        <v>464</v>
      </c>
      <c r="O8" s="150" t="s">
        <v>29</v>
      </c>
      <c r="P8" s="161" t="s">
        <v>463</v>
      </c>
      <c r="Q8" s="162"/>
      <c r="R8" s="16"/>
    </row>
    <row r="9" spans="1:18" s="14" customFormat="1" ht="12.75" x14ac:dyDescent="0.2">
      <c r="A9" s="271" t="s">
        <v>423</v>
      </c>
      <c r="B9" s="271" t="s">
        <v>41</v>
      </c>
      <c r="C9" s="271" t="s">
        <v>425</v>
      </c>
      <c r="D9" s="155"/>
      <c r="E9" s="155"/>
      <c r="F9" s="155"/>
      <c r="G9" s="275">
        <v>1241.2</v>
      </c>
      <c r="H9" s="157"/>
      <c r="I9" s="158"/>
      <c r="J9" s="159"/>
      <c r="K9" s="160"/>
      <c r="L9" s="160"/>
      <c r="M9" s="149" t="s">
        <v>8</v>
      </c>
      <c r="N9" s="150" t="s">
        <v>465</v>
      </c>
      <c r="O9" s="150" t="s">
        <v>29</v>
      </c>
      <c r="P9" s="161" t="s">
        <v>461</v>
      </c>
      <c r="Q9" s="162"/>
      <c r="R9" s="16"/>
    </row>
    <row r="10" spans="1:18" s="14" customFormat="1" ht="12.75" x14ac:dyDescent="0.2">
      <c r="A10" s="166" t="s">
        <v>408</v>
      </c>
      <c r="B10" s="166" t="s">
        <v>41</v>
      </c>
      <c r="C10" s="166" t="s">
        <v>412</v>
      </c>
      <c r="D10" s="155"/>
      <c r="E10" s="155"/>
      <c r="F10" s="155"/>
      <c r="G10" s="172">
        <v>3436.63</v>
      </c>
      <c r="H10" s="157"/>
      <c r="I10" s="158"/>
      <c r="J10" s="159"/>
      <c r="K10" s="160"/>
      <c r="L10" s="160"/>
      <c r="M10" s="149" t="s">
        <v>8</v>
      </c>
      <c r="N10" s="150" t="s">
        <v>434</v>
      </c>
      <c r="O10" s="150" t="s">
        <v>42</v>
      </c>
      <c r="P10" s="161" t="s">
        <v>461</v>
      </c>
      <c r="Q10" s="162"/>
      <c r="R10" s="16"/>
    </row>
    <row r="11" spans="1:18" s="14" customFormat="1" ht="12.75" x14ac:dyDescent="0.2">
      <c r="A11" s="166" t="s">
        <v>393</v>
      </c>
      <c r="B11" s="166" t="s">
        <v>41</v>
      </c>
      <c r="C11" s="232" t="s">
        <v>248</v>
      </c>
      <c r="D11" s="155"/>
      <c r="E11" s="155"/>
      <c r="F11" s="155"/>
      <c r="G11" s="172">
        <v>4499.6400000000003</v>
      </c>
      <c r="H11" s="157"/>
      <c r="I11" s="158"/>
      <c r="J11" s="159"/>
      <c r="K11" s="160"/>
      <c r="L11" s="160"/>
      <c r="M11" s="149" t="s">
        <v>8</v>
      </c>
      <c r="N11" s="150" t="s">
        <v>262</v>
      </c>
      <c r="O11" s="150" t="s">
        <v>42</v>
      </c>
      <c r="P11" s="161" t="s">
        <v>455</v>
      </c>
      <c r="Q11" s="162"/>
      <c r="R11" s="16"/>
    </row>
    <row r="12" spans="1:18" s="14" customFormat="1" ht="12.75" x14ac:dyDescent="0.2">
      <c r="A12" s="166" t="s">
        <v>403</v>
      </c>
      <c r="B12" s="166" t="s">
        <v>41</v>
      </c>
      <c r="C12" s="232" t="s">
        <v>256</v>
      </c>
      <c r="D12" s="155"/>
      <c r="E12" s="155"/>
      <c r="F12" s="155"/>
      <c r="G12" s="172">
        <v>4499.6400000000003</v>
      </c>
      <c r="H12" s="157"/>
      <c r="I12" s="158"/>
      <c r="J12" s="159"/>
      <c r="K12" s="160"/>
      <c r="L12" s="160"/>
      <c r="M12" s="149" t="s">
        <v>8</v>
      </c>
      <c r="N12" s="150" t="s">
        <v>273</v>
      </c>
      <c r="O12" s="150" t="s">
        <v>42</v>
      </c>
      <c r="P12" s="161" t="s">
        <v>459</v>
      </c>
      <c r="Q12" s="162"/>
      <c r="R12" s="16"/>
    </row>
    <row r="13" spans="1:18" s="14" customFormat="1" ht="12.75" x14ac:dyDescent="0.2">
      <c r="A13" s="166" t="s">
        <v>403</v>
      </c>
      <c r="B13" s="166" t="s">
        <v>41</v>
      </c>
      <c r="C13" s="232" t="s">
        <v>123</v>
      </c>
      <c r="D13" s="155"/>
      <c r="E13" s="155"/>
      <c r="F13" s="155"/>
      <c r="G13" s="172">
        <v>5849.88</v>
      </c>
      <c r="H13" s="157"/>
      <c r="I13" s="158"/>
      <c r="J13" s="159"/>
      <c r="K13" s="160"/>
      <c r="L13" s="160"/>
      <c r="M13" s="149" t="s">
        <v>8</v>
      </c>
      <c r="N13" s="150" t="s">
        <v>183</v>
      </c>
      <c r="O13" s="150" t="s">
        <v>7</v>
      </c>
      <c r="P13" s="161" t="s">
        <v>459</v>
      </c>
      <c r="Q13" s="162"/>
      <c r="R13" s="16"/>
    </row>
    <row r="14" spans="1:18" s="14" customFormat="1" ht="12.75" x14ac:dyDescent="0.2">
      <c r="A14" s="166" t="s">
        <v>414</v>
      </c>
      <c r="B14" s="166" t="s">
        <v>41</v>
      </c>
      <c r="C14" s="274" t="s">
        <v>106</v>
      </c>
      <c r="D14" s="155"/>
      <c r="E14" s="155"/>
      <c r="F14" s="155"/>
      <c r="G14" s="172">
        <v>5849.88</v>
      </c>
      <c r="H14" s="157"/>
      <c r="I14" s="158"/>
      <c r="J14" s="159"/>
      <c r="K14" s="160"/>
      <c r="L14" s="160"/>
      <c r="M14" s="149" t="s">
        <v>8</v>
      </c>
      <c r="N14" s="150" t="s">
        <v>148</v>
      </c>
      <c r="O14" s="150" t="s">
        <v>7</v>
      </c>
      <c r="P14" s="161" t="s">
        <v>462</v>
      </c>
      <c r="Q14" s="162"/>
      <c r="R14" s="16"/>
    </row>
    <row r="15" spans="1:18" s="14" customFormat="1" ht="12.75" x14ac:dyDescent="0.2">
      <c r="A15" s="166" t="s">
        <v>423</v>
      </c>
      <c r="B15" s="166" t="s">
        <v>41</v>
      </c>
      <c r="C15" s="274" t="s">
        <v>426</v>
      </c>
      <c r="D15" s="155"/>
      <c r="E15" s="155"/>
      <c r="F15" s="155"/>
      <c r="G15" s="172">
        <v>5849.88</v>
      </c>
      <c r="H15" s="157"/>
      <c r="I15" s="158"/>
      <c r="J15" s="159"/>
      <c r="K15" s="160"/>
      <c r="L15" s="160"/>
      <c r="M15" s="149" t="s">
        <v>8</v>
      </c>
      <c r="N15" s="150" t="s">
        <v>435</v>
      </c>
      <c r="O15" s="150" t="s">
        <v>7</v>
      </c>
      <c r="P15" s="161" t="s">
        <v>463</v>
      </c>
      <c r="Q15" s="162"/>
      <c r="R15" s="16"/>
    </row>
    <row r="16" spans="1:18" s="14" customFormat="1" ht="12.75" x14ac:dyDescent="0.2">
      <c r="A16" s="166" t="s">
        <v>393</v>
      </c>
      <c r="B16" s="166" t="s">
        <v>41</v>
      </c>
      <c r="C16" s="232" t="s">
        <v>401</v>
      </c>
      <c r="D16" s="155"/>
      <c r="E16" s="155"/>
      <c r="F16" s="155"/>
      <c r="G16" s="172">
        <v>7200.12</v>
      </c>
      <c r="H16" s="157"/>
      <c r="I16" s="158"/>
      <c r="J16" s="159"/>
      <c r="K16" s="160"/>
      <c r="L16" s="160"/>
      <c r="M16" s="149" t="s">
        <v>8</v>
      </c>
      <c r="N16" s="150" t="s">
        <v>436</v>
      </c>
      <c r="O16" s="150" t="s">
        <v>42</v>
      </c>
      <c r="P16" s="161" t="s">
        <v>455</v>
      </c>
      <c r="Q16" s="162"/>
      <c r="R16" s="16"/>
    </row>
    <row r="17" spans="1:18" s="14" customFormat="1" ht="12.75" x14ac:dyDescent="0.2">
      <c r="A17" s="166" t="s">
        <v>393</v>
      </c>
      <c r="B17" s="166" t="s">
        <v>41</v>
      </c>
      <c r="C17" s="232" t="s">
        <v>395</v>
      </c>
      <c r="D17" s="155"/>
      <c r="E17" s="155"/>
      <c r="F17" s="155"/>
      <c r="G17" s="172">
        <v>8117.68</v>
      </c>
      <c r="H17" s="157"/>
      <c r="I17" s="158"/>
      <c r="J17" s="159"/>
      <c r="K17" s="160"/>
      <c r="L17" s="160"/>
      <c r="M17" s="149" t="s">
        <v>8</v>
      </c>
      <c r="N17" s="150" t="s">
        <v>437</v>
      </c>
      <c r="O17" s="150" t="s">
        <v>276</v>
      </c>
      <c r="P17" s="161" t="s">
        <v>455</v>
      </c>
      <c r="Q17" s="162"/>
      <c r="R17" s="16"/>
    </row>
    <row r="18" spans="1:18" s="14" customFormat="1" ht="12.75" x14ac:dyDescent="0.2">
      <c r="A18" s="166" t="s">
        <v>393</v>
      </c>
      <c r="B18" s="166" t="s">
        <v>41</v>
      </c>
      <c r="C18" s="232" t="s">
        <v>400</v>
      </c>
      <c r="D18" s="155"/>
      <c r="E18" s="155"/>
      <c r="F18" s="155"/>
      <c r="G18" s="172">
        <v>9100.2000000000007</v>
      </c>
      <c r="H18" s="157"/>
      <c r="I18" s="158"/>
      <c r="J18" s="159"/>
      <c r="K18" s="160"/>
      <c r="L18" s="160"/>
      <c r="M18" s="149" t="s">
        <v>8</v>
      </c>
      <c r="N18" s="150" t="s">
        <v>438</v>
      </c>
      <c r="O18" s="150" t="s">
        <v>7</v>
      </c>
      <c r="P18" s="161" t="s">
        <v>455</v>
      </c>
      <c r="Q18" s="162"/>
      <c r="R18" s="16"/>
    </row>
    <row r="19" spans="1:18" s="14" customFormat="1" ht="12.75" x14ac:dyDescent="0.2">
      <c r="A19" s="166" t="s">
        <v>393</v>
      </c>
      <c r="B19" s="166" t="s">
        <v>41</v>
      </c>
      <c r="C19" s="232" t="s">
        <v>398</v>
      </c>
      <c r="D19" s="155"/>
      <c r="E19" s="155"/>
      <c r="F19" s="155"/>
      <c r="G19" s="172">
        <v>10929.52</v>
      </c>
      <c r="H19" s="157"/>
      <c r="I19" s="158"/>
      <c r="J19" s="159"/>
      <c r="K19" s="160"/>
      <c r="L19" s="160"/>
      <c r="M19" s="149" t="s">
        <v>8</v>
      </c>
      <c r="N19" s="150" t="s">
        <v>439</v>
      </c>
      <c r="O19" s="150" t="s">
        <v>43</v>
      </c>
      <c r="P19" s="161" t="s">
        <v>455</v>
      </c>
      <c r="Q19" s="162"/>
      <c r="R19" s="16"/>
    </row>
    <row r="20" spans="1:18" s="14" customFormat="1" ht="12.75" x14ac:dyDescent="0.2">
      <c r="A20" s="166" t="s">
        <v>403</v>
      </c>
      <c r="B20" s="166" t="s">
        <v>41</v>
      </c>
      <c r="C20" s="232" t="s">
        <v>405</v>
      </c>
      <c r="D20" s="155"/>
      <c r="E20" s="155"/>
      <c r="F20" s="155"/>
      <c r="G20" s="172">
        <v>11699.76</v>
      </c>
      <c r="H20" s="157"/>
      <c r="I20" s="158"/>
      <c r="J20" s="159"/>
      <c r="K20" s="160"/>
      <c r="L20" s="160"/>
      <c r="M20" s="149" t="s">
        <v>8</v>
      </c>
      <c r="N20" s="150" t="s">
        <v>440</v>
      </c>
      <c r="O20" s="150" t="s">
        <v>42</v>
      </c>
      <c r="P20" s="161" t="s">
        <v>459</v>
      </c>
      <c r="Q20" s="162"/>
      <c r="R20" s="16"/>
    </row>
    <row r="21" spans="1:18" s="14" customFormat="1" ht="12.75" x14ac:dyDescent="0.2">
      <c r="A21" s="166" t="s">
        <v>403</v>
      </c>
      <c r="B21" s="166" t="s">
        <v>41</v>
      </c>
      <c r="C21" s="232" t="s">
        <v>407</v>
      </c>
      <c r="D21" s="155"/>
      <c r="E21" s="155"/>
      <c r="F21" s="155"/>
      <c r="G21" s="172">
        <v>11699.76</v>
      </c>
      <c r="H21" s="157"/>
      <c r="I21" s="158"/>
      <c r="J21" s="159"/>
      <c r="K21" s="160"/>
      <c r="L21" s="160"/>
      <c r="M21" s="149" t="s">
        <v>8</v>
      </c>
      <c r="N21" s="150" t="s">
        <v>442</v>
      </c>
      <c r="O21" s="150" t="s">
        <v>42</v>
      </c>
      <c r="P21" s="161" t="s">
        <v>459</v>
      </c>
      <c r="Q21" s="162"/>
      <c r="R21" s="16"/>
    </row>
    <row r="22" spans="1:18" s="14" customFormat="1" ht="12.75" x14ac:dyDescent="0.2">
      <c r="A22" s="166" t="s">
        <v>414</v>
      </c>
      <c r="B22" s="166" t="s">
        <v>41</v>
      </c>
      <c r="C22" s="274" t="s">
        <v>415</v>
      </c>
      <c r="D22" s="155"/>
      <c r="E22" s="155"/>
      <c r="F22" s="155"/>
      <c r="G22" s="172">
        <v>11699.76</v>
      </c>
      <c r="H22" s="157"/>
      <c r="I22" s="158"/>
      <c r="J22" s="159"/>
      <c r="K22" s="160"/>
      <c r="L22" s="160"/>
      <c r="M22" s="149" t="s">
        <v>8</v>
      </c>
      <c r="N22" s="150" t="s">
        <v>441</v>
      </c>
      <c r="O22" s="150" t="s">
        <v>42</v>
      </c>
      <c r="P22" s="161" t="s">
        <v>462</v>
      </c>
      <c r="Q22" s="162"/>
      <c r="R22" s="16"/>
    </row>
    <row r="23" spans="1:18" s="14" customFormat="1" ht="12.75" x14ac:dyDescent="0.2">
      <c r="A23" s="166" t="s">
        <v>423</v>
      </c>
      <c r="B23" s="166" t="s">
        <v>41</v>
      </c>
      <c r="C23" s="232" t="s">
        <v>427</v>
      </c>
      <c r="D23" s="155"/>
      <c r="E23" s="155"/>
      <c r="F23" s="155"/>
      <c r="G23" s="172">
        <v>11699.76</v>
      </c>
      <c r="H23" s="157"/>
      <c r="I23" s="158"/>
      <c r="J23" s="159"/>
      <c r="K23" s="160"/>
      <c r="L23" s="160"/>
      <c r="M23" s="149" t="s">
        <v>8</v>
      </c>
      <c r="N23" s="150" t="s">
        <v>443</v>
      </c>
      <c r="O23" s="150" t="s">
        <v>42</v>
      </c>
      <c r="P23" s="161" t="s">
        <v>463</v>
      </c>
      <c r="Q23" s="162"/>
      <c r="R23" s="16"/>
    </row>
    <row r="24" spans="1:18" s="14" customFormat="1" ht="12.75" x14ac:dyDescent="0.2">
      <c r="A24" s="166" t="s">
        <v>423</v>
      </c>
      <c r="B24" s="166" t="s">
        <v>41</v>
      </c>
      <c r="C24" s="274" t="s">
        <v>428</v>
      </c>
      <c r="D24" s="155"/>
      <c r="E24" s="155"/>
      <c r="F24" s="155"/>
      <c r="G24" s="172">
        <v>11699.76</v>
      </c>
      <c r="H24" s="157"/>
      <c r="I24" s="158"/>
      <c r="J24" s="159"/>
      <c r="K24" s="160"/>
      <c r="L24" s="160"/>
      <c r="M24" s="149" t="s">
        <v>8</v>
      </c>
      <c r="N24" s="150" t="s">
        <v>444</v>
      </c>
      <c r="O24" s="150" t="s">
        <v>42</v>
      </c>
      <c r="P24" s="161" t="s">
        <v>463</v>
      </c>
      <c r="Q24" s="162"/>
      <c r="R24" s="16"/>
    </row>
    <row r="25" spans="1:18" s="14" customFormat="1" ht="12.75" x14ac:dyDescent="0.2">
      <c r="A25" s="166" t="s">
        <v>393</v>
      </c>
      <c r="B25" s="166" t="s">
        <v>41</v>
      </c>
      <c r="C25" s="232" t="s">
        <v>397</v>
      </c>
      <c r="D25" s="155"/>
      <c r="E25" s="155"/>
      <c r="F25" s="155"/>
      <c r="G25" s="172">
        <v>12475.8</v>
      </c>
      <c r="H25" s="157"/>
      <c r="I25" s="158"/>
      <c r="J25" s="159"/>
      <c r="K25" s="160"/>
      <c r="L25" s="160"/>
      <c r="M25" s="149" t="s">
        <v>8</v>
      </c>
      <c r="N25" s="150" t="s">
        <v>445</v>
      </c>
      <c r="O25" s="150" t="s">
        <v>29</v>
      </c>
      <c r="P25" s="161" t="s">
        <v>455</v>
      </c>
      <c r="Q25" s="162"/>
      <c r="R25" s="16"/>
    </row>
    <row r="26" spans="1:18" s="14" customFormat="1" ht="12.75" x14ac:dyDescent="0.2">
      <c r="A26" s="166" t="s">
        <v>393</v>
      </c>
      <c r="B26" s="166" t="s">
        <v>41</v>
      </c>
      <c r="C26" s="232" t="s">
        <v>399</v>
      </c>
      <c r="D26" s="155"/>
      <c r="E26" s="155"/>
      <c r="F26" s="155"/>
      <c r="G26" s="172">
        <v>13366.68</v>
      </c>
      <c r="H26" s="157"/>
      <c r="I26" s="158"/>
      <c r="J26" s="159"/>
      <c r="K26" s="160"/>
      <c r="L26" s="160"/>
      <c r="M26" s="149" t="s">
        <v>8</v>
      </c>
      <c r="N26" s="150" t="s">
        <v>446</v>
      </c>
      <c r="O26" s="150" t="s">
        <v>43</v>
      </c>
      <c r="P26" s="161" t="s">
        <v>455</v>
      </c>
      <c r="Q26" s="162"/>
      <c r="R26" s="16"/>
    </row>
    <row r="27" spans="1:18" s="14" customFormat="1" ht="12.75" x14ac:dyDescent="0.2">
      <c r="A27" s="166" t="s">
        <v>414</v>
      </c>
      <c r="B27" s="166" t="s">
        <v>41</v>
      </c>
      <c r="C27" s="232" t="s">
        <v>416</v>
      </c>
      <c r="D27" s="155"/>
      <c r="E27" s="155"/>
      <c r="F27" s="155"/>
      <c r="G27" s="172">
        <v>13500.08</v>
      </c>
      <c r="H27" s="157"/>
      <c r="I27" s="158"/>
      <c r="J27" s="159"/>
      <c r="K27" s="160"/>
      <c r="L27" s="160"/>
      <c r="M27" s="149" t="s">
        <v>8</v>
      </c>
      <c r="N27" s="150" t="s">
        <v>447</v>
      </c>
      <c r="O27" s="150" t="s">
        <v>42</v>
      </c>
      <c r="P27" s="161" t="s">
        <v>462</v>
      </c>
      <c r="Q27" s="162"/>
      <c r="R27" s="16"/>
    </row>
    <row r="28" spans="1:18" s="14" customFormat="1" ht="12.75" x14ac:dyDescent="0.2">
      <c r="A28" s="166" t="s">
        <v>414</v>
      </c>
      <c r="B28" s="166" t="s">
        <v>41</v>
      </c>
      <c r="C28" s="232" t="s">
        <v>420</v>
      </c>
      <c r="D28" s="155"/>
      <c r="E28" s="155"/>
      <c r="F28" s="155"/>
      <c r="G28" s="172">
        <v>13530.24</v>
      </c>
      <c r="H28" s="157"/>
      <c r="I28" s="158"/>
      <c r="J28" s="159"/>
      <c r="K28" s="160"/>
      <c r="L28" s="160"/>
      <c r="M28" s="149" t="s">
        <v>8</v>
      </c>
      <c r="N28" s="150" t="s">
        <v>448</v>
      </c>
      <c r="O28" s="150" t="s">
        <v>43</v>
      </c>
      <c r="P28" s="161" t="s">
        <v>462</v>
      </c>
      <c r="Q28" s="162"/>
      <c r="R28" s="16"/>
    </row>
    <row r="29" spans="1:18" s="14" customFormat="1" ht="12.75" x14ac:dyDescent="0.2">
      <c r="A29" s="166" t="s">
        <v>403</v>
      </c>
      <c r="B29" s="166" t="s">
        <v>41</v>
      </c>
      <c r="C29" s="232" t="s">
        <v>253</v>
      </c>
      <c r="D29" s="155"/>
      <c r="E29" s="155"/>
      <c r="F29" s="155"/>
      <c r="G29" s="172">
        <v>14160.12</v>
      </c>
      <c r="H29" s="157"/>
      <c r="I29" s="158"/>
      <c r="J29" s="159"/>
      <c r="K29" s="160"/>
      <c r="L29" s="160"/>
      <c r="M29" s="149" t="s">
        <v>8</v>
      </c>
      <c r="N29" s="150" t="s">
        <v>270</v>
      </c>
      <c r="O29" s="150" t="s">
        <v>7</v>
      </c>
      <c r="P29" s="161" t="s">
        <v>459</v>
      </c>
      <c r="Q29" s="162"/>
      <c r="R29" s="16"/>
    </row>
    <row r="30" spans="1:18" s="14" customFormat="1" ht="12.75" x14ac:dyDescent="0.2">
      <c r="A30" s="166" t="s">
        <v>414</v>
      </c>
      <c r="B30" s="166" t="s">
        <v>41</v>
      </c>
      <c r="C30" s="274" t="s">
        <v>422</v>
      </c>
      <c r="D30" s="155"/>
      <c r="E30" s="155"/>
      <c r="F30" s="155"/>
      <c r="G30" s="172">
        <v>14519.72</v>
      </c>
      <c r="H30" s="157"/>
      <c r="I30" s="158"/>
      <c r="J30" s="159"/>
      <c r="K30" s="160"/>
      <c r="L30" s="160"/>
      <c r="M30" s="149" t="s">
        <v>8</v>
      </c>
      <c r="N30" s="150" t="s">
        <v>449</v>
      </c>
      <c r="O30" s="150" t="s">
        <v>7</v>
      </c>
      <c r="P30" s="161" t="s">
        <v>462</v>
      </c>
      <c r="Q30" s="162"/>
      <c r="R30" s="16"/>
    </row>
    <row r="31" spans="1:18" s="14" customFormat="1" ht="12.75" x14ac:dyDescent="0.2">
      <c r="A31" s="166" t="s">
        <v>414</v>
      </c>
      <c r="B31" s="166" t="s">
        <v>41</v>
      </c>
      <c r="C31" s="166" t="s">
        <v>418</v>
      </c>
      <c r="D31" s="155"/>
      <c r="E31" s="155"/>
      <c r="F31" s="155"/>
      <c r="G31" s="172">
        <v>18456.759999999998</v>
      </c>
      <c r="H31" s="157"/>
      <c r="I31" s="158"/>
      <c r="J31" s="159"/>
      <c r="K31" s="160"/>
      <c r="L31" s="160"/>
      <c r="M31" s="149" t="s">
        <v>8</v>
      </c>
      <c r="N31" s="150" t="s">
        <v>450</v>
      </c>
      <c r="O31" s="150" t="s">
        <v>29</v>
      </c>
      <c r="P31" s="161" t="s">
        <v>462</v>
      </c>
      <c r="Q31" s="162"/>
      <c r="R31" s="16"/>
    </row>
    <row r="32" spans="1:18" s="14" customFormat="1" ht="12.75" x14ac:dyDescent="0.2">
      <c r="A32" s="166" t="s">
        <v>414</v>
      </c>
      <c r="B32" s="166" t="s">
        <v>41</v>
      </c>
      <c r="C32" s="274" t="s">
        <v>417</v>
      </c>
      <c r="D32" s="155"/>
      <c r="E32" s="155"/>
      <c r="F32" s="155"/>
      <c r="G32" s="172">
        <v>25199.84</v>
      </c>
      <c r="H32" s="157"/>
      <c r="I32" s="158"/>
      <c r="J32" s="159"/>
      <c r="K32" s="160"/>
      <c r="L32" s="160"/>
      <c r="M32" s="149" t="s">
        <v>8</v>
      </c>
      <c r="N32" s="150" t="s">
        <v>451</v>
      </c>
      <c r="O32" s="150" t="s">
        <v>280</v>
      </c>
      <c r="P32" s="161" t="s">
        <v>462</v>
      </c>
      <c r="Q32" s="162"/>
      <c r="R32" s="16"/>
    </row>
    <row r="33" spans="1:18" s="14" customFormat="1" ht="12.75" x14ac:dyDescent="0.2">
      <c r="A33" s="166" t="s">
        <v>423</v>
      </c>
      <c r="B33" s="166" t="s">
        <v>41</v>
      </c>
      <c r="C33" s="175" t="s">
        <v>429</v>
      </c>
      <c r="D33" s="155"/>
      <c r="E33" s="155"/>
      <c r="F33" s="155"/>
      <c r="G33" s="172">
        <v>25713.72</v>
      </c>
      <c r="H33" s="157"/>
      <c r="I33" s="158"/>
      <c r="J33" s="159"/>
      <c r="K33" s="160"/>
      <c r="L33" s="160"/>
      <c r="M33" s="149" t="s">
        <v>8</v>
      </c>
      <c r="N33" s="150" t="s">
        <v>452</v>
      </c>
      <c r="O33" s="150" t="s">
        <v>347</v>
      </c>
      <c r="P33" s="161" t="s">
        <v>463</v>
      </c>
      <c r="Q33" s="162"/>
      <c r="R33" s="16"/>
    </row>
    <row r="34" spans="1:18" s="14" customFormat="1" ht="12.75" x14ac:dyDescent="0.2">
      <c r="A34" s="166" t="s">
        <v>393</v>
      </c>
      <c r="B34" s="166" t="s">
        <v>41</v>
      </c>
      <c r="C34" s="166" t="s">
        <v>245</v>
      </c>
      <c r="D34" s="155"/>
      <c r="E34" s="155"/>
      <c r="F34" s="155"/>
      <c r="G34" s="172">
        <v>29789.96</v>
      </c>
      <c r="H34" s="157"/>
      <c r="I34" s="158"/>
      <c r="J34" s="159"/>
      <c r="K34" s="160"/>
      <c r="L34" s="160"/>
      <c r="M34" s="149" t="s">
        <v>8</v>
      </c>
      <c r="N34" s="150" t="s">
        <v>279</v>
      </c>
      <c r="O34" s="150" t="s">
        <v>280</v>
      </c>
      <c r="P34" s="161" t="s">
        <v>455</v>
      </c>
      <c r="Q34" s="162"/>
      <c r="R34" s="16"/>
    </row>
    <row r="35" spans="1:18" s="14" customFormat="1" ht="12.75" x14ac:dyDescent="0.2">
      <c r="A35" s="166" t="s">
        <v>408</v>
      </c>
      <c r="B35" s="166" t="s">
        <v>41</v>
      </c>
      <c r="C35" s="232" t="s">
        <v>410</v>
      </c>
      <c r="D35" s="155"/>
      <c r="E35" s="155"/>
      <c r="F35" s="155"/>
      <c r="G35" s="172">
        <v>38326.400000000001</v>
      </c>
      <c r="H35" s="157"/>
      <c r="I35" s="158"/>
      <c r="J35" s="159"/>
      <c r="K35" s="160"/>
      <c r="L35" s="160"/>
      <c r="M35" s="149" t="s">
        <v>8</v>
      </c>
      <c r="N35" s="150" t="s">
        <v>453</v>
      </c>
      <c r="O35" s="150" t="s">
        <v>454</v>
      </c>
      <c r="P35" s="161" t="s">
        <v>461</v>
      </c>
      <c r="Q35" s="162"/>
      <c r="R35" s="16"/>
    </row>
    <row r="36" spans="1:18" s="14" customFormat="1" ht="12.75" x14ac:dyDescent="0.2">
      <c r="A36" s="245" t="s">
        <v>402</v>
      </c>
      <c r="B36" s="245" t="s">
        <v>315</v>
      </c>
      <c r="C36" s="245">
        <v>2000285068</v>
      </c>
      <c r="D36" s="155"/>
      <c r="E36" s="155"/>
      <c r="F36" s="155"/>
      <c r="G36" s="273">
        <v>-10442.700000000001</v>
      </c>
      <c r="H36" s="157"/>
      <c r="I36" s="158"/>
      <c r="J36" s="159"/>
      <c r="K36" s="160"/>
      <c r="L36" s="160"/>
      <c r="M36" s="149" t="s">
        <v>8</v>
      </c>
      <c r="N36" s="150"/>
      <c r="O36" s="219" t="s">
        <v>315</v>
      </c>
      <c r="P36" s="161" t="s">
        <v>456</v>
      </c>
      <c r="Q36" s="162"/>
      <c r="R36" s="16"/>
    </row>
    <row r="37" spans="1:18" s="14" customFormat="1" ht="12.75" x14ac:dyDescent="0.2">
      <c r="A37" s="245" t="s">
        <v>402</v>
      </c>
      <c r="B37" s="245" t="s">
        <v>315</v>
      </c>
      <c r="C37" s="245">
        <v>2000285266</v>
      </c>
      <c r="D37" s="155"/>
      <c r="E37" s="155"/>
      <c r="F37" s="155"/>
      <c r="G37" s="273">
        <v>-11373.45</v>
      </c>
      <c r="H37" s="157"/>
      <c r="I37" s="158"/>
      <c r="J37" s="159"/>
      <c r="K37" s="160"/>
      <c r="L37" s="160"/>
      <c r="M37" s="149" t="s">
        <v>8</v>
      </c>
      <c r="N37" s="150"/>
      <c r="O37" s="219" t="s">
        <v>315</v>
      </c>
      <c r="P37" s="161" t="s">
        <v>457</v>
      </c>
      <c r="Q37" s="162"/>
      <c r="R37" s="16"/>
    </row>
    <row r="38" spans="1:18" s="14" customFormat="1" ht="12.75" x14ac:dyDescent="0.2">
      <c r="A38" s="245" t="s">
        <v>402</v>
      </c>
      <c r="B38" s="245" t="s">
        <v>315</v>
      </c>
      <c r="C38" s="245">
        <v>2000285363</v>
      </c>
      <c r="D38" s="155"/>
      <c r="E38" s="155"/>
      <c r="F38" s="155"/>
      <c r="G38" s="245">
        <v>-119.48</v>
      </c>
      <c r="H38" s="157"/>
      <c r="I38" s="158"/>
      <c r="J38" s="159"/>
      <c r="K38" s="160"/>
      <c r="L38" s="160"/>
      <c r="M38" s="149" t="s">
        <v>8</v>
      </c>
      <c r="N38" s="150"/>
      <c r="O38" s="219" t="s">
        <v>315</v>
      </c>
      <c r="P38" s="161" t="s">
        <v>458</v>
      </c>
      <c r="Q38" s="162"/>
      <c r="R38" s="16"/>
    </row>
    <row r="39" spans="1:18" s="14" customFormat="1" ht="12.75" x14ac:dyDescent="0.2">
      <c r="A39" s="245" t="s">
        <v>403</v>
      </c>
      <c r="B39" s="245" t="s">
        <v>315</v>
      </c>
      <c r="C39" s="245">
        <v>2000285537</v>
      </c>
      <c r="D39" s="155"/>
      <c r="E39" s="155"/>
      <c r="F39" s="155"/>
      <c r="G39" s="273">
        <v>-5066.29</v>
      </c>
      <c r="H39" s="157"/>
      <c r="I39" s="158"/>
      <c r="J39" s="159"/>
      <c r="K39" s="160"/>
      <c r="L39" s="160"/>
      <c r="M39" s="149" t="s">
        <v>8</v>
      </c>
      <c r="N39" s="150"/>
      <c r="O39" s="219" t="s">
        <v>315</v>
      </c>
      <c r="P39" s="161" t="s">
        <v>460</v>
      </c>
      <c r="Q39" s="162"/>
      <c r="R39" s="16"/>
    </row>
    <row r="40" spans="1:18" s="14" customFormat="1" ht="12.75" x14ac:dyDescent="0.2">
      <c r="A40" s="171"/>
      <c r="B40" s="171"/>
      <c r="C40" s="171"/>
      <c r="D40" s="155"/>
      <c r="E40" s="155"/>
      <c r="F40" s="155"/>
      <c r="G40" s="172"/>
      <c r="H40" s="157"/>
      <c r="I40" s="158"/>
      <c r="J40" s="159"/>
      <c r="K40" s="160"/>
      <c r="L40" s="160"/>
      <c r="M40" s="149"/>
      <c r="N40" s="150"/>
      <c r="O40" s="150"/>
      <c r="P40" s="161"/>
      <c r="Q40" s="162"/>
      <c r="R40" s="16"/>
    </row>
    <row r="41" spans="1:18" s="14" customFormat="1" ht="12.75" x14ac:dyDescent="0.2">
      <c r="A41" s="171"/>
      <c r="B41" s="171"/>
      <c r="C41" s="171"/>
      <c r="D41" s="155"/>
      <c r="E41" s="155"/>
      <c r="F41" s="155"/>
      <c r="G41" s="172"/>
      <c r="H41" s="157"/>
      <c r="I41" s="158"/>
      <c r="J41" s="159"/>
      <c r="K41" s="160"/>
      <c r="L41" s="160"/>
      <c r="M41" s="149"/>
      <c r="N41" s="150"/>
      <c r="O41" s="150"/>
      <c r="P41" s="161"/>
      <c r="Q41" s="162"/>
      <c r="R41" s="16"/>
    </row>
    <row r="42" spans="1:18" s="14" customFormat="1" ht="12.75" x14ac:dyDescent="0.2">
      <c r="A42" s="171"/>
      <c r="B42" s="171"/>
      <c r="C42" s="171"/>
      <c r="D42" s="155"/>
      <c r="E42" s="155"/>
      <c r="F42" s="155"/>
      <c r="G42" s="172"/>
      <c r="H42" s="165"/>
      <c r="I42" s="158"/>
      <c r="J42" s="159"/>
      <c r="K42" s="160"/>
      <c r="L42" s="160"/>
      <c r="M42" s="149"/>
      <c r="N42" s="150"/>
      <c r="O42" s="150"/>
      <c r="P42" s="161"/>
      <c r="Q42" s="162"/>
      <c r="R42" s="16"/>
    </row>
    <row r="43" spans="1:18" s="14" customFormat="1" ht="13.5" thickBot="1" x14ac:dyDescent="0.25">
      <c r="A43" s="111"/>
      <c r="B43" s="109"/>
      <c r="C43"/>
      <c r="D43" s="89"/>
      <c r="E43" s="88"/>
      <c r="F43" s="88"/>
      <c r="G43" s="1"/>
      <c r="H43" s="90"/>
      <c r="I43" s="106"/>
      <c r="J43" s="91"/>
      <c r="K43" s="92"/>
      <c r="L43" s="92"/>
      <c r="M43" s="93"/>
      <c r="N43" s="94"/>
      <c r="O43" s="94"/>
      <c r="P43" s="94"/>
      <c r="Q43" s="15"/>
      <c r="R43" s="16"/>
    </row>
    <row r="44" spans="1:18" s="18" customFormat="1" ht="12.75" thickBot="1" x14ac:dyDescent="0.25">
      <c r="A44" s="25"/>
      <c r="B44" s="6"/>
      <c r="C44" s="6"/>
      <c r="D44" s="50">
        <f>SUM(D5:D43)</f>
        <v>0</v>
      </c>
      <c r="E44" s="6"/>
      <c r="F44" s="6"/>
      <c r="G44" s="50">
        <f>SUM(G5:G43)</f>
        <v>322075.27</v>
      </c>
      <c r="H44" s="12"/>
      <c r="I44" s="50">
        <f>SUM(I5:I43)</f>
        <v>0</v>
      </c>
      <c r="J44" s="50">
        <f>SUM(J5:J43)</f>
        <v>0</v>
      </c>
      <c r="K44" s="22"/>
      <c r="L44" s="6"/>
      <c r="M44" s="20"/>
      <c r="N44" s="23" t="s">
        <v>21</v>
      </c>
      <c r="O44" s="24">
        <f>SUM(I44:K44)</f>
        <v>0</v>
      </c>
      <c r="Q44" s="19"/>
      <c r="R44" s="5"/>
    </row>
    <row r="45" spans="1:18" s="18" customFormat="1" x14ac:dyDescent="0.2">
      <c r="A45" s="25"/>
      <c r="B45" s="6"/>
      <c r="C45" s="122"/>
      <c r="D45" s="6"/>
      <c r="E45" s="6"/>
      <c r="F45" s="6"/>
      <c r="G45" s="122"/>
      <c r="H45" s="12"/>
      <c r="I45" s="6"/>
      <c r="J45" s="6"/>
      <c r="K45" s="6"/>
      <c r="L45" s="6"/>
      <c r="M45" s="20"/>
      <c r="N45" s="21"/>
      <c r="O45" s="17"/>
      <c r="Q45" s="19"/>
      <c r="R45" s="5"/>
    </row>
  </sheetData>
  <autoFilter ref="A4:R41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3" workbookViewId="0">
      <selection activeCell="G1" sqref="G1:G35"/>
    </sheetView>
  </sheetViews>
  <sheetFormatPr baseColWidth="10" defaultRowHeight="12.75" x14ac:dyDescent="0.2"/>
  <cols>
    <col min="6" max="6" width="19.7109375" bestFit="1" customWidth="1"/>
  </cols>
  <sheetData>
    <row r="1" spans="1:7" x14ac:dyDescent="0.2">
      <c r="A1" s="269" t="s">
        <v>393</v>
      </c>
      <c r="B1" s="269">
        <v>7400024610</v>
      </c>
      <c r="C1" s="269" t="s">
        <v>40</v>
      </c>
      <c r="D1" s="269" t="s">
        <v>394</v>
      </c>
      <c r="E1" s="269" t="s">
        <v>10</v>
      </c>
      <c r="F1" s="269" t="s">
        <v>41</v>
      </c>
      <c r="G1" s="270">
        <v>1241.2</v>
      </c>
    </row>
    <row r="2" spans="1:7" x14ac:dyDescent="0.2">
      <c r="A2" s="269" t="s">
        <v>403</v>
      </c>
      <c r="B2" s="269">
        <v>7400027474</v>
      </c>
      <c r="C2" s="269" t="s">
        <v>40</v>
      </c>
      <c r="D2" s="269" t="s">
        <v>404</v>
      </c>
      <c r="E2" s="269" t="s">
        <v>10</v>
      </c>
      <c r="F2" s="269" t="s">
        <v>41</v>
      </c>
      <c r="G2" s="270">
        <v>1241.2</v>
      </c>
    </row>
    <row r="3" spans="1:7" x14ac:dyDescent="0.2">
      <c r="A3" s="269" t="s">
        <v>408</v>
      </c>
      <c r="B3" s="269">
        <v>7400029673</v>
      </c>
      <c r="C3" s="269" t="s">
        <v>40</v>
      </c>
      <c r="D3" s="269" t="s">
        <v>409</v>
      </c>
      <c r="E3" s="269" t="s">
        <v>10</v>
      </c>
      <c r="F3" s="269" t="s">
        <v>41</v>
      </c>
      <c r="G3" s="270">
        <v>1241.2</v>
      </c>
    </row>
    <row r="4" spans="1:7" x14ac:dyDescent="0.2">
      <c r="A4" s="269" t="s">
        <v>423</v>
      </c>
      <c r="B4" s="269">
        <v>7400033860</v>
      </c>
      <c r="C4" s="269" t="s">
        <v>40</v>
      </c>
      <c r="D4" s="269" t="s">
        <v>424</v>
      </c>
      <c r="E4" s="269" t="s">
        <v>10</v>
      </c>
      <c r="F4" s="269" t="s">
        <v>41</v>
      </c>
      <c r="G4" s="270">
        <v>1241.2</v>
      </c>
    </row>
    <row r="5" spans="1:7" x14ac:dyDescent="0.2">
      <c r="A5" s="269" t="s">
        <v>423</v>
      </c>
      <c r="B5" s="269">
        <v>7400033863</v>
      </c>
      <c r="C5" s="269" t="s">
        <v>40</v>
      </c>
      <c r="D5" s="269" t="s">
        <v>425</v>
      </c>
      <c r="E5" s="269" t="s">
        <v>10</v>
      </c>
      <c r="F5" s="269" t="s">
        <v>41</v>
      </c>
      <c r="G5" s="270">
        <v>1241.2</v>
      </c>
    </row>
    <row r="6" spans="1:7" x14ac:dyDescent="0.2">
      <c r="A6" t="s">
        <v>408</v>
      </c>
      <c r="B6">
        <v>7400029677</v>
      </c>
      <c r="C6" t="s">
        <v>40</v>
      </c>
      <c r="D6" t="s">
        <v>412</v>
      </c>
      <c r="E6" t="s">
        <v>413</v>
      </c>
      <c r="F6" t="s">
        <v>41</v>
      </c>
      <c r="G6" s="1">
        <v>3436.63</v>
      </c>
    </row>
    <row r="7" spans="1:7" x14ac:dyDescent="0.2">
      <c r="A7" t="s">
        <v>393</v>
      </c>
      <c r="B7">
        <v>7400024634</v>
      </c>
      <c r="C7" t="s">
        <v>40</v>
      </c>
      <c r="D7" t="s">
        <v>248</v>
      </c>
      <c r="E7" t="s">
        <v>152</v>
      </c>
      <c r="F7" t="s">
        <v>41</v>
      </c>
      <c r="G7" s="1">
        <v>4499.6400000000003</v>
      </c>
    </row>
    <row r="8" spans="1:7" x14ac:dyDescent="0.2">
      <c r="A8" t="s">
        <v>403</v>
      </c>
      <c r="B8">
        <v>7400027490</v>
      </c>
      <c r="C8" t="s">
        <v>40</v>
      </c>
      <c r="D8" t="s">
        <v>256</v>
      </c>
      <c r="E8" t="s">
        <v>152</v>
      </c>
      <c r="F8" t="s">
        <v>41</v>
      </c>
      <c r="G8" s="1">
        <v>4499.6400000000003</v>
      </c>
    </row>
    <row r="9" spans="1:7" x14ac:dyDescent="0.2">
      <c r="A9" t="s">
        <v>403</v>
      </c>
      <c r="B9">
        <v>7400027481</v>
      </c>
      <c r="C9" t="s">
        <v>40</v>
      </c>
      <c r="D9" t="s">
        <v>123</v>
      </c>
      <c r="E9" t="s">
        <v>323</v>
      </c>
      <c r="F9" t="s">
        <v>41</v>
      </c>
      <c r="G9" s="1">
        <v>5849.88</v>
      </c>
    </row>
    <row r="10" spans="1:7" x14ac:dyDescent="0.2">
      <c r="A10" t="s">
        <v>414</v>
      </c>
      <c r="B10">
        <v>7400031702</v>
      </c>
      <c r="C10" t="s">
        <v>40</v>
      </c>
      <c r="D10" t="s">
        <v>106</v>
      </c>
      <c r="E10" t="s">
        <v>323</v>
      </c>
      <c r="F10" t="s">
        <v>41</v>
      </c>
      <c r="G10" s="1">
        <v>5849.88</v>
      </c>
    </row>
    <row r="11" spans="1:7" x14ac:dyDescent="0.2">
      <c r="A11" t="s">
        <v>423</v>
      </c>
      <c r="B11">
        <v>7400033866</v>
      </c>
      <c r="C11" t="s">
        <v>40</v>
      </c>
      <c r="D11" t="s">
        <v>426</v>
      </c>
      <c r="E11" t="s">
        <v>406</v>
      </c>
      <c r="F11" t="s">
        <v>41</v>
      </c>
      <c r="G11" s="1">
        <v>5849.88</v>
      </c>
    </row>
    <row r="12" spans="1:7" x14ac:dyDescent="0.2">
      <c r="A12" t="s">
        <v>393</v>
      </c>
      <c r="B12">
        <v>7400024631</v>
      </c>
      <c r="C12" t="s">
        <v>40</v>
      </c>
      <c r="D12" t="s">
        <v>401</v>
      </c>
      <c r="E12" t="s">
        <v>152</v>
      </c>
      <c r="F12" t="s">
        <v>41</v>
      </c>
      <c r="G12" s="1">
        <v>7200.12</v>
      </c>
    </row>
    <row r="13" spans="1:7" x14ac:dyDescent="0.2">
      <c r="A13" t="s">
        <v>393</v>
      </c>
      <c r="B13">
        <v>7400024613</v>
      </c>
      <c r="C13" t="s">
        <v>40</v>
      </c>
      <c r="D13" t="s">
        <v>395</v>
      </c>
      <c r="E13" t="s">
        <v>396</v>
      </c>
      <c r="F13" t="s">
        <v>41</v>
      </c>
      <c r="G13" s="1">
        <v>8117.68</v>
      </c>
    </row>
    <row r="14" spans="1:7" x14ac:dyDescent="0.2">
      <c r="A14" t="s">
        <v>393</v>
      </c>
      <c r="B14">
        <v>7400024628</v>
      </c>
      <c r="C14" t="s">
        <v>40</v>
      </c>
      <c r="D14" t="s">
        <v>400</v>
      </c>
      <c r="E14" t="s">
        <v>45</v>
      </c>
      <c r="F14" t="s">
        <v>41</v>
      </c>
      <c r="G14" s="1">
        <v>9100.2000000000007</v>
      </c>
    </row>
    <row r="15" spans="1:7" x14ac:dyDescent="0.2">
      <c r="A15" t="s">
        <v>393</v>
      </c>
      <c r="B15">
        <v>7400024619</v>
      </c>
      <c r="C15" t="s">
        <v>40</v>
      </c>
      <c r="D15" t="s">
        <v>398</v>
      </c>
      <c r="E15" t="s">
        <v>323</v>
      </c>
      <c r="F15" t="s">
        <v>41</v>
      </c>
      <c r="G15" s="1">
        <v>10929.52</v>
      </c>
    </row>
    <row r="16" spans="1:7" x14ac:dyDescent="0.2">
      <c r="A16" t="s">
        <v>403</v>
      </c>
      <c r="B16">
        <v>7400027478</v>
      </c>
      <c r="C16" t="s">
        <v>40</v>
      </c>
      <c r="D16" t="s">
        <v>405</v>
      </c>
      <c r="E16" t="s">
        <v>406</v>
      </c>
      <c r="F16" t="s">
        <v>41</v>
      </c>
      <c r="G16" s="1">
        <v>11699.76</v>
      </c>
    </row>
    <row r="17" spans="1:7" x14ac:dyDescent="0.2">
      <c r="A17" t="s">
        <v>403</v>
      </c>
      <c r="B17">
        <v>7400027487</v>
      </c>
      <c r="C17" t="s">
        <v>40</v>
      </c>
      <c r="D17" t="s">
        <v>407</v>
      </c>
      <c r="E17" t="s">
        <v>323</v>
      </c>
      <c r="F17" t="s">
        <v>41</v>
      </c>
      <c r="G17" s="1">
        <v>11699.76</v>
      </c>
    </row>
    <row r="18" spans="1:7" x14ac:dyDescent="0.2">
      <c r="A18" t="s">
        <v>414</v>
      </c>
      <c r="B18">
        <v>7400031695</v>
      </c>
      <c r="C18" t="s">
        <v>40</v>
      </c>
      <c r="D18" t="s">
        <v>415</v>
      </c>
      <c r="E18" t="s">
        <v>323</v>
      </c>
      <c r="F18" t="s">
        <v>41</v>
      </c>
      <c r="G18" s="1">
        <v>11699.76</v>
      </c>
    </row>
    <row r="19" spans="1:7" x14ac:dyDescent="0.2">
      <c r="A19" t="s">
        <v>423</v>
      </c>
      <c r="B19">
        <v>7400033869</v>
      </c>
      <c r="C19" t="s">
        <v>40</v>
      </c>
      <c r="D19" t="s">
        <v>427</v>
      </c>
      <c r="E19" t="s">
        <v>323</v>
      </c>
      <c r="F19" t="s">
        <v>41</v>
      </c>
      <c r="G19" s="1">
        <v>11699.76</v>
      </c>
    </row>
    <row r="20" spans="1:7" x14ac:dyDescent="0.2">
      <c r="A20" t="s">
        <v>423</v>
      </c>
      <c r="B20">
        <v>7400033873</v>
      </c>
      <c r="C20" t="s">
        <v>40</v>
      </c>
      <c r="D20" t="s">
        <v>428</v>
      </c>
      <c r="E20" t="s">
        <v>323</v>
      </c>
      <c r="F20" t="s">
        <v>41</v>
      </c>
      <c r="G20" s="1">
        <v>11699.76</v>
      </c>
    </row>
    <row r="21" spans="1:7" x14ac:dyDescent="0.2">
      <c r="A21" t="s">
        <v>393</v>
      </c>
      <c r="B21">
        <v>7400024616</v>
      </c>
      <c r="C21" t="s">
        <v>40</v>
      </c>
      <c r="D21" t="s">
        <v>397</v>
      </c>
      <c r="E21" t="s">
        <v>323</v>
      </c>
      <c r="F21" t="s">
        <v>41</v>
      </c>
      <c r="G21" s="1">
        <v>12475.8</v>
      </c>
    </row>
    <row r="22" spans="1:7" x14ac:dyDescent="0.2">
      <c r="A22" t="s">
        <v>393</v>
      </c>
      <c r="B22">
        <v>7400024622</v>
      </c>
      <c r="C22" t="s">
        <v>40</v>
      </c>
      <c r="D22" t="s">
        <v>399</v>
      </c>
      <c r="E22" t="s">
        <v>249</v>
      </c>
      <c r="F22" t="s">
        <v>41</v>
      </c>
      <c r="G22" s="1">
        <v>13366.68</v>
      </c>
    </row>
    <row r="23" spans="1:7" x14ac:dyDescent="0.2">
      <c r="A23" t="s">
        <v>414</v>
      </c>
      <c r="B23">
        <v>7400031699</v>
      </c>
      <c r="C23" t="s">
        <v>40</v>
      </c>
      <c r="D23" t="s">
        <v>416</v>
      </c>
      <c r="E23" t="s">
        <v>323</v>
      </c>
      <c r="F23" t="s">
        <v>41</v>
      </c>
      <c r="G23" s="1">
        <v>13500.08</v>
      </c>
    </row>
    <row r="24" spans="1:7" x14ac:dyDescent="0.2">
      <c r="A24" t="s">
        <v>414</v>
      </c>
      <c r="B24">
        <v>7400031710</v>
      </c>
      <c r="C24" t="s">
        <v>40</v>
      </c>
      <c r="D24" t="s">
        <v>420</v>
      </c>
      <c r="E24" t="s">
        <v>421</v>
      </c>
      <c r="F24" t="s">
        <v>41</v>
      </c>
      <c r="G24" s="1">
        <v>13530.24</v>
      </c>
    </row>
    <row r="25" spans="1:7" x14ac:dyDescent="0.2">
      <c r="A25" t="s">
        <v>403</v>
      </c>
      <c r="B25">
        <v>7400027484</v>
      </c>
      <c r="C25" t="s">
        <v>40</v>
      </c>
      <c r="D25" t="s">
        <v>253</v>
      </c>
      <c r="E25" t="s">
        <v>323</v>
      </c>
      <c r="F25" t="s">
        <v>41</v>
      </c>
      <c r="G25" s="1">
        <v>14160.12</v>
      </c>
    </row>
    <row r="26" spans="1:7" x14ac:dyDescent="0.2">
      <c r="A26" t="s">
        <v>414</v>
      </c>
      <c r="B26">
        <v>7400031713</v>
      </c>
      <c r="C26" t="s">
        <v>40</v>
      </c>
      <c r="D26" t="s">
        <v>422</v>
      </c>
      <c r="E26" t="s">
        <v>232</v>
      </c>
      <c r="F26" t="s">
        <v>41</v>
      </c>
      <c r="G26" s="1">
        <v>14519.72</v>
      </c>
    </row>
    <row r="27" spans="1:7" x14ac:dyDescent="0.2">
      <c r="A27" t="s">
        <v>414</v>
      </c>
      <c r="B27">
        <v>7400031708</v>
      </c>
      <c r="C27" t="s">
        <v>40</v>
      </c>
      <c r="D27" t="s">
        <v>418</v>
      </c>
      <c r="E27" t="s">
        <v>419</v>
      </c>
      <c r="F27" t="s">
        <v>41</v>
      </c>
      <c r="G27" s="1">
        <v>18456.759999999998</v>
      </c>
    </row>
    <row r="28" spans="1:7" x14ac:dyDescent="0.2">
      <c r="A28" t="s">
        <v>414</v>
      </c>
      <c r="B28">
        <v>7400031705</v>
      </c>
      <c r="C28" t="s">
        <v>40</v>
      </c>
      <c r="D28" t="s">
        <v>417</v>
      </c>
      <c r="E28" t="s">
        <v>323</v>
      </c>
      <c r="F28" t="s">
        <v>41</v>
      </c>
      <c r="G28" s="1">
        <v>25199.84</v>
      </c>
    </row>
    <row r="29" spans="1:7" x14ac:dyDescent="0.2">
      <c r="A29" t="s">
        <v>423</v>
      </c>
      <c r="B29">
        <v>7400033877</v>
      </c>
      <c r="C29" t="s">
        <v>40</v>
      </c>
      <c r="D29" t="s">
        <v>429</v>
      </c>
      <c r="E29" t="s">
        <v>342</v>
      </c>
      <c r="F29" t="s">
        <v>41</v>
      </c>
      <c r="G29" s="1">
        <v>25713.72</v>
      </c>
    </row>
    <row r="30" spans="1:7" x14ac:dyDescent="0.2">
      <c r="A30" t="s">
        <v>393</v>
      </c>
      <c r="B30">
        <v>7400024625</v>
      </c>
      <c r="C30" t="s">
        <v>40</v>
      </c>
      <c r="D30" t="s">
        <v>245</v>
      </c>
      <c r="E30" t="s">
        <v>45</v>
      </c>
      <c r="F30" t="s">
        <v>41</v>
      </c>
      <c r="G30" s="1">
        <v>29789.96</v>
      </c>
    </row>
    <row r="31" spans="1:7" x14ac:dyDescent="0.2">
      <c r="A31" t="s">
        <v>408</v>
      </c>
      <c r="B31">
        <v>7400029674</v>
      </c>
      <c r="C31" t="s">
        <v>40</v>
      </c>
      <c r="D31" t="s">
        <v>410</v>
      </c>
      <c r="E31" t="s">
        <v>411</v>
      </c>
      <c r="F31" t="s">
        <v>41</v>
      </c>
      <c r="G31" s="1">
        <v>38326.400000000001</v>
      </c>
    </row>
    <row r="32" spans="1:7" x14ac:dyDescent="0.2">
      <c r="A32" s="253" t="s">
        <v>402</v>
      </c>
      <c r="B32" s="253">
        <v>7300003815</v>
      </c>
      <c r="C32" s="253" t="s">
        <v>314</v>
      </c>
      <c r="D32" s="253">
        <v>2000285068</v>
      </c>
      <c r="E32" s="253"/>
      <c r="F32" s="253" t="s">
        <v>315</v>
      </c>
      <c r="G32" s="2">
        <v>-10442.700000000001</v>
      </c>
    </row>
    <row r="33" spans="1:7" x14ac:dyDescent="0.2">
      <c r="A33" s="253" t="s">
        <v>402</v>
      </c>
      <c r="B33" s="253">
        <v>7300004000</v>
      </c>
      <c r="C33" s="253" t="s">
        <v>314</v>
      </c>
      <c r="D33" s="253">
        <v>2000285266</v>
      </c>
      <c r="E33" s="253"/>
      <c r="F33" s="253" t="s">
        <v>315</v>
      </c>
      <c r="G33" s="2">
        <v>-11373.45</v>
      </c>
    </row>
    <row r="34" spans="1:7" x14ac:dyDescent="0.2">
      <c r="A34" s="253" t="s">
        <v>402</v>
      </c>
      <c r="B34" s="253">
        <v>7300004089</v>
      </c>
      <c r="C34" s="253" t="s">
        <v>314</v>
      </c>
      <c r="D34" s="253">
        <v>2000285363</v>
      </c>
      <c r="E34" s="253"/>
      <c r="F34" s="253" t="s">
        <v>315</v>
      </c>
      <c r="G34" s="253">
        <v>-119.48</v>
      </c>
    </row>
    <row r="35" spans="1:7" x14ac:dyDescent="0.2">
      <c r="A35" s="253" t="s">
        <v>403</v>
      </c>
      <c r="B35" s="253">
        <v>7300004400</v>
      </c>
      <c r="C35" s="253" t="s">
        <v>314</v>
      </c>
      <c r="D35" s="253">
        <v>2000285537</v>
      </c>
      <c r="E35" s="253"/>
      <c r="F35" s="253" t="s">
        <v>315</v>
      </c>
      <c r="G35" s="2">
        <v>-5066.29</v>
      </c>
    </row>
    <row r="36" spans="1:7" x14ac:dyDescent="0.2">
      <c r="A36" t="s">
        <v>389</v>
      </c>
      <c r="G36" s="2">
        <f>SUM(G1:G35)</f>
        <v>322075.27</v>
      </c>
    </row>
    <row r="37" spans="1:7" x14ac:dyDescent="0.2">
      <c r="A37" t="s">
        <v>390</v>
      </c>
    </row>
    <row r="38" spans="1:7" x14ac:dyDescent="0.2">
      <c r="A38" t="s">
        <v>391</v>
      </c>
    </row>
    <row r="39" spans="1:7" x14ac:dyDescent="0.2">
      <c r="A39" t="s">
        <v>392</v>
      </c>
    </row>
    <row r="40" spans="1:7" x14ac:dyDescent="0.2">
      <c r="A40" t="s">
        <v>36</v>
      </c>
    </row>
  </sheetData>
  <sortState ref="A1:G31">
    <sortCondition ref="G1:G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3" sqref="E3:E10"/>
    </sheetView>
  </sheetViews>
  <sheetFormatPr baseColWidth="10" defaultRowHeight="12.75" x14ac:dyDescent="0.2"/>
  <cols>
    <col min="6" max="6" width="19.7109375" bestFit="1" customWidth="1"/>
  </cols>
  <sheetData>
    <row r="1" spans="1:7" x14ac:dyDescent="0.2">
      <c r="A1" s="95" t="s">
        <v>60</v>
      </c>
      <c r="B1" s="95">
        <v>7300000188</v>
      </c>
      <c r="C1" s="95" t="s">
        <v>38</v>
      </c>
      <c r="D1" s="95" t="s">
        <v>61</v>
      </c>
      <c r="E1" s="95" t="s">
        <v>44</v>
      </c>
      <c r="F1" s="95" t="s">
        <v>39</v>
      </c>
      <c r="G1" s="96">
        <v>-9000.44</v>
      </c>
    </row>
    <row r="2" spans="1:7" x14ac:dyDescent="0.2">
      <c r="A2" s="95" t="s">
        <v>70</v>
      </c>
      <c r="B2" s="95">
        <v>7300000313</v>
      </c>
      <c r="C2" s="95" t="s">
        <v>38</v>
      </c>
      <c r="D2" s="95" t="s">
        <v>71</v>
      </c>
      <c r="E2" s="95" t="s">
        <v>72</v>
      </c>
      <c r="F2" s="95" t="s">
        <v>39</v>
      </c>
      <c r="G2" s="96">
        <v>-9100.2000000000007</v>
      </c>
    </row>
    <row r="3" spans="1:7" x14ac:dyDescent="0.2">
      <c r="A3" s="124" t="s">
        <v>53</v>
      </c>
      <c r="B3" s="124">
        <v>7400000000</v>
      </c>
      <c r="C3" s="124" t="s">
        <v>40</v>
      </c>
      <c r="D3" s="124" t="s">
        <v>54</v>
      </c>
      <c r="E3" s="124" t="s">
        <v>10</v>
      </c>
      <c r="F3" s="124" t="s">
        <v>41</v>
      </c>
      <c r="G3" s="288">
        <v>1241.2</v>
      </c>
    </row>
    <row r="4" spans="1:7" x14ac:dyDescent="0.2">
      <c r="A4" s="124" t="s">
        <v>53</v>
      </c>
      <c r="B4" s="124">
        <v>7400000001</v>
      </c>
      <c r="C4" s="124" t="s">
        <v>40</v>
      </c>
      <c r="D4" s="124" t="s">
        <v>55</v>
      </c>
      <c r="E4" s="124" t="s">
        <v>10</v>
      </c>
      <c r="F4" s="124" t="s">
        <v>41</v>
      </c>
      <c r="G4" s="288">
        <v>1241.2</v>
      </c>
    </row>
    <row r="5" spans="1:7" x14ac:dyDescent="0.2">
      <c r="A5" s="124" t="s">
        <v>53</v>
      </c>
      <c r="B5" s="124">
        <v>7400000002</v>
      </c>
      <c r="C5" s="124" t="s">
        <v>40</v>
      </c>
      <c r="D5" s="124" t="s">
        <v>56</v>
      </c>
      <c r="E5" s="124" t="s">
        <v>10</v>
      </c>
      <c r="F5" s="124" t="s">
        <v>41</v>
      </c>
      <c r="G5" s="288">
        <v>1241.2</v>
      </c>
    </row>
    <row r="6" spans="1:7" x14ac:dyDescent="0.2">
      <c r="A6" s="124" t="s">
        <v>53</v>
      </c>
      <c r="B6" s="124">
        <v>7400000014</v>
      </c>
      <c r="C6" s="124" t="s">
        <v>40</v>
      </c>
      <c r="D6" s="124" t="s">
        <v>57</v>
      </c>
      <c r="E6" s="124" t="s">
        <v>10</v>
      </c>
      <c r="F6" s="124" t="s">
        <v>41</v>
      </c>
      <c r="G6" s="288">
        <v>1241.2</v>
      </c>
    </row>
    <row r="7" spans="1:7" x14ac:dyDescent="0.2">
      <c r="A7" s="124" t="s">
        <v>58</v>
      </c>
      <c r="B7" s="124">
        <v>7400000015</v>
      </c>
      <c r="C7" s="124" t="s">
        <v>40</v>
      </c>
      <c r="D7" s="124" t="s">
        <v>59</v>
      </c>
      <c r="E7" s="124" t="s">
        <v>10</v>
      </c>
      <c r="F7" s="124" t="s">
        <v>41</v>
      </c>
      <c r="G7" s="288">
        <v>1241.2</v>
      </c>
    </row>
    <row r="8" spans="1:7" x14ac:dyDescent="0.2">
      <c r="A8" s="124" t="s">
        <v>70</v>
      </c>
      <c r="B8" s="124">
        <v>7400003244</v>
      </c>
      <c r="C8" s="124" t="s">
        <v>40</v>
      </c>
      <c r="D8" s="124" t="s">
        <v>73</v>
      </c>
      <c r="E8" s="124" t="s">
        <v>10</v>
      </c>
      <c r="F8" s="124" t="s">
        <v>41</v>
      </c>
      <c r="G8" s="288">
        <v>1241.2</v>
      </c>
    </row>
    <row r="9" spans="1:7" x14ac:dyDescent="0.2">
      <c r="A9" s="124" t="s">
        <v>70</v>
      </c>
      <c r="B9" s="124">
        <v>7400003247</v>
      </c>
      <c r="C9" s="124" t="s">
        <v>40</v>
      </c>
      <c r="D9" s="124" t="s">
        <v>74</v>
      </c>
      <c r="E9" s="124" t="s">
        <v>10</v>
      </c>
      <c r="F9" s="124" t="s">
        <v>41</v>
      </c>
      <c r="G9" s="288">
        <v>1241.2</v>
      </c>
    </row>
    <row r="10" spans="1:7" x14ac:dyDescent="0.2">
      <c r="A10" s="287">
        <v>43100</v>
      </c>
      <c r="B10" s="124">
        <v>7400256014</v>
      </c>
      <c r="C10" s="124" t="s">
        <v>468</v>
      </c>
      <c r="D10" s="124" t="s">
        <v>332</v>
      </c>
      <c r="E10" s="124" t="s">
        <v>10</v>
      </c>
      <c r="F10" s="124" t="s">
        <v>41</v>
      </c>
      <c r="G10" s="288">
        <v>1241.2</v>
      </c>
    </row>
    <row r="11" spans="1:7" x14ac:dyDescent="0.2">
      <c r="A11" t="s">
        <v>60</v>
      </c>
      <c r="B11">
        <v>7400001898</v>
      </c>
      <c r="C11" t="s">
        <v>40</v>
      </c>
      <c r="D11" t="s">
        <v>68</v>
      </c>
      <c r="E11" t="s">
        <v>45</v>
      </c>
      <c r="F11" t="s">
        <v>41</v>
      </c>
      <c r="G11" s="286">
        <v>4499.6400000000003</v>
      </c>
    </row>
    <row r="12" spans="1:7" x14ac:dyDescent="0.2">
      <c r="A12" t="s">
        <v>60</v>
      </c>
      <c r="B12">
        <v>7400001883</v>
      </c>
      <c r="C12" t="s">
        <v>40</v>
      </c>
      <c r="D12" t="s">
        <v>64</v>
      </c>
      <c r="E12" t="s">
        <v>46</v>
      </c>
      <c r="F12" t="s">
        <v>41</v>
      </c>
      <c r="G12" s="286">
        <v>5268.72</v>
      </c>
    </row>
    <row r="13" spans="1:7" x14ac:dyDescent="0.2">
      <c r="A13" t="s">
        <v>60</v>
      </c>
      <c r="B13">
        <v>7400001886</v>
      </c>
      <c r="C13" t="s">
        <v>40</v>
      </c>
      <c r="D13" t="s">
        <v>61</v>
      </c>
      <c r="E13" t="s">
        <v>45</v>
      </c>
      <c r="F13" t="s">
        <v>41</v>
      </c>
      <c r="G13" s="286">
        <v>9100.2000000000007</v>
      </c>
    </row>
    <row r="14" spans="1:7" x14ac:dyDescent="0.2">
      <c r="A14" t="s">
        <v>60</v>
      </c>
      <c r="B14">
        <v>7400001889</v>
      </c>
      <c r="C14" t="s">
        <v>40</v>
      </c>
      <c r="D14" t="s">
        <v>65</v>
      </c>
      <c r="E14" t="s">
        <v>45</v>
      </c>
      <c r="F14" t="s">
        <v>41</v>
      </c>
      <c r="G14" s="286">
        <v>9100.2000000000007</v>
      </c>
    </row>
    <row r="15" spans="1:7" x14ac:dyDescent="0.2">
      <c r="A15" t="s">
        <v>60</v>
      </c>
      <c r="B15">
        <v>7400001892</v>
      </c>
      <c r="C15" t="s">
        <v>40</v>
      </c>
      <c r="D15" t="s">
        <v>66</v>
      </c>
      <c r="E15" t="s">
        <v>45</v>
      </c>
      <c r="F15" t="s">
        <v>41</v>
      </c>
      <c r="G15" s="286">
        <v>9459.7999999999993</v>
      </c>
    </row>
    <row r="16" spans="1:7" x14ac:dyDescent="0.2">
      <c r="A16" t="s">
        <v>60</v>
      </c>
      <c r="B16">
        <v>7400001895</v>
      </c>
      <c r="C16" t="s">
        <v>40</v>
      </c>
      <c r="D16" t="s">
        <v>67</v>
      </c>
      <c r="E16" t="s">
        <v>45</v>
      </c>
      <c r="F16" t="s">
        <v>41</v>
      </c>
      <c r="G16" s="286">
        <v>11699.76</v>
      </c>
    </row>
    <row r="17" spans="1:7" x14ac:dyDescent="0.2">
      <c r="A17" t="s">
        <v>60</v>
      </c>
      <c r="B17">
        <v>7400001901</v>
      </c>
      <c r="C17" t="s">
        <v>40</v>
      </c>
      <c r="D17" t="s">
        <v>69</v>
      </c>
      <c r="E17" t="s">
        <v>45</v>
      </c>
      <c r="F17" t="s">
        <v>41</v>
      </c>
      <c r="G17" s="286">
        <v>13366.68</v>
      </c>
    </row>
    <row r="18" spans="1:7" x14ac:dyDescent="0.2">
      <c r="A18" t="s">
        <v>60</v>
      </c>
      <c r="B18">
        <v>7400001878</v>
      </c>
      <c r="C18" t="s">
        <v>40</v>
      </c>
      <c r="D18" t="s">
        <v>62</v>
      </c>
      <c r="E18" t="s">
        <v>63</v>
      </c>
      <c r="F18" t="s">
        <v>41</v>
      </c>
      <c r="G18" s="286">
        <v>13382.92</v>
      </c>
    </row>
    <row r="19" spans="1:7" x14ac:dyDescent="0.2">
      <c r="G19" s="2">
        <f>SUM(G1:G18)</f>
        <v>67706.880000000005</v>
      </c>
    </row>
    <row r="20" spans="1:7" x14ac:dyDescent="0.2">
      <c r="A20" t="s">
        <v>49</v>
      </c>
      <c r="G20" s="286"/>
    </row>
    <row r="21" spans="1:7" x14ac:dyDescent="0.2">
      <c r="A21" t="s">
        <v>50</v>
      </c>
    </row>
    <row r="22" spans="1:7" x14ac:dyDescent="0.2">
      <c r="A22" t="s">
        <v>51</v>
      </c>
    </row>
    <row r="23" spans="1:7" x14ac:dyDescent="0.2">
      <c r="A23" t="s">
        <v>52</v>
      </c>
    </row>
    <row r="24" spans="1:7" x14ac:dyDescent="0.2">
      <c r="A24" t="s">
        <v>36</v>
      </c>
    </row>
  </sheetData>
  <sortState ref="A3:G17">
    <sortCondition ref="G3:G17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47"/>
  <sheetViews>
    <sheetView topLeftCell="A16" workbookViewId="0">
      <selection activeCell="B41" sqref="B41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9.7109375" style="26" bestFit="1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466</v>
      </c>
      <c r="E1" s="26"/>
      <c r="K1" s="259"/>
      <c r="L1" s="259"/>
      <c r="M1" s="259"/>
    </row>
    <row r="2" spans="1:13" ht="15" x14ac:dyDescent="0.25">
      <c r="A2" s="259"/>
      <c r="B2" s="259"/>
      <c r="C2" s="259"/>
      <c r="D2" s="259"/>
      <c r="E2" s="259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259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259"/>
    </row>
    <row r="5" spans="1:13" ht="15" customHeight="1" x14ac:dyDescent="0.2">
      <c r="A5" s="133" t="s">
        <v>8</v>
      </c>
      <c r="B5" s="142" t="s">
        <v>433</v>
      </c>
      <c r="C5" s="142" t="s">
        <v>7</v>
      </c>
      <c r="D5" s="278">
        <v>1241.2</v>
      </c>
      <c r="E5" s="143"/>
      <c r="F5" s="144" t="s">
        <v>210</v>
      </c>
      <c r="G5" s="98"/>
      <c r="H5" s="98"/>
      <c r="I5" s="98"/>
      <c r="L5" s="28"/>
      <c r="M5" s="259"/>
    </row>
    <row r="6" spans="1:13" ht="15" customHeight="1" x14ac:dyDescent="0.2">
      <c r="A6" s="133" t="s">
        <v>8</v>
      </c>
      <c r="B6" s="229" t="s">
        <v>183</v>
      </c>
      <c r="C6" s="142" t="s">
        <v>7</v>
      </c>
      <c r="D6" s="103">
        <v>5849.88</v>
      </c>
      <c r="E6" s="143"/>
      <c r="F6" s="144" t="s">
        <v>209</v>
      </c>
      <c r="G6" s="98"/>
      <c r="H6" s="98"/>
      <c r="I6" s="98"/>
      <c r="L6" s="28"/>
      <c r="M6" s="259"/>
    </row>
    <row r="7" spans="1:13" ht="15" customHeight="1" x14ac:dyDescent="0.2">
      <c r="A7" s="133" t="s">
        <v>8</v>
      </c>
      <c r="B7" s="229" t="s">
        <v>148</v>
      </c>
      <c r="C7" s="142" t="s">
        <v>7</v>
      </c>
      <c r="D7" s="103">
        <v>5849.88</v>
      </c>
      <c r="E7" s="143"/>
      <c r="F7" s="144" t="s">
        <v>209</v>
      </c>
      <c r="G7" s="98"/>
      <c r="H7" s="98"/>
      <c r="I7" s="98"/>
      <c r="L7" s="28"/>
      <c r="M7" s="259"/>
    </row>
    <row r="8" spans="1:13" ht="15" customHeight="1" x14ac:dyDescent="0.2">
      <c r="A8" s="133" t="s">
        <v>8</v>
      </c>
      <c r="B8" s="229" t="s">
        <v>435</v>
      </c>
      <c r="C8" s="142" t="s">
        <v>7</v>
      </c>
      <c r="D8" s="103">
        <v>5849.88</v>
      </c>
      <c r="E8" s="143"/>
      <c r="F8" s="144" t="s">
        <v>209</v>
      </c>
      <c r="G8" s="98"/>
      <c r="H8" s="98"/>
      <c r="I8" s="98"/>
      <c r="L8" s="28"/>
      <c r="M8" s="259"/>
    </row>
    <row r="9" spans="1:13" ht="15" customHeight="1" x14ac:dyDescent="0.2">
      <c r="A9" s="133" t="s">
        <v>8</v>
      </c>
      <c r="B9" s="229" t="s">
        <v>438</v>
      </c>
      <c r="C9" s="142" t="s">
        <v>7</v>
      </c>
      <c r="D9" s="103">
        <v>9100.2000000000007</v>
      </c>
      <c r="E9" s="143"/>
      <c r="F9" s="144" t="s">
        <v>209</v>
      </c>
      <c r="G9" s="98"/>
      <c r="H9" s="98"/>
      <c r="I9" s="98"/>
      <c r="L9" s="28"/>
      <c r="M9" s="259"/>
    </row>
    <row r="10" spans="1:13" ht="15" customHeight="1" x14ac:dyDescent="0.2">
      <c r="A10" s="133" t="s">
        <v>8</v>
      </c>
      <c r="B10" s="229" t="s">
        <v>270</v>
      </c>
      <c r="C10" s="142" t="s">
        <v>7</v>
      </c>
      <c r="D10" s="103">
        <v>14160.12</v>
      </c>
      <c r="E10" s="143"/>
      <c r="F10" s="144" t="s">
        <v>209</v>
      </c>
      <c r="G10" s="98"/>
      <c r="H10" s="98"/>
      <c r="I10" s="98"/>
      <c r="L10" s="28"/>
      <c r="M10" s="259"/>
    </row>
    <row r="11" spans="1:13" ht="15" customHeight="1" thickBot="1" x14ac:dyDescent="0.25">
      <c r="A11" s="177" t="s">
        <v>8</v>
      </c>
      <c r="B11" s="178" t="s">
        <v>449</v>
      </c>
      <c r="C11" s="178" t="s">
        <v>7</v>
      </c>
      <c r="D11" s="212">
        <v>14519.72</v>
      </c>
      <c r="E11" s="179"/>
      <c r="F11" s="180" t="s">
        <v>209</v>
      </c>
      <c r="G11" s="181"/>
      <c r="H11" s="181"/>
      <c r="I11" s="181"/>
      <c r="L11" s="28"/>
      <c r="M11" s="259"/>
    </row>
    <row r="12" spans="1:13" ht="15" customHeight="1" x14ac:dyDescent="0.2">
      <c r="A12" s="133" t="s">
        <v>8</v>
      </c>
      <c r="B12" s="142" t="s">
        <v>434</v>
      </c>
      <c r="C12" s="142" t="s">
        <v>42</v>
      </c>
      <c r="D12" s="103">
        <v>3436.63</v>
      </c>
      <c r="E12" s="143"/>
      <c r="F12" s="144" t="s">
        <v>209</v>
      </c>
      <c r="G12" s="98"/>
      <c r="H12" s="98"/>
      <c r="I12" s="98"/>
      <c r="L12" s="28"/>
      <c r="M12" s="259"/>
    </row>
    <row r="13" spans="1:13" ht="15" customHeight="1" x14ac:dyDescent="0.2">
      <c r="A13" s="133" t="s">
        <v>8</v>
      </c>
      <c r="B13" s="229" t="s">
        <v>262</v>
      </c>
      <c r="C13" s="142" t="s">
        <v>42</v>
      </c>
      <c r="D13" s="103">
        <v>4499.6400000000003</v>
      </c>
      <c r="E13" s="143"/>
      <c r="F13" s="144" t="s">
        <v>209</v>
      </c>
      <c r="G13" s="98"/>
      <c r="H13" s="98"/>
      <c r="I13" s="98"/>
      <c r="L13" s="28"/>
      <c r="M13" s="259"/>
    </row>
    <row r="14" spans="1:13" ht="15" customHeight="1" x14ac:dyDescent="0.2">
      <c r="A14" s="133" t="s">
        <v>8</v>
      </c>
      <c r="B14" s="229" t="s">
        <v>273</v>
      </c>
      <c r="C14" s="142" t="s">
        <v>42</v>
      </c>
      <c r="D14" s="103">
        <v>4499.6400000000003</v>
      </c>
      <c r="E14" s="143"/>
      <c r="F14" s="144" t="s">
        <v>209</v>
      </c>
      <c r="G14" s="98"/>
      <c r="H14" s="98"/>
      <c r="I14" s="98"/>
      <c r="L14" s="28"/>
      <c r="M14" s="259"/>
    </row>
    <row r="15" spans="1:13" ht="15" customHeight="1" x14ac:dyDescent="0.2">
      <c r="A15" s="133" t="s">
        <v>8</v>
      </c>
      <c r="B15" s="142" t="s">
        <v>436</v>
      </c>
      <c r="C15" s="142" t="s">
        <v>42</v>
      </c>
      <c r="D15" s="103">
        <v>7200.12</v>
      </c>
      <c r="E15" s="143"/>
      <c r="F15" s="144" t="s">
        <v>209</v>
      </c>
      <c r="G15" s="98"/>
      <c r="H15" s="98"/>
      <c r="I15" s="98"/>
      <c r="L15" s="28"/>
      <c r="M15" s="259"/>
    </row>
    <row r="16" spans="1:13" ht="15" customHeight="1" x14ac:dyDescent="0.2">
      <c r="A16" s="133" t="s">
        <v>8</v>
      </c>
      <c r="B16" s="229" t="s">
        <v>440</v>
      </c>
      <c r="C16" s="142" t="s">
        <v>42</v>
      </c>
      <c r="D16" s="103">
        <v>11699.76</v>
      </c>
      <c r="E16" s="143"/>
      <c r="F16" s="144" t="s">
        <v>209</v>
      </c>
      <c r="G16" s="98"/>
      <c r="H16" s="98"/>
      <c r="I16" s="98"/>
      <c r="L16" s="28"/>
      <c r="M16" s="259"/>
    </row>
    <row r="17" spans="1:13" ht="15" customHeight="1" x14ac:dyDescent="0.2">
      <c r="A17" s="133" t="s">
        <v>8</v>
      </c>
      <c r="B17" s="229" t="s">
        <v>442</v>
      </c>
      <c r="C17" s="142" t="s">
        <v>42</v>
      </c>
      <c r="D17" s="103">
        <v>11699.76</v>
      </c>
      <c r="E17" s="143"/>
      <c r="F17" s="144" t="s">
        <v>209</v>
      </c>
      <c r="G17" s="98"/>
      <c r="H17" s="98"/>
      <c r="I17" s="98"/>
      <c r="L17" s="28"/>
      <c r="M17" s="259"/>
    </row>
    <row r="18" spans="1:13" ht="15" customHeight="1" x14ac:dyDescent="0.2">
      <c r="A18" s="133" t="s">
        <v>8</v>
      </c>
      <c r="B18" s="142" t="s">
        <v>441</v>
      </c>
      <c r="C18" s="142" t="s">
        <v>42</v>
      </c>
      <c r="D18" s="103">
        <v>11699.76</v>
      </c>
      <c r="E18" s="143"/>
      <c r="F18" s="144" t="s">
        <v>209</v>
      </c>
      <c r="G18" s="98"/>
      <c r="H18" s="98"/>
      <c r="I18" s="98"/>
      <c r="L18" s="28"/>
      <c r="M18" s="259"/>
    </row>
    <row r="19" spans="1:13" ht="15" customHeight="1" x14ac:dyDescent="0.2">
      <c r="A19" s="133" t="s">
        <v>8</v>
      </c>
      <c r="B19" s="229" t="s">
        <v>443</v>
      </c>
      <c r="C19" s="142" t="s">
        <v>42</v>
      </c>
      <c r="D19" s="103">
        <v>11699.76</v>
      </c>
      <c r="E19" s="143"/>
      <c r="F19" s="144" t="s">
        <v>209</v>
      </c>
      <c r="G19" s="98"/>
      <c r="H19" s="98"/>
      <c r="I19" s="98"/>
      <c r="L19" s="28"/>
      <c r="M19" s="259"/>
    </row>
    <row r="20" spans="1:13" ht="15" customHeight="1" x14ac:dyDescent="0.2">
      <c r="A20" s="133" t="s">
        <v>8</v>
      </c>
      <c r="B20" s="142" t="s">
        <v>444</v>
      </c>
      <c r="C20" s="142" t="s">
        <v>42</v>
      </c>
      <c r="D20" s="103">
        <v>11699.76</v>
      </c>
      <c r="E20" s="143"/>
      <c r="F20" s="144" t="s">
        <v>209</v>
      </c>
      <c r="G20" s="98"/>
      <c r="H20" s="98"/>
      <c r="I20" s="98"/>
      <c r="L20" s="28"/>
      <c r="M20" s="259"/>
    </row>
    <row r="21" spans="1:13" ht="15" customHeight="1" thickBot="1" x14ac:dyDescent="0.25">
      <c r="A21" s="177" t="s">
        <v>8</v>
      </c>
      <c r="B21" s="230" t="s">
        <v>447</v>
      </c>
      <c r="C21" s="178" t="s">
        <v>42</v>
      </c>
      <c r="D21" s="212">
        <v>13500.08</v>
      </c>
      <c r="E21" s="179"/>
      <c r="F21" s="180" t="s">
        <v>209</v>
      </c>
      <c r="G21" s="181"/>
      <c r="H21" s="181"/>
      <c r="I21" s="181"/>
      <c r="L21" s="28"/>
      <c r="M21" s="259"/>
    </row>
    <row r="22" spans="1:13" ht="15" customHeight="1" x14ac:dyDescent="0.2">
      <c r="A22" s="133" t="s">
        <v>8</v>
      </c>
      <c r="B22" s="229" t="s">
        <v>439</v>
      </c>
      <c r="C22" s="142" t="s">
        <v>43</v>
      </c>
      <c r="D22" s="103">
        <v>10929.52</v>
      </c>
      <c r="E22" s="143"/>
      <c r="F22" s="144" t="s">
        <v>209</v>
      </c>
      <c r="G22" s="98"/>
      <c r="H22" s="98"/>
      <c r="I22" s="98"/>
      <c r="L22" s="28"/>
      <c r="M22" s="259"/>
    </row>
    <row r="23" spans="1:13" ht="15" customHeight="1" x14ac:dyDescent="0.2">
      <c r="A23" s="133" t="s">
        <v>8</v>
      </c>
      <c r="B23" s="229" t="s">
        <v>446</v>
      </c>
      <c r="C23" s="142" t="s">
        <v>43</v>
      </c>
      <c r="D23" s="103">
        <v>13366.68</v>
      </c>
      <c r="E23" s="143"/>
      <c r="F23" s="144" t="s">
        <v>209</v>
      </c>
      <c r="G23" s="98"/>
      <c r="H23" s="98"/>
      <c r="I23" s="98"/>
      <c r="L23" s="28"/>
      <c r="M23" s="259"/>
    </row>
    <row r="24" spans="1:13" ht="15" customHeight="1" thickBot="1" x14ac:dyDescent="0.25">
      <c r="A24" s="177" t="s">
        <v>8</v>
      </c>
      <c r="B24" s="230" t="s">
        <v>448</v>
      </c>
      <c r="C24" s="178" t="s">
        <v>43</v>
      </c>
      <c r="D24" s="212">
        <v>13530.24</v>
      </c>
      <c r="E24" s="179"/>
      <c r="F24" s="180" t="s">
        <v>209</v>
      </c>
      <c r="G24" s="181"/>
      <c r="H24" s="181"/>
      <c r="I24" s="181"/>
      <c r="L24" s="28"/>
      <c r="M24" s="259"/>
    </row>
    <row r="25" spans="1:13" ht="15" customHeight="1" thickBot="1" x14ac:dyDescent="0.25">
      <c r="A25" s="182" t="s">
        <v>8</v>
      </c>
      <c r="B25" s="183" t="s">
        <v>453</v>
      </c>
      <c r="C25" s="183" t="s">
        <v>454</v>
      </c>
      <c r="D25" s="267">
        <v>38326.400000000001</v>
      </c>
      <c r="E25" s="185"/>
      <c r="F25" s="186" t="s">
        <v>209</v>
      </c>
      <c r="G25" s="187"/>
      <c r="H25" s="187"/>
      <c r="I25" s="187"/>
      <c r="L25" s="28"/>
      <c r="M25" s="259"/>
    </row>
    <row r="26" spans="1:13" ht="15" customHeight="1" thickBot="1" x14ac:dyDescent="0.25">
      <c r="A26" s="182" t="s">
        <v>8</v>
      </c>
      <c r="B26" s="249" t="s">
        <v>452</v>
      </c>
      <c r="C26" s="183" t="s">
        <v>347</v>
      </c>
      <c r="D26" s="267">
        <v>25713.72</v>
      </c>
      <c r="E26" s="185"/>
      <c r="F26" s="186" t="s">
        <v>209</v>
      </c>
      <c r="G26" s="187"/>
      <c r="H26" s="187"/>
      <c r="I26" s="187"/>
      <c r="L26" s="28"/>
      <c r="M26" s="259"/>
    </row>
    <row r="27" spans="1:13" ht="15" customHeight="1" thickBot="1" x14ac:dyDescent="0.25">
      <c r="A27" s="177" t="s">
        <v>8</v>
      </c>
      <c r="B27" s="230" t="s">
        <v>437</v>
      </c>
      <c r="C27" s="178" t="s">
        <v>276</v>
      </c>
      <c r="D27" s="212">
        <v>8117.68</v>
      </c>
      <c r="E27" s="179"/>
      <c r="F27" s="180" t="s">
        <v>209</v>
      </c>
      <c r="G27" s="181"/>
      <c r="H27" s="181"/>
      <c r="I27" s="181"/>
      <c r="L27" s="28"/>
      <c r="M27" s="259"/>
    </row>
    <row r="28" spans="1:13" ht="15" customHeight="1" x14ac:dyDescent="0.2">
      <c r="A28" s="133" t="s">
        <v>8</v>
      </c>
      <c r="B28" s="142" t="s">
        <v>451</v>
      </c>
      <c r="C28" s="142" t="s">
        <v>280</v>
      </c>
      <c r="D28" s="103">
        <v>25199.84</v>
      </c>
      <c r="E28" s="143"/>
      <c r="F28" s="144" t="s">
        <v>209</v>
      </c>
      <c r="G28" s="98"/>
      <c r="H28" s="98"/>
      <c r="I28" s="98"/>
      <c r="L28" s="28"/>
      <c r="M28" s="259"/>
    </row>
    <row r="29" spans="1:13" ht="15" customHeight="1" thickBot="1" x14ac:dyDescent="0.25">
      <c r="A29" s="177" t="s">
        <v>8</v>
      </c>
      <c r="B29" s="178" t="s">
        <v>279</v>
      </c>
      <c r="C29" s="178" t="s">
        <v>280</v>
      </c>
      <c r="D29" s="212">
        <v>29789.96</v>
      </c>
      <c r="E29" s="179"/>
      <c r="F29" s="180" t="s">
        <v>209</v>
      </c>
      <c r="G29" s="181"/>
      <c r="H29" s="181"/>
      <c r="I29" s="181"/>
      <c r="L29" s="28"/>
      <c r="M29" s="259"/>
    </row>
    <row r="30" spans="1:13" ht="15" customHeight="1" x14ac:dyDescent="0.2">
      <c r="A30" s="133" t="s">
        <v>8</v>
      </c>
      <c r="B30" s="142" t="s">
        <v>431</v>
      </c>
      <c r="C30" s="142" t="s">
        <v>29</v>
      </c>
      <c r="D30" s="277">
        <v>1241.2</v>
      </c>
      <c r="E30" s="143"/>
      <c r="F30" s="144" t="s">
        <v>210</v>
      </c>
      <c r="G30" s="98"/>
      <c r="H30" s="98"/>
      <c r="I30" s="98"/>
      <c r="L30" s="28"/>
      <c r="M30" s="259"/>
    </row>
    <row r="31" spans="1:13" ht="15" customHeight="1" x14ac:dyDescent="0.2">
      <c r="A31" s="133" t="s">
        <v>8</v>
      </c>
      <c r="B31" s="142" t="s">
        <v>432</v>
      </c>
      <c r="C31" s="142" t="s">
        <v>29</v>
      </c>
      <c r="D31" s="277">
        <v>1241.2</v>
      </c>
      <c r="E31" s="143"/>
      <c r="F31" s="144" t="s">
        <v>210</v>
      </c>
      <c r="G31" s="98"/>
      <c r="H31" s="98"/>
      <c r="I31" s="98"/>
      <c r="L31" s="28"/>
      <c r="M31" s="259"/>
    </row>
    <row r="32" spans="1:13" ht="15" customHeight="1" x14ac:dyDescent="0.2">
      <c r="A32" s="133" t="s">
        <v>8</v>
      </c>
      <c r="B32" s="142" t="s">
        <v>464</v>
      </c>
      <c r="C32" s="142" t="s">
        <v>29</v>
      </c>
      <c r="D32" s="277">
        <v>1241.2</v>
      </c>
      <c r="E32" s="143"/>
      <c r="F32" s="144" t="s">
        <v>210</v>
      </c>
      <c r="G32" s="98"/>
      <c r="H32" s="98"/>
      <c r="I32" s="98"/>
      <c r="L32" s="28"/>
      <c r="M32" s="259"/>
    </row>
    <row r="33" spans="1:15" ht="15" customHeight="1" x14ac:dyDescent="0.2">
      <c r="A33" s="133" t="s">
        <v>8</v>
      </c>
      <c r="B33" s="142" t="s">
        <v>465</v>
      </c>
      <c r="C33" s="142" t="s">
        <v>29</v>
      </c>
      <c r="D33" s="277">
        <v>1241.2</v>
      </c>
      <c r="E33" s="143"/>
      <c r="F33" s="144" t="s">
        <v>210</v>
      </c>
      <c r="G33" s="98"/>
      <c r="H33" s="98"/>
      <c r="I33" s="98"/>
      <c r="L33" s="28"/>
      <c r="M33" s="259"/>
    </row>
    <row r="34" spans="1:15" ht="15" customHeight="1" x14ac:dyDescent="0.2">
      <c r="A34" s="133" t="s">
        <v>8</v>
      </c>
      <c r="B34" s="229" t="s">
        <v>445</v>
      </c>
      <c r="C34" s="142" t="s">
        <v>29</v>
      </c>
      <c r="D34" s="103">
        <v>12475.8</v>
      </c>
      <c r="E34" s="143"/>
      <c r="F34" s="144" t="s">
        <v>209</v>
      </c>
      <c r="G34" s="98"/>
      <c r="H34" s="98"/>
      <c r="I34" s="98"/>
      <c r="L34" s="28"/>
      <c r="M34" s="259"/>
    </row>
    <row r="35" spans="1:15" ht="15" customHeight="1" thickBot="1" x14ac:dyDescent="0.25">
      <c r="A35" s="177" t="s">
        <v>8</v>
      </c>
      <c r="B35" s="230" t="s">
        <v>450</v>
      </c>
      <c r="C35" s="178" t="s">
        <v>29</v>
      </c>
      <c r="D35" s="212">
        <v>18456.759999999998</v>
      </c>
      <c r="E35" s="179"/>
      <c r="F35" s="180" t="s">
        <v>209</v>
      </c>
      <c r="G35" s="181"/>
      <c r="H35" s="181"/>
      <c r="I35" s="181"/>
      <c r="J35" s="262"/>
      <c r="L35" s="28"/>
      <c r="M35" s="259"/>
    </row>
    <row r="36" spans="1:15" ht="18.75" customHeight="1" thickBot="1" x14ac:dyDescent="0.25">
      <c r="A36" s="182" t="s">
        <v>8</v>
      </c>
      <c r="B36" s="183"/>
      <c r="C36" s="241" t="s">
        <v>315</v>
      </c>
      <c r="D36" s="279">
        <v>-10442.700000000001</v>
      </c>
      <c r="E36" s="185"/>
      <c r="F36" s="186"/>
      <c r="G36" s="187"/>
      <c r="H36" s="187"/>
      <c r="I36" s="187"/>
      <c r="L36" s="28"/>
      <c r="M36" s="259"/>
    </row>
    <row r="37" spans="1:15" ht="18.75" customHeight="1" thickBot="1" x14ac:dyDescent="0.25">
      <c r="A37" s="182" t="s">
        <v>8</v>
      </c>
      <c r="B37" s="183"/>
      <c r="C37" s="241" t="s">
        <v>315</v>
      </c>
      <c r="D37" s="279">
        <v>-11373.45</v>
      </c>
      <c r="E37" s="185"/>
      <c r="F37" s="186"/>
      <c r="G37" s="187"/>
      <c r="H37" s="187"/>
      <c r="I37" s="187"/>
      <c r="L37" s="28"/>
      <c r="M37" s="259"/>
    </row>
    <row r="38" spans="1:15" ht="18.75" customHeight="1" thickBot="1" x14ac:dyDescent="0.25">
      <c r="A38" s="182" t="s">
        <v>8</v>
      </c>
      <c r="B38" s="183"/>
      <c r="C38" s="241" t="s">
        <v>315</v>
      </c>
      <c r="D38" s="280">
        <v>-119.48</v>
      </c>
      <c r="E38" s="185"/>
      <c r="F38" s="186"/>
      <c r="G38" s="187"/>
      <c r="H38" s="187"/>
      <c r="I38" s="187"/>
      <c r="L38" s="28"/>
      <c r="M38" s="259"/>
    </row>
    <row r="39" spans="1:15" ht="18.75" customHeight="1" thickBot="1" x14ac:dyDescent="0.25">
      <c r="A39" s="182" t="s">
        <v>8</v>
      </c>
      <c r="B39" s="183"/>
      <c r="C39" s="241" t="s">
        <v>315</v>
      </c>
      <c r="D39" s="279">
        <v>-5066.29</v>
      </c>
      <c r="E39" s="185"/>
      <c r="F39" s="186"/>
      <c r="G39" s="187"/>
      <c r="H39" s="187"/>
      <c r="I39" s="187"/>
      <c r="L39" s="28"/>
      <c r="M39" s="259"/>
    </row>
    <row r="40" spans="1:15" ht="15" customHeight="1" x14ac:dyDescent="0.2">
      <c r="A40" s="133"/>
      <c r="B40" s="142"/>
      <c r="C40" s="142"/>
      <c r="D40" s="103"/>
      <c r="E40" s="143"/>
      <c r="F40" s="144"/>
      <c r="G40" s="98"/>
      <c r="H40" s="98"/>
      <c r="I40" s="98"/>
      <c r="L40" s="28"/>
      <c r="M40" s="259"/>
    </row>
    <row r="41" spans="1:15" ht="15" customHeight="1" x14ac:dyDescent="0.2">
      <c r="A41" s="133"/>
      <c r="B41" s="142"/>
      <c r="C41" s="142"/>
      <c r="D41" s="103"/>
      <c r="E41" s="143"/>
      <c r="F41" s="144"/>
      <c r="G41" s="98"/>
      <c r="H41" s="98"/>
      <c r="I41" s="98"/>
      <c r="L41" s="28"/>
      <c r="M41" s="259"/>
    </row>
    <row r="42" spans="1:15" ht="18.75" customHeight="1" x14ac:dyDescent="0.2">
      <c r="A42" s="123"/>
      <c r="B42" s="123"/>
      <c r="C42" s="142"/>
      <c r="D42" s="136"/>
      <c r="E42" s="90"/>
      <c r="F42" s="110"/>
      <c r="G42" s="108"/>
      <c r="H42" s="90"/>
      <c r="I42" s="98"/>
      <c r="K42" s="98"/>
      <c r="L42" s="99"/>
      <c r="M42" s="100"/>
      <c r="N42" s="101"/>
      <c r="O42" s="101"/>
    </row>
    <row r="43" spans="1:15" ht="15" customHeight="1" x14ac:dyDescent="0.2">
      <c r="A43" s="43"/>
      <c r="B43" s="53"/>
      <c r="C43" s="40"/>
      <c r="D43" s="44">
        <f>SUM(D5:D42)</f>
        <v>322075.27</v>
      </c>
      <c r="E43" s="44"/>
      <c r="F43" s="44"/>
      <c r="G43" s="44">
        <f>SUM(G42:G42)</f>
        <v>0</v>
      </c>
      <c r="H43" s="44"/>
      <c r="I43" s="44"/>
      <c r="J43" s="105">
        <f>SUM(J42:J42)</f>
        <v>0</v>
      </c>
      <c r="K43" s="44"/>
      <c r="L43" s="44">
        <f>SUM(L42:L42)</f>
        <v>0</v>
      </c>
      <c r="M43" s="44">
        <f>SUM(M42:M42)</f>
        <v>0</v>
      </c>
      <c r="N43" s="44"/>
      <c r="O43" s="33"/>
    </row>
    <row r="44" spans="1:15" ht="15" customHeight="1" x14ac:dyDescent="0.2">
      <c r="A44" s="43"/>
      <c r="B44" s="53"/>
      <c r="C44" s="40"/>
      <c r="D44" s="44"/>
      <c r="E44" s="9"/>
      <c r="F44" s="52"/>
      <c r="G44" s="44"/>
      <c r="H44" s="9"/>
      <c r="L44" s="28"/>
      <c r="M44" s="49"/>
      <c r="N44" s="33"/>
      <c r="O44" s="33"/>
    </row>
    <row r="45" spans="1:15" ht="15" customHeight="1" x14ac:dyDescent="0.25">
      <c r="A45" s="30"/>
      <c r="B45" s="31"/>
      <c r="C45" s="31"/>
      <c r="D45" s="36"/>
      <c r="E45" s="9"/>
      <c r="F45" s="48"/>
      <c r="L45" s="28"/>
      <c r="M45" s="49"/>
      <c r="N45" s="33"/>
      <c r="O45" s="33"/>
    </row>
    <row r="46" spans="1:15" ht="12.75" x14ac:dyDescent="0.2">
      <c r="A46" s="30"/>
      <c r="B46" s="31"/>
      <c r="C46" s="31"/>
      <c r="D46" s="34"/>
      <c r="E46" s="9"/>
      <c r="F46" s="51"/>
      <c r="G46" s="51"/>
      <c r="H46" s="51"/>
      <c r="I46" s="51"/>
      <c r="J46" s="112"/>
      <c r="K46" s="51"/>
      <c r="L46" s="51"/>
      <c r="M46" s="55"/>
      <c r="N46" s="55"/>
      <c r="O46" s="35"/>
    </row>
    <row r="47" spans="1:15" ht="12.75" x14ac:dyDescent="0.2">
      <c r="A47" s="30"/>
      <c r="B47" s="31"/>
      <c r="C47" s="31"/>
      <c r="D47" s="32"/>
      <c r="E47" s="9"/>
      <c r="F47" s="51"/>
      <c r="G47"/>
      <c r="H47"/>
      <c r="I47"/>
      <c r="J47" s="113"/>
      <c r="K47"/>
      <c r="L47"/>
      <c r="M47" s="35"/>
      <c r="N47" s="35"/>
      <c r="O47" s="35"/>
    </row>
    <row r="48" spans="1:15" ht="12.75" x14ac:dyDescent="0.2">
      <c r="A48" s="30"/>
      <c r="B48" s="31"/>
      <c r="C48" s="31"/>
      <c r="D48" s="32"/>
      <c r="E48" s="9"/>
      <c r="F48" s="51"/>
      <c r="G48"/>
      <c r="H48"/>
      <c r="I48"/>
      <c r="J48" s="113"/>
      <c r="K48"/>
      <c r="L48"/>
      <c r="M48" s="35"/>
      <c r="N48" s="35"/>
      <c r="O48" s="35"/>
    </row>
    <row r="49" spans="1:15" x14ac:dyDescent="0.2">
      <c r="A49" s="45"/>
      <c r="B49" s="26" t="s">
        <v>0</v>
      </c>
      <c r="E49" s="26"/>
      <c r="M49" s="29"/>
      <c r="N49" s="33"/>
      <c r="O49" s="33"/>
    </row>
    <row r="50" spans="1:15" x14ac:dyDescent="0.2">
      <c r="A50" s="38"/>
      <c r="B50" s="26" t="s">
        <v>1</v>
      </c>
      <c r="E50" s="26"/>
      <c r="M50" s="29"/>
      <c r="N50" s="33"/>
      <c r="O50" s="33"/>
    </row>
    <row r="51" spans="1:15" x14ac:dyDescent="0.2">
      <c r="A51" s="39"/>
      <c r="B51" s="26" t="s">
        <v>11</v>
      </c>
      <c r="E51" s="26"/>
      <c r="M51" s="29"/>
      <c r="N51" s="33"/>
      <c r="O51" s="33"/>
    </row>
    <row r="52" spans="1:15" x14ac:dyDescent="0.2">
      <c r="A52" s="137"/>
      <c r="B52" s="137"/>
      <c r="C52" s="137"/>
      <c r="D52" s="137"/>
      <c r="M52" s="29"/>
      <c r="N52" s="33"/>
      <c r="O52" s="33"/>
    </row>
    <row r="53" spans="1:15" x14ac:dyDescent="0.2">
      <c r="M53" s="29"/>
      <c r="N53" s="33"/>
      <c r="O53" s="33"/>
    </row>
    <row r="54" spans="1:15" x14ac:dyDescent="0.2">
      <c r="M54" s="29"/>
      <c r="N54" s="33"/>
      <c r="O54" s="33"/>
    </row>
    <row r="55" spans="1:15" x14ac:dyDescent="0.2">
      <c r="M55" s="29"/>
      <c r="N55" s="33"/>
      <c r="O55" s="33"/>
    </row>
    <row r="56" spans="1:15" x14ac:dyDescent="0.2">
      <c r="M56" s="29"/>
      <c r="N56" s="33"/>
      <c r="O56" s="33"/>
    </row>
    <row r="57" spans="1:15" x14ac:dyDescent="0.2">
      <c r="M57" s="29"/>
      <c r="N57" s="33"/>
      <c r="O57" s="33"/>
    </row>
    <row r="58" spans="1:15" x14ac:dyDescent="0.2">
      <c r="M58" s="29"/>
      <c r="N58" s="33"/>
      <c r="O58" s="33"/>
    </row>
    <row r="59" spans="1:15" x14ac:dyDescent="0.2">
      <c r="M59" s="29"/>
      <c r="N59" s="33"/>
      <c r="O59" s="33"/>
    </row>
    <row r="60" spans="1:15" x14ac:dyDescent="0.2">
      <c r="M60" s="29"/>
      <c r="N60" s="33"/>
      <c r="O60" s="33"/>
    </row>
    <row r="61" spans="1:15" x14ac:dyDescent="0.2">
      <c r="M61" s="29"/>
      <c r="N61" s="33"/>
      <c r="O61" s="33"/>
    </row>
    <row r="62" spans="1:15" x14ac:dyDescent="0.2">
      <c r="M62" s="29"/>
      <c r="N62" s="33"/>
      <c r="O62" s="33"/>
    </row>
    <row r="63" spans="1:15" x14ac:dyDescent="0.2">
      <c r="M63" s="29"/>
      <c r="N63" s="33"/>
      <c r="O63" s="33"/>
    </row>
    <row r="64" spans="1:15" x14ac:dyDescent="0.2">
      <c r="M64" s="29"/>
      <c r="N64" s="33"/>
      <c r="O64" s="33"/>
    </row>
    <row r="65" spans="13:15" x14ac:dyDescent="0.2">
      <c r="M65" s="29"/>
      <c r="N65" s="33"/>
      <c r="O65" s="33"/>
    </row>
    <row r="66" spans="13:15" x14ac:dyDescent="0.2">
      <c r="M66" s="29"/>
      <c r="N66" s="33"/>
      <c r="O66" s="33"/>
    </row>
    <row r="67" spans="13:15" x14ac:dyDescent="0.2">
      <c r="M67" s="29"/>
      <c r="N67" s="33"/>
      <c r="O67" s="33"/>
    </row>
    <row r="68" spans="13:15" x14ac:dyDescent="0.2">
      <c r="M68" s="29"/>
      <c r="N68" s="33"/>
      <c r="O68" s="33"/>
    </row>
    <row r="69" spans="13:15" x14ac:dyDescent="0.2">
      <c r="M69" s="29"/>
      <c r="N69" s="33"/>
      <c r="O69" s="33"/>
    </row>
    <row r="70" spans="13:15" x14ac:dyDescent="0.2">
      <c r="M70" s="29"/>
      <c r="N70" s="33"/>
      <c r="O70" s="33"/>
    </row>
    <row r="71" spans="13:15" x14ac:dyDescent="0.2">
      <c r="M71" s="29"/>
      <c r="N71" s="33"/>
      <c r="O71" s="33"/>
    </row>
    <row r="72" spans="13:15" x14ac:dyDescent="0.2">
      <c r="M72" s="29"/>
      <c r="N72" s="33"/>
      <c r="O72" s="33"/>
    </row>
    <row r="73" spans="13:15" x14ac:dyDescent="0.2">
      <c r="M73" s="29"/>
      <c r="N73" s="33"/>
      <c r="O73" s="33"/>
    </row>
    <row r="74" spans="13:15" x14ac:dyDescent="0.2">
      <c r="M74" s="29"/>
      <c r="N74" s="33"/>
      <c r="O74" s="33"/>
    </row>
    <row r="75" spans="13:15" x14ac:dyDescent="0.2">
      <c r="M75" s="29"/>
      <c r="N75" s="33"/>
      <c r="O75" s="33"/>
    </row>
    <row r="76" spans="13:15" x14ac:dyDescent="0.2">
      <c r="M76" s="29"/>
      <c r="N76" s="33"/>
      <c r="O76" s="33"/>
    </row>
    <row r="77" spans="13:15" x14ac:dyDescent="0.2">
      <c r="M77" s="29"/>
      <c r="N77" s="33"/>
      <c r="O77" s="33"/>
    </row>
    <row r="78" spans="13:15" x14ac:dyDescent="0.2">
      <c r="M78" s="29"/>
      <c r="N78" s="33"/>
      <c r="O78" s="33"/>
    </row>
    <row r="79" spans="13:15" x14ac:dyDescent="0.2">
      <c r="M79" s="29"/>
      <c r="N79" s="33"/>
      <c r="O79" s="33"/>
    </row>
    <row r="80" spans="13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  <row r="142" spans="13:15" x14ac:dyDescent="0.2">
      <c r="M142" s="29"/>
      <c r="N142" s="33"/>
      <c r="O142" s="33"/>
    </row>
    <row r="143" spans="13:15" x14ac:dyDescent="0.2">
      <c r="M143" s="29"/>
      <c r="N143" s="33"/>
      <c r="O143" s="33"/>
    </row>
    <row r="144" spans="13:15" x14ac:dyDescent="0.2">
      <c r="M144" s="29"/>
      <c r="N144" s="33"/>
      <c r="O144" s="33"/>
    </row>
    <row r="145" spans="13:15" x14ac:dyDescent="0.2">
      <c r="M145" s="29"/>
      <c r="N145" s="33"/>
      <c r="O145" s="33"/>
    </row>
    <row r="146" spans="13:15" x14ac:dyDescent="0.2">
      <c r="M146" s="29"/>
      <c r="N146" s="33"/>
      <c r="O146" s="33"/>
    </row>
    <row r="147" spans="13:15" x14ac:dyDescent="0.2">
      <c r="M147" s="29"/>
      <c r="N147" s="33"/>
      <c r="O147" s="33"/>
    </row>
  </sheetData>
  <autoFilter ref="A4:O43"/>
  <sortState ref="A5:F35">
    <sortCondition ref="C5:C35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57"/>
  <sheetViews>
    <sheetView topLeftCell="A32" zoomScale="96" zoomScaleNormal="96" workbookViewId="0">
      <selection activeCell="F52" sqref="F52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467</v>
      </c>
      <c r="E1" s="61"/>
      <c r="F1" s="61"/>
      <c r="G1" s="61"/>
      <c r="H1" s="118"/>
      <c r="I1" s="260"/>
      <c r="J1" s="260"/>
      <c r="K1" s="260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260"/>
      <c r="J2" s="260"/>
      <c r="K2" s="260"/>
      <c r="L2" s="60"/>
      <c r="M2" s="60"/>
    </row>
    <row r="3" spans="1:13" x14ac:dyDescent="0.25">
      <c r="A3" s="260"/>
      <c r="B3" s="260"/>
      <c r="C3" s="260"/>
      <c r="D3" s="260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260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260"/>
      <c r="L5" s="60"/>
      <c r="M5" s="60"/>
    </row>
    <row r="6" spans="1:13" ht="24" customHeight="1" x14ac:dyDescent="0.25">
      <c r="A6" s="142" t="s">
        <v>29</v>
      </c>
      <c r="B6" s="265" t="s">
        <v>394</v>
      </c>
      <c r="C6" s="277">
        <v>1241.2</v>
      </c>
      <c r="D6" s="102" t="s">
        <v>455</v>
      </c>
      <c r="E6" s="114">
        <f>SUM(C6:D6)</f>
        <v>1241.2</v>
      </c>
      <c r="F6" s="115"/>
      <c r="G6" s="116"/>
      <c r="H6" s="118"/>
      <c r="I6" s="116">
        <v>803001</v>
      </c>
      <c r="J6" s="135">
        <f>E6/1.16</f>
        <v>1070</v>
      </c>
      <c r="K6" s="117">
        <f>J6*0.16</f>
        <v>171.20000000000002</v>
      </c>
      <c r="L6" s="128"/>
      <c r="M6" s="68"/>
    </row>
    <row r="7" spans="1:13" ht="24" customHeight="1" x14ac:dyDescent="0.25">
      <c r="A7" s="142" t="s">
        <v>42</v>
      </c>
      <c r="B7" s="107" t="s">
        <v>248</v>
      </c>
      <c r="C7" s="103">
        <v>4499.6400000000003</v>
      </c>
      <c r="D7" s="102" t="s">
        <v>455</v>
      </c>
      <c r="E7" s="114"/>
      <c r="F7" s="115"/>
      <c r="G7" s="116"/>
      <c r="H7" s="118"/>
      <c r="I7" s="116"/>
      <c r="J7" s="135"/>
      <c r="K7" s="117"/>
      <c r="L7" s="128"/>
      <c r="M7" s="68"/>
    </row>
    <row r="8" spans="1:13" ht="24" customHeight="1" x14ac:dyDescent="0.25">
      <c r="A8" s="142" t="s">
        <v>42</v>
      </c>
      <c r="B8" s="107" t="s">
        <v>401</v>
      </c>
      <c r="C8" s="103">
        <v>7200.12</v>
      </c>
      <c r="D8" s="102" t="s">
        <v>455</v>
      </c>
      <c r="E8" s="114">
        <f>SUM(C7:C8)</f>
        <v>11699.76</v>
      </c>
      <c r="F8" s="115"/>
      <c r="G8" s="116"/>
      <c r="H8" s="118"/>
      <c r="I8" s="116">
        <v>600616</v>
      </c>
      <c r="J8" s="135">
        <f t="shared" ref="J8:J36" si="0">E8/1.16</f>
        <v>10086</v>
      </c>
      <c r="K8" s="117">
        <f t="shared" ref="K8:K40" si="1">J8*0.16</f>
        <v>1613.76</v>
      </c>
      <c r="L8" s="128"/>
      <c r="M8" s="68"/>
    </row>
    <row r="9" spans="1:13" ht="24" customHeight="1" x14ac:dyDescent="0.25">
      <c r="A9" s="142" t="s">
        <v>276</v>
      </c>
      <c r="B9" s="107" t="s">
        <v>395</v>
      </c>
      <c r="C9" s="103">
        <v>8117.68</v>
      </c>
      <c r="D9" s="102" t="s">
        <v>455</v>
      </c>
      <c r="E9" s="114">
        <f>SUM(C9)</f>
        <v>8117.68</v>
      </c>
      <c r="F9" s="115"/>
      <c r="G9" s="116"/>
      <c r="H9" s="118"/>
      <c r="I9" s="116">
        <v>600644</v>
      </c>
      <c r="J9" s="135">
        <f t="shared" si="0"/>
        <v>6998.0000000000009</v>
      </c>
      <c r="K9" s="117">
        <f t="shared" si="1"/>
        <v>1119.68</v>
      </c>
      <c r="L9" s="128"/>
      <c r="M9" s="68"/>
    </row>
    <row r="10" spans="1:13" ht="24" customHeight="1" x14ac:dyDescent="0.25">
      <c r="A10" s="142" t="s">
        <v>7</v>
      </c>
      <c r="B10" s="107" t="s">
        <v>400</v>
      </c>
      <c r="C10" s="103">
        <v>9100.2000000000007</v>
      </c>
      <c r="D10" s="102" t="s">
        <v>455</v>
      </c>
      <c r="E10" s="114">
        <f>SUM(C10:D10)</f>
        <v>9100.2000000000007</v>
      </c>
      <c r="F10" s="115"/>
      <c r="G10" s="116"/>
      <c r="H10" s="118"/>
      <c r="I10" s="116">
        <v>600640</v>
      </c>
      <c r="J10" s="135">
        <f t="shared" si="0"/>
        <v>7845.0000000000009</v>
      </c>
      <c r="K10" s="117">
        <f t="shared" si="1"/>
        <v>1255.2000000000003</v>
      </c>
      <c r="L10" s="128"/>
      <c r="M10" s="68"/>
    </row>
    <row r="11" spans="1:13" ht="24" customHeight="1" x14ac:dyDescent="0.25">
      <c r="A11" s="142" t="s">
        <v>43</v>
      </c>
      <c r="B11" s="107" t="s">
        <v>398</v>
      </c>
      <c r="C11" s="103">
        <v>10929.52</v>
      </c>
      <c r="D11" s="102" t="s">
        <v>455</v>
      </c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24" customHeight="1" x14ac:dyDescent="0.25">
      <c r="A12" s="142" t="s">
        <v>43</v>
      </c>
      <c r="B12" s="107" t="s">
        <v>399</v>
      </c>
      <c r="C12" s="103">
        <v>13366.68</v>
      </c>
      <c r="D12" s="102" t="s">
        <v>455</v>
      </c>
      <c r="E12" s="114">
        <f>SUM(C11:C12)</f>
        <v>24296.2</v>
      </c>
      <c r="F12" s="115"/>
      <c r="G12" s="116"/>
      <c r="H12" s="118"/>
      <c r="I12" s="116">
        <v>600617</v>
      </c>
      <c r="J12" s="135">
        <f t="shared" si="0"/>
        <v>20945.000000000004</v>
      </c>
      <c r="K12" s="117">
        <f t="shared" si="1"/>
        <v>3351.2000000000007</v>
      </c>
      <c r="L12" s="128"/>
      <c r="M12" s="68"/>
    </row>
    <row r="13" spans="1:13" ht="24" customHeight="1" x14ac:dyDescent="0.25">
      <c r="A13" s="142" t="s">
        <v>29</v>
      </c>
      <c r="B13" s="107" t="s">
        <v>397</v>
      </c>
      <c r="C13" s="103">
        <v>12475.8</v>
      </c>
      <c r="D13" s="102" t="s">
        <v>455</v>
      </c>
      <c r="E13" s="114">
        <f>SUM(C13)</f>
        <v>12475.8</v>
      </c>
      <c r="F13" s="115"/>
      <c r="G13" s="116"/>
      <c r="H13" s="118"/>
      <c r="I13" s="116">
        <v>600691</v>
      </c>
      <c r="J13" s="135">
        <f t="shared" si="0"/>
        <v>10755</v>
      </c>
      <c r="K13" s="117">
        <f t="shared" si="1"/>
        <v>1720.8</v>
      </c>
      <c r="L13" s="128"/>
      <c r="M13" s="68"/>
    </row>
    <row r="14" spans="1:13" ht="24" customHeight="1" thickBot="1" x14ac:dyDescent="0.3">
      <c r="A14" s="178" t="s">
        <v>280</v>
      </c>
      <c r="B14" s="211" t="s">
        <v>245</v>
      </c>
      <c r="C14" s="212">
        <v>29789.96</v>
      </c>
      <c r="D14" s="195" t="s">
        <v>455</v>
      </c>
      <c r="E14" s="196">
        <f>SUM(C14:D14)</f>
        <v>29789.96</v>
      </c>
      <c r="F14" s="197">
        <f>SUM(E6:E14)</f>
        <v>96720.799999999988</v>
      </c>
      <c r="G14" s="198"/>
      <c r="H14" s="199"/>
      <c r="I14" s="198">
        <v>600623</v>
      </c>
      <c r="J14" s="200">
        <f t="shared" si="0"/>
        <v>25681</v>
      </c>
      <c r="K14" s="201">
        <f t="shared" si="1"/>
        <v>4108.96</v>
      </c>
      <c r="L14" s="128"/>
      <c r="M14" s="68"/>
    </row>
    <row r="15" spans="1:13" ht="24" customHeight="1" x14ac:dyDescent="0.25">
      <c r="A15" s="142" t="s">
        <v>29</v>
      </c>
      <c r="B15" s="265" t="s">
        <v>404</v>
      </c>
      <c r="C15" s="277">
        <v>1241.2</v>
      </c>
      <c r="D15" s="102" t="s">
        <v>459</v>
      </c>
      <c r="E15" s="114">
        <f>SUM(C15)</f>
        <v>1241.2</v>
      </c>
      <c r="F15" s="115"/>
      <c r="G15" s="116"/>
      <c r="H15" s="118"/>
      <c r="I15" s="283">
        <v>803001</v>
      </c>
      <c r="J15" s="284">
        <f t="shared" si="0"/>
        <v>1070</v>
      </c>
      <c r="K15" s="285">
        <f t="shared" si="1"/>
        <v>171.20000000000002</v>
      </c>
      <c r="L15" s="128"/>
      <c r="M15" s="68"/>
    </row>
    <row r="16" spans="1:13" ht="24" customHeight="1" x14ac:dyDescent="0.25">
      <c r="A16" s="142" t="s">
        <v>42</v>
      </c>
      <c r="B16" s="107" t="s">
        <v>256</v>
      </c>
      <c r="C16" s="103">
        <v>4499.6400000000003</v>
      </c>
      <c r="D16" s="102" t="s">
        <v>459</v>
      </c>
      <c r="E16" s="114"/>
      <c r="F16" s="115"/>
      <c r="G16" s="116"/>
      <c r="H16" s="118"/>
      <c r="I16" s="116"/>
      <c r="J16" s="135"/>
      <c r="K16" s="117"/>
      <c r="L16" s="128"/>
      <c r="M16" s="68"/>
    </row>
    <row r="17" spans="1:13" ht="24" customHeight="1" x14ac:dyDescent="0.25">
      <c r="A17" s="142" t="s">
        <v>42</v>
      </c>
      <c r="B17" s="107" t="s">
        <v>405</v>
      </c>
      <c r="C17" s="103">
        <v>11699.76</v>
      </c>
      <c r="D17" s="102" t="s">
        <v>459</v>
      </c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24" customHeight="1" x14ac:dyDescent="0.25">
      <c r="A18" s="142" t="s">
        <v>42</v>
      </c>
      <c r="B18" s="107" t="s">
        <v>407</v>
      </c>
      <c r="C18" s="103">
        <v>11699.76</v>
      </c>
      <c r="D18" s="102" t="s">
        <v>459</v>
      </c>
      <c r="E18" s="114">
        <f>SUM(C16:C18)</f>
        <v>27899.160000000003</v>
      </c>
      <c r="F18" s="115"/>
      <c r="G18" s="116"/>
      <c r="H18" s="118"/>
      <c r="I18" s="116">
        <v>600616</v>
      </c>
      <c r="J18" s="135">
        <f t="shared" si="0"/>
        <v>24051.000000000004</v>
      </c>
      <c r="K18" s="117">
        <f t="shared" si="1"/>
        <v>3848.1600000000008</v>
      </c>
      <c r="L18" s="128"/>
      <c r="M18" s="68"/>
    </row>
    <row r="19" spans="1:13" ht="24" customHeight="1" x14ac:dyDescent="0.25">
      <c r="A19" s="142" t="s">
        <v>7</v>
      </c>
      <c r="B19" s="107" t="s">
        <v>123</v>
      </c>
      <c r="C19" s="103">
        <v>5849.88</v>
      </c>
      <c r="D19" s="102" t="s">
        <v>459</v>
      </c>
      <c r="E19" s="114"/>
      <c r="F19" s="115"/>
      <c r="G19" s="116"/>
      <c r="H19" s="118"/>
      <c r="I19" s="116"/>
      <c r="J19" s="135"/>
      <c r="K19" s="117"/>
      <c r="L19" s="128"/>
      <c r="M19" s="68"/>
    </row>
    <row r="20" spans="1:13" ht="24" customHeight="1" thickBot="1" x14ac:dyDescent="0.3">
      <c r="A20" s="178" t="s">
        <v>7</v>
      </c>
      <c r="B20" s="211" t="s">
        <v>253</v>
      </c>
      <c r="C20" s="212">
        <v>14160.12</v>
      </c>
      <c r="D20" s="195" t="s">
        <v>459</v>
      </c>
      <c r="E20" s="196">
        <f>SUM(C19:C20)</f>
        <v>20010</v>
      </c>
      <c r="F20" s="197">
        <f>SUM(E15:E20)</f>
        <v>49150.36</v>
      </c>
      <c r="G20" s="198"/>
      <c r="H20" s="199"/>
      <c r="I20" s="198">
        <v>600640</v>
      </c>
      <c r="J20" s="200">
        <f t="shared" si="0"/>
        <v>17250</v>
      </c>
      <c r="K20" s="201">
        <f t="shared" si="1"/>
        <v>2760</v>
      </c>
      <c r="L20" s="128"/>
      <c r="M20" s="68"/>
    </row>
    <row r="21" spans="1:13" ht="24" customHeight="1" x14ac:dyDescent="0.25">
      <c r="A21" s="142" t="s">
        <v>29</v>
      </c>
      <c r="B21" s="265" t="s">
        <v>425</v>
      </c>
      <c r="C21" s="277">
        <v>1241.2</v>
      </c>
      <c r="D21" s="102" t="s">
        <v>461</v>
      </c>
      <c r="E21" s="114">
        <f>SUM(C21)</f>
        <v>1241.2</v>
      </c>
      <c r="F21" s="115"/>
      <c r="G21" s="116"/>
      <c r="H21" s="118"/>
      <c r="I21" s="283">
        <v>803001</v>
      </c>
      <c r="J21" s="284">
        <f t="shared" si="0"/>
        <v>1070</v>
      </c>
      <c r="K21" s="285">
        <f t="shared" si="1"/>
        <v>171.20000000000002</v>
      </c>
      <c r="L21" s="128"/>
      <c r="M21" s="68"/>
    </row>
    <row r="22" spans="1:13" ht="24" customHeight="1" x14ac:dyDescent="0.25">
      <c r="A22" s="142" t="s">
        <v>42</v>
      </c>
      <c r="B22" s="107" t="s">
        <v>412</v>
      </c>
      <c r="C22" s="103">
        <v>3436.63</v>
      </c>
      <c r="D22" s="102" t="s">
        <v>461</v>
      </c>
      <c r="E22" s="114">
        <f>SUM(C22:D22)</f>
        <v>3436.63</v>
      </c>
      <c r="F22" s="115"/>
      <c r="G22" s="116"/>
      <c r="H22" s="118"/>
      <c r="I22" s="116">
        <v>600616</v>
      </c>
      <c r="J22" s="135">
        <f t="shared" si="0"/>
        <v>2962.6120689655177</v>
      </c>
      <c r="K22" s="117">
        <f t="shared" si="1"/>
        <v>474.01793103448284</v>
      </c>
      <c r="L22" s="128"/>
      <c r="M22" s="68"/>
    </row>
    <row r="23" spans="1:13" ht="24" customHeight="1" thickBot="1" x14ac:dyDescent="0.3">
      <c r="A23" s="178" t="s">
        <v>454</v>
      </c>
      <c r="B23" s="211" t="s">
        <v>410</v>
      </c>
      <c r="C23" s="212">
        <v>38326.400000000001</v>
      </c>
      <c r="D23" s="195" t="s">
        <v>461</v>
      </c>
      <c r="E23" s="196">
        <f>SUM(C23)</f>
        <v>38326.400000000001</v>
      </c>
      <c r="F23" s="197">
        <f>SUM(E21:E23)</f>
        <v>43004.23</v>
      </c>
      <c r="G23" s="198"/>
      <c r="H23" s="199"/>
      <c r="I23" s="198">
        <v>600610</v>
      </c>
      <c r="J23" s="200">
        <f t="shared" si="0"/>
        <v>33040</v>
      </c>
      <c r="K23" s="201">
        <f t="shared" si="1"/>
        <v>5286.4000000000005</v>
      </c>
      <c r="L23" s="128"/>
      <c r="M23" s="68"/>
    </row>
    <row r="24" spans="1:13" ht="24" customHeight="1" x14ac:dyDescent="0.25">
      <c r="A24" s="142" t="s">
        <v>7</v>
      </c>
      <c r="B24" s="110" t="s">
        <v>106</v>
      </c>
      <c r="C24" s="103">
        <v>5849.88</v>
      </c>
      <c r="D24" s="102" t="s">
        <v>462</v>
      </c>
      <c r="E24" s="114"/>
      <c r="F24" s="115"/>
      <c r="G24" s="116"/>
      <c r="H24" s="118"/>
      <c r="I24" s="116"/>
      <c r="J24" s="135"/>
      <c r="K24" s="117"/>
      <c r="L24" s="128"/>
      <c r="M24" s="68"/>
    </row>
    <row r="25" spans="1:13" ht="24" customHeight="1" x14ac:dyDescent="0.25">
      <c r="A25" s="142" t="s">
        <v>7</v>
      </c>
      <c r="B25" s="110" t="s">
        <v>422</v>
      </c>
      <c r="C25" s="103">
        <v>14519.72</v>
      </c>
      <c r="D25" s="102" t="s">
        <v>462</v>
      </c>
      <c r="E25" s="114">
        <f>SUM(C24:C25)</f>
        <v>20369.599999999999</v>
      </c>
      <c r="F25" s="115"/>
      <c r="G25" s="116"/>
      <c r="H25" s="118"/>
      <c r="I25" s="116">
        <v>600640</v>
      </c>
      <c r="J25" s="135">
        <f t="shared" si="0"/>
        <v>17560</v>
      </c>
      <c r="K25" s="117">
        <f t="shared" si="1"/>
        <v>2809.6</v>
      </c>
      <c r="L25" s="128"/>
      <c r="M25" s="68"/>
    </row>
    <row r="26" spans="1:13" ht="24" customHeight="1" x14ac:dyDescent="0.25">
      <c r="A26" s="142" t="s">
        <v>42</v>
      </c>
      <c r="B26" s="123" t="s">
        <v>415</v>
      </c>
      <c r="C26" s="103">
        <v>11699.76</v>
      </c>
      <c r="D26" s="102" t="s">
        <v>462</v>
      </c>
      <c r="E26" s="114"/>
      <c r="F26" s="115"/>
      <c r="G26" s="116"/>
      <c r="H26" s="118"/>
      <c r="I26" s="116"/>
      <c r="J26" s="135"/>
      <c r="K26" s="117"/>
      <c r="L26" s="128"/>
      <c r="M26" s="68"/>
    </row>
    <row r="27" spans="1:13" ht="24" customHeight="1" x14ac:dyDescent="0.25">
      <c r="A27" s="142" t="s">
        <v>42</v>
      </c>
      <c r="B27" s="107" t="s">
        <v>416</v>
      </c>
      <c r="C27" s="103">
        <v>13500.08</v>
      </c>
      <c r="D27" s="102" t="s">
        <v>462</v>
      </c>
      <c r="E27" s="114">
        <f>SUM(C26:C27)</f>
        <v>25199.84</v>
      </c>
      <c r="F27" s="115"/>
      <c r="G27" s="116"/>
      <c r="H27" s="118"/>
      <c r="I27" s="116">
        <v>600616</v>
      </c>
      <c r="J27" s="135">
        <f t="shared" si="0"/>
        <v>21724</v>
      </c>
      <c r="K27" s="117">
        <f t="shared" si="1"/>
        <v>3475.84</v>
      </c>
      <c r="L27" s="128"/>
      <c r="M27" s="68"/>
    </row>
    <row r="28" spans="1:13" ht="24" customHeight="1" x14ac:dyDescent="0.25">
      <c r="A28" s="142" t="s">
        <v>43</v>
      </c>
      <c r="B28" s="107" t="s">
        <v>420</v>
      </c>
      <c r="C28" s="103">
        <v>13530.24</v>
      </c>
      <c r="D28" s="102" t="s">
        <v>462</v>
      </c>
      <c r="E28" s="114">
        <f>SUM(C28)</f>
        <v>13530.24</v>
      </c>
      <c r="F28" s="115"/>
      <c r="G28" s="116"/>
      <c r="H28" s="118"/>
      <c r="I28" s="116">
        <v>600617</v>
      </c>
      <c r="J28" s="135">
        <f t="shared" si="0"/>
        <v>11664</v>
      </c>
      <c r="K28" s="117">
        <f t="shared" si="1"/>
        <v>1866.24</v>
      </c>
      <c r="L28" s="128"/>
      <c r="M28" s="68"/>
    </row>
    <row r="29" spans="1:13" ht="24" customHeight="1" x14ac:dyDescent="0.25">
      <c r="A29" s="142" t="s">
        <v>29</v>
      </c>
      <c r="B29" s="110" t="s">
        <v>418</v>
      </c>
      <c r="C29" s="103">
        <v>18456.759999999998</v>
      </c>
      <c r="D29" s="102" t="s">
        <v>462</v>
      </c>
      <c r="E29" s="114">
        <f>SUM(C29:D29)</f>
        <v>18456.759999999998</v>
      </c>
      <c r="F29" s="115"/>
      <c r="G29" s="116"/>
      <c r="H29" s="118"/>
      <c r="I29" s="116">
        <v>600691</v>
      </c>
      <c r="J29" s="135">
        <f t="shared" si="0"/>
        <v>15911</v>
      </c>
      <c r="K29" s="117">
        <f t="shared" si="1"/>
        <v>2545.7600000000002</v>
      </c>
      <c r="L29" s="128"/>
      <c r="M29" s="68"/>
    </row>
    <row r="30" spans="1:13" ht="24" customHeight="1" thickBot="1" x14ac:dyDescent="0.3">
      <c r="A30" s="178" t="s">
        <v>280</v>
      </c>
      <c r="B30" s="242" t="s">
        <v>417</v>
      </c>
      <c r="C30" s="212">
        <v>25199.84</v>
      </c>
      <c r="D30" s="195" t="s">
        <v>462</v>
      </c>
      <c r="E30" s="196">
        <f>SUM(C30)</f>
        <v>25199.84</v>
      </c>
      <c r="F30" s="197">
        <f>SUM(E24:E30)</f>
        <v>102756.28</v>
      </c>
      <c r="G30" s="198"/>
      <c r="H30" s="199"/>
      <c r="I30" s="198">
        <v>600623</v>
      </c>
      <c r="J30" s="200">
        <f t="shared" si="0"/>
        <v>21724</v>
      </c>
      <c r="K30" s="201">
        <f t="shared" si="1"/>
        <v>3475.84</v>
      </c>
      <c r="L30" s="128"/>
      <c r="M30" s="68"/>
    </row>
    <row r="31" spans="1:13" ht="24" customHeight="1" x14ac:dyDescent="0.25">
      <c r="A31" s="142" t="s">
        <v>7</v>
      </c>
      <c r="B31" s="265" t="s">
        <v>409</v>
      </c>
      <c r="C31" s="278">
        <v>1241.2</v>
      </c>
      <c r="D31" s="102" t="s">
        <v>463</v>
      </c>
      <c r="E31" s="114"/>
      <c r="F31" s="115"/>
      <c r="G31" s="116"/>
      <c r="H31" s="118"/>
      <c r="I31" s="116"/>
      <c r="J31" s="135"/>
      <c r="K31" s="117"/>
      <c r="L31" s="128"/>
      <c r="M31" s="68"/>
    </row>
    <row r="32" spans="1:13" ht="24" customHeight="1" x14ac:dyDescent="0.25">
      <c r="A32" s="142" t="s">
        <v>29</v>
      </c>
      <c r="B32" s="265" t="s">
        <v>424</v>
      </c>
      <c r="C32" s="277">
        <v>1241.2</v>
      </c>
      <c r="D32" s="102" t="s">
        <v>463</v>
      </c>
      <c r="E32" s="114">
        <f>SUM(C31:C32)</f>
        <v>2482.4</v>
      </c>
      <c r="F32" s="115"/>
      <c r="G32" s="116"/>
      <c r="H32" s="118"/>
      <c r="I32" s="116">
        <v>803001</v>
      </c>
      <c r="J32" s="135">
        <f t="shared" si="0"/>
        <v>2140</v>
      </c>
      <c r="K32" s="117">
        <f t="shared" si="1"/>
        <v>342.40000000000003</v>
      </c>
      <c r="L32" s="128"/>
      <c r="M32" s="68"/>
    </row>
    <row r="33" spans="1:13" ht="24" customHeight="1" x14ac:dyDescent="0.25">
      <c r="A33" s="142" t="s">
        <v>7</v>
      </c>
      <c r="B33" s="110" t="s">
        <v>426</v>
      </c>
      <c r="C33" s="103">
        <v>5849.88</v>
      </c>
      <c r="D33" s="102" t="s">
        <v>463</v>
      </c>
      <c r="E33" s="114">
        <f>SUM(C33)</f>
        <v>5849.88</v>
      </c>
      <c r="F33" s="115"/>
      <c r="G33" s="116"/>
      <c r="H33" s="118"/>
      <c r="I33" s="116">
        <v>600640</v>
      </c>
      <c r="J33" s="135">
        <f t="shared" si="0"/>
        <v>5043</v>
      </c>
      <c r="K33" s="117">
        <f t="shared" si="1"/>
        <v>806.88</v>
      </c>
      <c r="L33" s="128"/>
      <c r="M33" s="68"/>
    </row>
    <row r="34" spans="1:13" ht="24" customHeight="1" x14ac:dyDescent="0.25">
      <c r="A34" s="142" t="s">
        <v>42</v>
      </c>
      <c r="B34" s="107" t="s">
        <v>427</v>
      </c>
      <c r="C34" s="103">
        <v>11699.76</v>
      </c>
      <c r="D34" s="102" t="s">
        <v>463</v>
      </c>
      <c r="E34" s="114"/>
      <c r="F34" s="115"/>
      <c r="G34" s="116"/>
      <c r="H34" s="118"/>
      <c r="I34" s="116"/>
      <c r="J34" s="135"/>
      <c r="K34" s="117"/>
      <c r="L34" s="128"/>
      <c r="M34" s="68"/>
    </row>
    <row r="35" spans="1:13" ht="24" customHeight="1" x14ac:dyDescent="0.25">
      <c r="A35" s="142" t="s">
        <v>42</v>
      </c>
      <c r="B35" s="123" t="s">
        <v>428</v>
      </c>
      <c r="C35" s="103">
        <v>11699.76</v>
      </c>
      <c r="D35" s="102" t="s">
        <v>463</v>
      </c>
      <c r="E35" s="114">
        <f>SUM(C34:C35)</f>
        <v>23399.52</v>
      </c>
      <c r="F35" s="115"/>
      <c r="G35" s="116"/>
      <c r="H35" s="118"/>
      <c r="I35" s="116">
        <v>600616</v>
      </c>
      <c r="J35" s="135">
        <f t="shared" si="0"/>
        <v>20172</v>
      </c>
      <c r="K35" s="117">
        <f t="shared" si="1"/>
        <v>3227.52</v>
      </c>
      <c r="L35" s="128"/>
      <c r="M35" s="68"/>
    </row>
    <row r="36" spans="1:13" ht="24" customHeight="1" thickBot="1" x14ac:dyDescent="0.3">
      <c r="A36" s="178" t="s">
        <v>347</v>
      </c>
      <c r="B36" s="211" t="s">
        <v>429</v>
      </c>
      <c r="C36" s="212">
        <v>25713.72</v>
      </c>
      <c r="D36" s="195" t="s">
        <v>463</v>
      </c>
      <c r="E36" s="196">
        <f>SUM(C36)</f>
        <v>25713.72</v>
      </c>
      <c r="F36" s="197">
        <f>SUM(E32:E36)</f>
        <v>57445.520000000004</v>
      </c>
      <c r="G36" s="198"/>
      <c r="H36" s="199"/>
      <c r="I36" s="198">
        <v>600627</v>
      </c>
      <c r="J36" s="135">
        <f t="shared" si="0"/>
        <v>22167.000000000004</v>
      </c>
      <c r="K36" s="117">
        <f t="shared" si="1"/>
        <v>3546.7200000000007</v>
      </c>
      <c r="L36" s="128"/>
      <c r="M36" s="68"/>
    </row>
    <row r="37" spans="1:13" ht="24" customHeight="1" thickBot="1" x14ac:dyDescent="0.3">
      <c r="A37" s="280" t="s">
        <v>315</v>
      </c>
      <c r="B37" s="250">
        <v>2000285068</v>
      </c>
      <c r="C37" s="279">
        <v>-10442.700000000001</v>
      </c>
      <c r="D37" s="204" t="s">
        <v>456</v>
      </c>
      <c r="E37" s="205"/>
      <c r="F37" s="206">
        <f>SUM(C37)</f>
        <v>-10442.700000000001</v>
      </c>
      <c r="G37" s="207"/>
      <c r="H37" s="208"/>
      <c r="I37" s="207">
        <v>700075</v>
      </c>
      <c r="J37" s="235">
        <f>F37/1.16</f>
        <v>-9002.3275862068986</v>
      </c>
      <c r="K37" s="210">
        <f t="shared" si="1"/>
        <v>-1440.3724137931038</v>
      </c>
      <c r="L37" s="128"/>
      <c r="M37" s="68"/>
    </row>
    <row r="38" spans="1:13" ht="24" customHeight="1" thickBot="1" x14ac:dyDescent="0.3">
      <c r="A38" s="280" t="s">
        <v>315</v>
      </c>
      <c r="B38" s="250">
        <v>2000285266</v>
      </c>
      <c r="C38" s="279">
        <v>-11373.45</v>
      </c>
      <c r="D38" s="204" t="s">
        <v>457</v>
      </c>
      <c r="E38" s="205"/>
      <c r="F38" s="206">
        <f t="shared" ref="F38:F40" si="2">SUM(C38)</f>
        <v>-11373.45</v>
      </c>
      <c r="G38" s="207"/>
      <c r="H38" s="208"/>
      <c r="I38" s="207">
        <v>700075</v>
      </c>
      <c r="J38" s="235">
        <f t="shared" ref="J38:J40" si="3">F38/1.16</f>
        <v>-9804.6982758620707</v>
      </c>
      <c r="K38" s="210">
        <f t="shared" si="1"/>
        <v>-1568.7517241379314</v>
      </c>
      <c r="L38" s="128"/>
      <c r="M38" s="68"/>
    </row>
    <row r="39" spans="1:13" ht="24" customHeight="1" thickBot="1" x14ac:dyDescent="0.3">
      <c r="A39" s="280" t="s">
        <v>315</v>
      </c>
      <c r="B39" s="250">
        <v>2000285363</v>
      </c>
      <c r="C39" s="280">
        <v>-119.48</v>
      </c>
      <c r="D39" s="204" t="s">
        <v>458</v>
      </c>
      <c r="E39" s="205"/>
      <c r="F39" s="206">
        <f t="shared" si="2"/>
        <v>-119.48</v>
      </c>
      <c r="G39" s="207"/>
      <c r="H39" s="208"/>
      <c r="I39" s="207">
        <v>700075</v>
      </c>
      <c r="J39" s="235">
        <f t="shared" si="3"/>
        <v>-103.00000000000001</v>
      </c>
      <c r="K39" s="210">
        <f t="shared" si="1"/>
        <v>-16.480000000000004</v>
      </c>
      <c r="L39" s="128"/>
      <c r="M39" s="68"/>
    </row>
    <row r="40" spans="1:13" ht="24" customHeight="1" thickBot="1" x14ac:dyDescent="0.3">
      <c r="A40" s="280" t="s">
        <v>315</v>
      </c>
      <c r="B40" s="250">
        <v>2000285537</v>
      </c>
      <c r="C40" s="279">
        <v>-5066.29</v>
      </c>
      <c r="D40" s="204" t="s">
        <v>460</v>
      </c>
      <c r="E40" s="205"/>
      <c r="F40" s="206">
        <f t="shared" si="2"/>
        <v>-5066.29</v>
      </c>
      <c r="G40" s="207"/>
      <c r="H40" s="208"/>
      <c r="I40" s="207">
        <v>700075</v>
      </c>
      <c r="J40" s="235">
        <f t="shared" si="3"/>
        <v>-4367.4913793103451</v>
      </c>
      <c r="K40" s="210">
        <f t="shared" si="1"/>
        <v>-698.79862068965519</v>
      </c>
      <c r="L40" s="128"/>
      <c r="M40" s="68"/>
    </row>
    <row r="41" spans="1:13" ht="24" customHeight="1" x14ac:dyDescent="0.25">
      <c r="A41" s="142"/>
      <c r="B41" s="282"/>
      <c r="C41" s="103"/>
      <c r="D41" s="102"/>
      <c r="E41" s="114"/>
      <c r="F41" s="115"/>
      <c r="G41" s="116"/>
      <c r="H41" s="118"/>
      <c r="I41" s="116"/>
      <c r="J41" s="218"/>
      <c r="K41" s="117"/>
      <c r="L41" s="128"/>
      <c r="M41" s="68"/>
    </row>
    <row r="42" spans="1:13" ht="24" customHeight="1" x14ac:dyDescent="0.25">
      <c r="A42" s="142"/>
      <c r="B42" s="282"/>
      <c r="C42" s="103"/>
      <c r="D42" s="102"/>
      <c r="E42" s="114"/>
      <c r="F42" s="115"/>
      <c r="G42" s="116"/>
      <c r="H42" s="118"/>
      <c r="I42" s="116"/>
      <c r="J42" s="218"/>
      <c r="K42" s="117"/>
      <c r="L42" s="128"/>
      <c r="M42" s="68"/>
    </row>
    <row r="43" spans="1:13" ht="24" customHeight="1" x14ac:dyDescent="0.25">
      <c r="A43" s="142"/>
      <c r="B43" s="107"/>
      <c r="C43" s="103"/>
      <c r="D43" s="102"/>
      <c r="E43" s="114"/>
      <c r="F43" s="115"/>
      <c r="G43" s="116"/>
      <c r="H43" s="118"/>
      <c r="I43" s="116"/>
      <c r="J43" s="218"/>
      <c r="K43" s="117"/>
      <c r="L43" s="128"/>
      <c r="M43" s="68"/>
    </row>
    <row r="44" spans="1:13" ht="24" customHeight="1" x14ac:dyDescent="0.25">
      <c r="A44" s="142"/>
      <c r="B44" s="107"/>
      <c r="C44" s="103"/>
      <c r="D44" s="102"/>
      <c r="E44" s="114"/>
      <c r="F44" s="115"/>
      <c r="G44" s="116"/>
      <c r="H44" s="118"/>
      <c r="I44" s="116"/>
      <c r="J44" s="218"/>
      <c r="K44" s="117"/>
      <c r="L44" s="128"/>
      <c r="M44" s="68"/>
    </row>
    <row r="45" spans="1:13" ht="24" customHeight="1" x14ac:dyDescent="0.25">
      <c r="A45" s="276"/>
      <c r="B45" s="276"/>
      <c r="C45" s="136"/>
      <c r="D45" s="102"/>
      <c r="E45" s="114"/>
      <c r="F45" s="115"/>
      <c r="G45" s="116"/>
      <c r="H45" s="118"/>
      <c r="I45" s="116"/>
      <c r="J45" s="218"/>
      <c r="K45" s="117"/>
      <c r="L45" s="128"/>
      <c r="M45" s="68"/>
    </row>
    <row r="46" spans="1:13" ht="18.75" customHeight="1" x14ac:dyDescent="0.25">
      <c r="A46" s="142"/>
      <c r="B46" s="110"/>
      <c r="C46" s="97"/>
      <c r="D46" s="102"/>
      <c r="E46" s="114"/>
      <c r="F46" s="115"/>
      <c r="G46" s="116"/>
      <c r="H46" s="118"/>
      <c r="I46" s="116"/>
      <c r="J46" s="135"/>
      <c r="K46" s="117"/>
      <c r="L46" s="128"/>
      <c r="M46" s="68"/>
    </row>
    <row r="47" spans="1:13" ht="15" customHeight="1" x14ac:dyDescent="0.25">
      <c r="A47" s="142"/>
      <c r="B47" s="127"/>
      <c r="C47" s="141"/>
      <c r="D47" s="102"/>
      <c r="E47" s="114"/>
      <c r="F47" s="115"/>
      <c r="G47" s="116"/>
      <c r="H47" s="118"/>
      <c r="I47" s="116"/>
      <c r="J47" s="135"/>
      <c r="K47" s="117"/>
      <c r="L47" s="128"/>
      <c r="M47" s="68"/>
    </row>
    <row r="48" spans="1:13" ht="15" customHeight="1" x14ac:dyDescent="0.25">
      <c r="A48" s="84"/>
      <c r="B48" s="260"/>
      <c r="C48" s="71">
        <f>SUM(C6:C47)</f>
        <v>322075.27000000008</v>
      </c>
      <c r="D48" s="71"/>
      <c r="E48" s="71"/>
      <c r="F48" s="71">
        <f>SUM(F6:F47)</f>
        <v>322075.27</v>
      </c>
      <c r="G48" s="71"/>
      <c r="H48" s="119">
        <f>SUM(H6:H47)</f>
        <v>0</v>
      </c>
      <c r="I48" s="71"/>
      <c r="J48" s="71">
        <f>SUM(J6:J47)</f>
        <v>277651.0948275862</v>
      </c>
      <c r="K48" s="71">
        <f>SUM(K6:K47)</f>
        <v>44424.175172413794</v>
      </c>
      <c r="L48" s="71"/>
      <c r="M48" s="72"/>
    </row>
    <row r="49" spans="1:13" ht="15" customHeight="1" x14ac:dyDescent="0.25">
      <c r="A49" s="70"/>
      <c r="B49" s="260"/>
      <c r="C49" s="61"/>
      <c r="D49" s="71"/>
      <c r="E49" s="71"/>
      <c r="F49" s="59"/>
      <c r="G49" s="61"/>
      <c r="H49" s="118"/>
      <c r="I49" s="61"/>
      <c r="J49" s="62"/>
      <c r="K49" s="67"/>
      <c r="L49" s="68"/>
      <c r="M49" s="68"/>
    </row>
    <row r="50" spans="1:13" ht="15" customHeight="1" x14ac:dyDescent="0.25">
      <c r="A50" s="134"/>
      <c r="B50" s="320"/>
      <c r="C50" s="321"/>
      <c r="D50" s="321"/>
      <c r="E50" s="321"/>
      <c r="F50" s="321"/>
      <c r="G50" s="61"/>
      <c r="H50" s="118"/>
      <c r="I50" s="61"/>
      <c r="J50" s="62"/>
      <c r="K50" s="67"/>
      <c r="L50" s="68"/>
      <c r="M50" s="68"/>
    </row>
    <row r="51" spans="1:13" x14ac:dyDescent="0.25">
      <c r="A51" s="73"/>
      <c r="B51" s="126"/>
      <c r="C51" s="69"/>
      <c r="D51" s="71"/>
      <c r="E51" s="71"/>
      <c r="F51" s="71"/>
      <c r="G51" s="81"/>
      <c r="H51" s="119"/>
      <c r="I51" s="71"/>
      <c r="J51" s="71"/>
      <c r="K51" s="71"/>
      <c r="L51" s="74"/>
      <c r="M51" s="68"/>
    </row>
    <row r="52" spans="1:13" thickBot="1" x14ac:dyDescent="0.25">
      <c r="A52" s="129"/>
      <c r="B52" s="126"/>
      <c r="C52" s="69"/>
      <c r="D52" s="66"/>
      <c r="E52" s="85" t="s">
        <v>533</v>
      </c>
      <c r="F52" s="86">
        <v>43131</v>
      </c>
      <c r="G52" s="87">
        <v>376079.11</v>
      </c>
      <c r="H52" s="120"/>
      <c r="I52" s="60"/>
      <c r="J52" s="60"/>
      <c r="K52" s="68"/>
      <c r="L52" s="68"/>
      <c r="M52" s="75"/>
    </row>
    <row r="53" spans="1:13" ht="16.5" thickBot="1" x14ac:dyDescent="0.3">
      <c r="A53" s="73"/>
      <c r="B53" s="69"/>
      <c r="C53" s="69"/>
      <c r="D53" s="66"/>
      <c r="E53" s="85" t="s">
        <v>534</v>
      </c>
      <c r="F53" s="86">
        <v>43131</v>
      </c>
      <c r="G53" s="87">
        <v>322075.27</v>
      </c>
      <c r="H53" s="120"/>
      <c r="I53" s="60"/>
      <c r="J53" s="76" t="s">
        <v>33</v>
      </c>
      <c r="K53" s="77">
        <f>J48+K48-F48</f>
        <v>0</v>
      </c>
      <c r="L53" s="68"/>
      <c r="M53" s="75"/>
    </row>
    <row r="54" spans="1:13" x14ac:dyDescent="0.25">
      <c r="A54" s="73"/>
      <c r="B54" s="69"/>
      <c r="C54" s="60"/>
      <c r="D54" s="68"/>
      <c r="E54" s="140"/>
      <c r="F54" s="139"/>
      <c r="G54" s="138"/>
      <c r="H54" s="120"/>
      <c r="I54" s="60"/>
      <c r="J54" s="60"/>
      <c r="K54" s="68"/>
      <c r="L54" s="68"/>
      <c r="M54" s="75"/>
    </row>
    <row r="55" spans="1:13" x14ac:dyDescent="0.25">
      <c r="A55" s="73"/>
      <c r="B55" s="69"/>
      <c r="C55" s="69"/>
      <c r="D55" s="66"/>
      <c r="E55" s="60"/>
      <c r="F55" s="60"/>
      <c r="G55" s="60"/>
      <c r="H55" s="120"/>
      <c r="I55" s="60"/>
      <c r="J55" s="60"/>
      <c r="K55" s="68"/>
      <c r="L55" s="68"/>
      <c r="M55" s="75"/>
    </row>
    <row r="56" spans="1:13" x14ac:dyDescent="0.25">
      <c r="A56" s="73"/>
      <c r="B56" s="69"/>
      <c r="C56" s="69"/>
      <c r="D56" s="66"/>
      <c r="E56" s="60"/>
      <c r="F56" s="60"/>
      <c r="G56" s="60"/>
      <c r="H56" s="120"/>
      <c r="I56" s="60"/>
      <c r="J56" s="60"/>
      <c r="K56" s="68"/>
      <c r="L56" s="68"/>
      <c r="M56" s="75"/>
    </row>
    <row r="57" spans="1:13" x14ac:dyDescent="0.25">
      <c r="A57" s="73"/>
      <c r="B57" s="69"/>
      <c r="C57" s="69"/>
      <c r="D57" s="78"/>
      <c r="E57" s="79"/>
      <c r="F57" s="79"/>
      <c r="G57" s="79"/>
      <c r="H57" s="121"/>
      <c r="I57" s="79"/>
      <c r="J57" s="79"/>
      <c r="K57" s="75"/>
      <c r="L57" s="75"/>
      <c r="M57" s="75"/>
    </row>
    <row r="58" spans="1:13" x14ac:dyDescent="0.25">
      <c r="A58" s="130"/>
      <c r="B58" s="131"/>
      <c r="C58" s="132"/>
      <c r="D58" s="114"/>
      <c r="E58" s="79"/>
      <c r="F58" s="79"/>
      <c r="G58" s="79"/>
      <c r="H58" s="121"/>
      <c r="I58" s="79"/>
      <c r="J58" s="79"/>
      <c r="K58" s="75"/>
      <c r="L58" s="75"/>
      <c r="M58" s="75"/>
    </row>
    <row r="59" spans="1:13" x14ac:dyDescent="0.25">
      <c r="A59" s="80"/>
      <c r="B59" s="60" t="s">
        <v>0</v>
      </c>
      <c r="C59" s="60"/>
      <c r="D59" s="60"/>
      <c r="E59" s="61"/>
      <c r="F59" s="61"/>
      <c r="G59" s="61"/>
      <c r="H59" s="118"/>
      <c r="I59" s="61"/>
      <c r="K59" s="81"/>
      <c r="L59" s="68"/>
      <c r="M59" s="68"/>
    </row>
    <row r="60" spans="1:13" x14ac:dyDescent="0.25">
      <c r="A60" s="82"/>
      <c r="B60" s="60" t="s">
        <v>1</v>
      </c>
      <c r="C60" s="60"/>
      <c r="D60" s="60"/>
      <c r="E60" s="61"/>
      <c r="F60" s="61"/>
      <c r="G60" s="61"/>
      <c r="H60" s="118"/>
      <c r="I60" s="61"/>
      <c r="K60" s="81"/>
      <c r="L60" s="68"/>
      <c r="M60" s="68"/>
    </row>
    <row r="61" spans="1:13" x14ac:dyDescent="0.25">
      <c r="A61" s="83"/>
      <c r="B61" s="60" t="s">
        <v>11</v>
      </c>
      <c r="C61" s="60"/>
      <c r="D61" s="60"/>
      <c r="E61" s="61"/>
      <c r="F61" s="61"/>
      <c r="G61" s="61"/>
      <c r="H61" s="118"/>
      <c r="I61" s="61"/>
      <c r="K61" s="81"/>
      <c r="L61" s="68"/>
      <c r="M61" s="68"/>
    </row>
    <row r="62" spans="1:13" x14ac:dyDescent="0.25">
      <c r="A62" s="60"/>
      <c r="B62" s="60"/>
      <c r="C62" s="60"/>
      <c r="D62" s="60"/>
      <c r="E62" s="61"/>
      <c r="F62" s="61"/>
      <c r="G62" s="61"/>
      <c r="H62" s="118"/>
      <c r="I62" s="61"/>
      <c r="K62" s="81"/>
      <c r="L62" s="68"/>
      <c r="M62" s="68"/>
    </row>
    <row r="63" spans="1:13" x14ac:dyDescent="0.25">
      <c r="A63" s="60"/>
      <c r="B63" s="60"/>
      <c r="C63" s="60"/>
      <c r="D63" s="60"/>
      <c r="E63" s="61"/>
      <c r="F63" s="61"/>
      <c r="G63" s="61"/>
      <c r="H63" s="118"/>
      <c r="I63" s="61"/>
      <c r="K63" s="81"/>
      <c r="L63" s="68"/>
      <c r="M63" s="68"/>
    </row>
    <row r="64" spans="1:13" x14ac:dyDescent="0.25">
      <c r="K64" s="29"/>
      <c r="L64" s="33"/>
      <c r="M64" s="33"/>
    </row>
    <row r="65" spans="11:13" x14ac:dyDescent="0.25">
      <c r="K65" s="29"/>
      <c r="L65" s="33"/>
      <c r="M65" s="33"/>
    </row>
    <row r="66" spans="11:13" x14ac:dyDescent="0.25">
      <c r="K66" s="29"/>
      <c r="L66" s="33"/>
      <c r="M66" s="33"/>
    </row>
    <row r="67" spans="11:13" x14ac:dyDescent="0.25">
      <c r="K67" s="29"/>
      <c r="L67" s="33"/>
      <c r="M67" s="33"/>
    </row>
    <row r="68" spans="11:13" x14ac:dyDescent="0.25">
      <c r="K68" s="29"/>
      <c r="L68" s="33"/>
      <c r="M68" s="33"/>
    </row>
    <row r="69" spans="11:13" x14ac:dyDescent="0.25">
      <c r="K69" s="29"/>
      <c r="L69" s="33"/>
      <c r="M69" s="33"/>
    </row>
    <row r="70" spans="11:13" x14ac:dyDescent="0.25">
      <c r="K70" s="29"/>
      <c r="L70" s="33"/>
      <c r="M70" s="33"/>
    </row>
    <row r="71" spans="11:13" x14ac:dyDescent="0.25">
      <c r="K71" s="29"/>
      <c r="L71" s="33"/>
      <c r="M71" s="33"/>
    </row>
    <row r="72" spans="11:13" x14ac:dyDescent="0.25">
      <c r="K72" s="29"/>
      <c r="L72" s="33"/>
      <c r="M72" s="33"/>
    </row>
    <row r="73" spans="11:13" x14ac:dyDescent="0.25">
      <c r="K73" s="29"/>
      <c r="L73" s="33"/>
      <c r="M73" s="33"/>
    </row>
    <row r="74" spans="11:13" x14ac:dyDescent="0.25">
      <c r="K74" s="29"/>
      <c r="L74" s="33"/>
      <c r="M74" s="33"/>
    </row>
    <row r="75" spans="11:13" x14ac:dyDescent="0.25">
      <c r="K75" s="29"/>
      <c r="L75" s="33"/>
      <c r="M75" s="33"/>
    </row>
    <row r="76" spans="11:13" x14ac:dyDescent="0.25">
      <c r="K76" s="29"/>
      <c r="L76" s="33"/>
      <c r="M76" s="33"/>
    </row>
    <row r="77" spans="11:13" x14ac:dyDescent="0.25">
      <c r="K77" s="29"/>
      <c r="L77" s="33"/>
      <c r="M77" s="33"/>
    </row>
    <row r="78" spans="11:13" x14ac:dyDescent="0.25">
      <c r="K78" s="29"/>
      <c r="L78" s="33"/>
      <c r="M78" s="33"/>
    </row>
    <row r="79" spans="11:13" x14ac:dyDescent="0.25">
      <c r="K79" s="29"/>
      <c r="L79" s="33"/>
      <c r="M79" s="33"/>
    </row>
    <row r="80" spans="1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  <row r="139" spans="11:13" x14ac:dyDescent="0.25">
      <c r="K139" s="29"/>
      <c r="L139" s="33"/>
      <c r="M139" s="33"/>
    </row>
    <row r="140" spans="11:13" x14ac:dyDescent="0.25">
      <c r="K140" s="29"/>
      <c r="L140" s="33"/>
      <c r="M140" s="33"/>
    </row>
    <row r="141" spans="11:13" x14ac:dyDescent="0.25">
      <c r="K141" s="29"/>
      <c r="L141" s="33"/>
      <c r="M141" s="33"/>
    </row>
    <row r="142" spans="11:13" x14ac:dyDescent="0.25">
      <c r="K142" s="29"/>
      <c r="L142" s="33"/>
      <c r="M142" s="33"/>
    </row>
    <row r="143" spans="11:13" x14ac:dyDescent="0.25">
      <c r="K143" s="29"/>
      <c r="L143" s="33"/>
      <c r="M143" s="33"/>
    </row>
    <row r="144" spans="11:13" x14ac:dyDescent="0.25">
      <c r="K144" s="29"/>
      <c r="L144" s="33"/>
      <c r="M144" s="33"/>
    </row>
    <row r="145" spans="11:13" x14ac:dyDescent="0.25">
      <c r="K145" s="29"/>
      <c r="L145" s="33"/>
      <c r="M145" s="33"/>
    </row>
    <row r="146" spans="11:13" x14ac:dyDescent="0.25">
      <c r="K146" s="29"/>
      <c r="L146" s="33"/>
      <c r="M146" s="33"/>
    </row>
    <row r="147" spans="11:13" x14ac:dyDescent="0.25">
      <c r="K147" s="29"/>
      <c r="L147" s="33"/>
      <c r="M147" s="33"/>
    </row>
    <row r="148" spans="11:13" x14ac:dyDescent="0.25">
      <c r="K148" s="29"/>
      <c r="L148" s="33"/>
      <c r="M148" s="33"/>
    </row>
    <row r="149" spans="11:13" x14ac:dyDescent="0.25">
      <c r="K149" s="29"/>
      <c r="L149" s="33"/>
      <c r="M149" s="33"/>
    </row>
    <row r="150" spans="11:13" x14ac:dyDescent="0.25">
      <c r="K150" s="29"/>
      <c r="L150" s="33"/>
      <c r="M150" s="33"/>
    </row>
    <row r="151" spans="11:13" x14ac:dyDescent="0.25">
      <c r="K151" s="29"/>
      <c r="L151" s="33"/>
      <c r="M151" s="33"/>
    </row>
    <row r="152" spans="11:13" x14ac:dyDescent="0.25">
      <c r="K152" s="29"/>
      <c r="L152" s="33"/>
      <c r="M152" s="33"/>
    </row>
    <row r="153" spans="11:13" x14ac:dyDescent="0.25">
      <c r="K153" s="29"/>
      <c r="L153" s="33"/>
      <c r="M153" s="33"/>
    </row>
    <row r="154" spans="11:13" x14ac:dyDescent="0.25">
      <c r="K154" s="29"/>
      <c r="L154" s="33"/>
      <c r="M154" s="33"/>
    </row>
    <row r="155" spans="11:13" x14ac:dyDescent="0.25">
      <c r="K155" s="29"/>
      <c r="L155" s="33"/>
      <c r="M155" s="33"/>
    </row>
    <row r="156" spans="11:13" x14ac:dyDescent="0.25">
      <c r="K156" s="29"/>
      <c r="L156" s="33"/>
      <c r="M156" s="33"/>
    </row>
    <row r="157" spans="11:13" x14ac:dyDescent="0.25">
      <c r="K157" s="29"/>
      <c r="L157" s="33"/>
      <c r="M157" s="33"/>
    </row>
  </sheetData>
  <autoFilter ref="A5:L51"/>
  <sortState ref="A6:D36">
    <sortCondition ref="D6:D36"/>
  </sortState>
  <mergeCells count="3">
    <mergeCell ref="I3:K3"/>
    <mergeCell ref="A4:D4"/>
    <mergeCell ref="B50:F50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16" workbookViewId="0">
      <selection activeCell="O32" sqref="O32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17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473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11" t="s">
        <v>5</v>
      </c>
      <c r="P4" s="153" t="s">
        <v>32</v>
      </c>
      <c r="Q4" s="153"/>
      <c r="R4" s="12"/>
    </row>
    <row r="5" spans="1:18" s="14" customFormat="1" ht="12.75" x14ac:dyDescent="0.2">
      <c r="A5" s="163" t="s">
        <v>478</v>
      </c>
      <c r="B5" s="163" t="s">
        <v>41</v>
      </c>
      <c r="C5" s="167" t="s">
        <v>479</v>
      </c>
      <c r="D5" s="167"/>
      <c r="E5" s="167"/>
      <c r="F5" s="167"/>
      <c r="G5" s="164">
        <v>1241.2</v>
      </c>
      <c r="H5" s="157"/>
      <c r="I5" s="158"/>
      <c r="J5" s="159"/>
      <c r="K5" s="160"/>
      <c r="L5" s="160"/>
      <c r="M5" s="149" t="s">
        <v>8</v>
      </c>
      <c r="N5" s="150" t="s">
        <v>505</v>
      </c>
      <c r="O5" s="150" t="s">
        <v>280</v>
      </c>
      <c r="P5" s="161" t="s">
        <v>530</v>
      </c>
      <c r="Q5" s="162"/>
      <c r="R5" s="16"/>
    </row>
    <row r="6" spans="1:18" s="14" customFormat="1" ht="12.75" x14ac:dyDescent="0.2">
      <c r="A6" s="163" t="s">
        <v>478</v>
      </c>
      <c r="B6" s="163" t="s">
        <v>41</v>
      </c>
      <c r="C6" s="167" t="s">
        <v>480</v>
      </c>
      <c r="D6" s="167"/>
      <c r="E6" s="167"/>
      <c r="F6" s="167"/>
      <c r="G6" s="164">
        <v>1241.2</v>
      </c>
      <c r="H6" s="157"/>
      <c r="I6" s="158"/>
      <c r="J6" s="159"/>
      <c r="K6" s="160"/>
      <c r="L6" s="160"/>
      <c r="M6" s="149" t="s">
        <v>8</v>
      </c>
      <c r="N6" s="150" t="s">
        <v>506</v>
      </c>
      <c r="O6" s="150" t="s">
        <v>280</v>
      </c>
      <c r="P6" s="161" t="s">
        <v>530</v>
      </c>
      <c r="Q6" s="162"/>
      <c r="R6" s="16"/>
    </row>
    <row r="7" spans="1:18" s="14" customFormat="1" ht="12.75" x14ac:dyDescent="0.2">
      <c r="A7" s="163" t="s">
        <v>478</v>
      </c>
      <c r="B7" s="163" t="s">
        <v>41</v>
      </c>
      <c r="C7" s="167" t="s">
        <v>481</v>
      </c>
      <c r="D7" s="167"/>
      <c r="E7" s="167"/>
      <c r="F7" s="167"/>
      <c r="G7" s="164">
        <v>1241.2</v>
      </c>
      <c r="H7" s="157"/>
      <c r="I7" s="158"/>
      <c r="J7" s="159"/>
      <c r="K7" s="160"/>
      <c r="L7" s="160"/>
      <c r="M7" s="149" t="s">
        <v>8</v>
      </c>
      <c r="N7" s="150" t="s">
        <v>507</v>
      </c>
      <c r="O7" s="150" t="s">
        <v>280</v>
      </c>
      <c r="P7" s="161" t="s">
        <v>530</v>
      </c>
      <c r="Q7" s="162"/>
      <c r="R7" s="16"/>
    </row>
    <row r="8" spans="1:18" s="14" customFormat="1" ht="12.75" x14ac:dyDescent="0.2">
      <c r="A8" s="163" t="s">
        <v>478</v>
      </c>
      <c r="B8" s="163" t="s">
        <v>41</v>
      </c>
      <c r="C8" s="167" t="s">
        <v>482</v>
      </c>
      <c r="D8" s="167"/>
      <c r="E8" s="167"/>
      <c r="F8" s="167"/>
      <c r="G8" s="164">
        <v>1241.2</v>
      </c>
      <c r="H8" s="157"/>
      <c r="I8" s="158"/>
      <c r="J8" s="159"/>
      <c r="K8" s="160"/>
      <c r="L8" s="160"/>
      <c r="M8" s="149" t="s">
        <v>8</v>
      </c>
      <c r="N8" s="150" t="s">
        <v>509</v>
      </c>
      <c r="O8" s="150" t="s">
        <v>7</v>
      </c>
      <c r="P8" s="161" t="s">
        <v>530</v>
      </c>
      <c r="Q8" s="162"/>
      <c r="R8" s="16"/>
    </row>
    <row r="9" spans="1:18" s="14" customFormat="1" ht="12.75" x14ac:dyDescent="0.2">
      <c r="A9" s="163" t="s">
        <v>478</v>
      </c>
      <c r="B9" s="163" t="s">
        <v>41</v>
      </c>
      <c r="C9" s="167" t="s">
        <v>483</v>
      </c>
      <c r="D9" s="167"/>
      <c r="E9" s="167"/>
      <c r="F9" s="167"/>
      <c r="G9" s="164">
        <v>1241.2</v>
      </c>
      <c r="H9" s="157"/>
      <c r="I9" s="158"/>
      <c r="J9" s="159"/>
      <c r="K9" s="160"/>
      <c r="L9" s="160"/>
      <c r="M9" s="149" t="s">
        <v>8</v>
      </c>
      <c r="N9" s="150" t="s">
        <v>510</v>
      </c>
      <c r="O9" s="150" t="s">
        <v>7</v>
      </c>
      <c r="P9" s="161" t="s">
        <v>530</v>
      </c>
      <c r="Q9" s="162"/>
      <c r="R9" s="16"/>
    </row>
    <row r="10" spans="1:18" s="14" customFormat="1" ht="12.75" x14ac:dyDescent="0.2">
      <c r="A10" s="163" t="s">
        <v>478</v>
      </c>
      <c r="B10" s="163" t="s">
        <v>41</v>
      </c>
      <c r="C10" s="167" t="s">
        <v>484</v>
      </c>
      <c r="D10" s="167"/>
      <c r="E10" s="167"/>
      <c r="F10" s="167"/>
      <c r="G10" s="164">
        <v>1241.2</v>
      </c>
      <c r="H10" s="157"/>
      <c r="I10" s="158"/>
      <c r="J10" s="159"/>
      <c r="K10" s="160"/>
      <c r="L10" s="160"/>
      <c r="M10" s="149" t="s">
        <v>8</v>
      </c>
      <c r="N10" s="150" t="s">
        <v>511</v>
      </c>
      <c r="O10" s="150" t="s">
        <v>7</v>
      </c>
      <c r="P10" s="161" t="s">
        <v>530</v>
      </c>
      <c r="Q10" s="162"/>
      <c r="R10" s="16"/>
    </row>
    <row r="11" spans="1:18" s="14" customFormat="1" ht="12.75" x14ac:dyDescent="0.2">
      <c r="A11" s="163" t="s">
        <v>478</v>
      </c>
      <c r="B11" s="163" t="s">
        <v>41</v>
      </c>
      <c r="C11" s="167" t="s">
        <v>485</v>
      </c>
      <c r="D11" s="167"/>
      <c r="E11" s="167"/>
      <c r="F11" s="167"/>
      <c r="G11" s="164">
        <v>1241.2</v>
      </c>
      <c r="H11" s="157"/>
      <c r="I11" s="158"/>
      <c r="J11" s="159"/>
      <c r="K11" s="160"/>
      <c r="L11" s="160"/>
      <c r="M11" s="149" t="s">
        <v>8</v>
      </c>
      <c r="N11" s="150" t="s">
        <v>512</v>
      </c>
      <c r="O11" s="150" t="s">
        <v>7</v>
      </c>
      <c r="P11" s="161" t="s">
        <v>530</v>
      </c>
      <c r="Q11" s="162"/>
      <c r="R11" s="16"/>
    </row>
    <row r="12" spans="1:18" s="14" customFormat="1" ht="12.75" x14ac:dyDescent="0.2">
      <c r="A12" s="163" t="s">
        <v>486</v>
      </c>
      <c r="B12" s="163" t="s">
        <v>41</v>
      </c>
      <c r="C12" s="167" t="s">
        <v>487</v>
      </c>
      <c r="D12" s="167"/>
      <c r="E12" s="167"/>
      <c r="F12" s="167"/>
      <c r="G12" s="164">
        <v>1241.2</v>
      </c>
      <c r="H12" s="157"/>
      <c r="I12" s="158"/>
      <c r="J12" s="159"/>
      <c r="K12" s="160"/>
      <c r="L12" s="160"/>
      <c r="M12" s="149" t="s">
        <v>8</v>
      </c>
      <c r="N12" s="150" t="s">
        <v>513</v>
      </c>
      <c r="O12" s="150" t="s">
        <v>7</v>
      </c>
      <c r="P12" s="161" t="s">
        <v>531</v>
      </c>
      <c r="Q12" s="162"/>
      <c r="R12" s="16"/>
    </row>
    <row r="13" spans="1:18" s="14" customFormat="1" ht="12.75" x14ac:dyDescent="0.2">
      <c r="A13" s="163" t="s">
        <v>486</v>
      </c>
      <c r="B13" s="163" t="s">
        <v>41</v>
      </c>
      <c r="C13" s="167" t="s">
        <v>488</v>
      </c>
      <c r="D13" s="167"/>
      <c r="E13" s="167"/>
      <c r="F13" s="167"/>
      <c r="G13" s="164">
        <v>1241.2</v>
      </c>
      <c r="H13" s="157"/>
      <c r="I13" s="158"/>
      <c r="J13" s="159"/>
      <c r="K13" s="160"/>
      <c r="L13" s="160"/>
      <c r="M13" s="149" t="s">
        <v>8</v>
      </c>
      <c r="N13" s="150" t="s">
        <v>514</v>
      </c>
      <c r="O13" s="150" t="s">
        <v>7</v>
      </c>
      <c r="P13" s="161" t="s">
        <v>531</v>
      </c>
      <c r="Q13" s="162"/>
      <c r="R13" s="16"/>
    </row>
    <row r="14" spans="1:18" s="14" customFormat="1" ht="12.75" x14ac:dyDescent="0.2">
      <c r="A14" s="163" t="s">
        <v>486</v>
      </c>
      <c r="B14" s="163" t="s">
        <v>41</v>
      </c>
      <c r="C14" s="167" t="s">
        <v>489</v>
      </c>
      <c r="D14" s="167"/>
      <c r="E14" s="167"/>
      <c r="F14" s="167"/>
      <c r="G14" s="164">
        <v>1241.2</v>
      </c>
      <c r="H14" s="157"/>
      <c r="I14" s="158"/>
      <c r="J14" s="159"/>
      <c r="K14" s="160"/>
      <c r="L14" s="160"/>
      <c r="M14" s="149" t="s">
        <v>8</v>
      </c>
      <c r="N14" s="150" t="s">
        <v>515</v>
      </c>
      <c r="O14" s="150" t="s">
        <v>7</v>
      </c>
      <c r="P14" s="161" t="s">
        <v>531</v>
      </c>
      <c r="Q14" s="162"/>
      <c r="R14" s="16"/>
    </row>
    <row r="15" spans="1:18" s="14" customFormat="1" ht="12.75" x14ac:dyDescent="0.2">
      <c r="A15" s="163" t="s">
        <v>486</v>
      </c>
      <c r="B15" s="163" t="s">
        <v>41</v>
      </c>
      <c r="C15" s="167" t="s">
        <v>490</v>
      </c>
      <c r="D15" s="167"/>
      <c r="E15" s="167"/>
      <c r="F15" s="167"/>
      <c r="G15" s="164">
        <v>1241.2</v>
      </c>
      <c r="H15" s="157"/>
      <c r="I15" s="158"/>
      <c r="J15" s="159"/>
      <c r="K15" s="160"/>
      <c r="L15" s="160"/>
      <c r="M15" s="149" t="s">
        <v>8</v>
      </c>
      <c r="N15" s="150" t="s">
        <v>516</v>
      </c>
      <c r="O15" s="150" t="s">
        <v>7</v>
      </c>
      <c r="P15" s="161" t="s">
        <v>531</v>
      </c>
      <c r="Q15" s="162"/>
      <c r="R15" s="16"/>
    </row>
    <row r="16" spans="1:18" s="14" customFormat="1" ht="12.75" x14ac:dyDescent="0.2">
      <c r="A16" s="163" t="s">
        <v>486</v>
      </c>
      <c r="B16" s="163" t="s">
        <v>41</v>
      </c>
      <c r="C16" s="167" t="s">
        <v>491</v>
      </c>
      <c r="D16" s="167"/>
      <c r="E16" s="167"/>
      <c r="F16" s="167"/>
      <c r="G16" s="164">
        <v>1241.2</v>
      </c>
      <c r="H16" s="157"/>
      <c r="I16" s="158"/>
      <c r="J16" s="159"/>
      <c r="K16" s="160"/>
      <c r="L16" s="160"/>
      <c r="M16" s="149" t="s">
        <v>8</v>
      </c>
      <c r="N16" s="150" t="s">
        <v>517</v>
      </c>
      <c r="O16" s="150" t="s">
        <v>7</v>
      </c>
      <c r="P16" s="161" t="s">
        <v>531</v>
      </c>
      <c r="Q16" s="162"/>
      <c r="R16" s="16"/>
    </row>
    <row r="17" spans="1:18" s="14" customFormat="1" ht="12.75" x14ac:dyDescent="0.2">
      <c r="A17" s="163" t="s">
        <v>486</v>
      </c>
      <c r="B17" s="163" t="s">
        <v>41</v>
      </c>
      <c r="C17" s="167" t="s">
        <v>492</v>
      </c>
      <c r="D17" s="167"/>
      <c r="E17" s="167"/>
      <c r="F17" s="167"/>
      <c r="G17" s="164">
        <v>1241.2</v>
      </c>
      <c r="H17" s="157"/>
      <c r="I17" s="158"/>
      <c r="J17" s="159"/>
      <c r="K17" s="160"/>
      <c r="L17" s="160"/>
      <c r="M17" s="149" t="s">
        <v>8</v>
      </c>
      <c r="N17" s="150" t="s">
        <v>518</v>
      </c>
      <c r="O17" s="150" t="s">
        <v>7</v>
      </c>
      <c r="P17" s="161" t="s">
        <v>531</v>
      </c>
      <c r="Q17" s="162"/>
      <c r="R17" s="16"/>
    </row>
    <row r="18" spans="1:18" s="14" customFormat="1" ht="12.75" x14ac:dyDescent="0.2">
      <c r="A18" s="163" t="s">
        <v>486</v>
      </c>
      <c r="B18" s="163" t="s">
        <v>41</v>
      </c>
      <c r="C18" s="167" t="s">
        <v>493</v>
      </c>
      <c r="D18" s="167"/>
      <c r="E18" s="167"/>
      <c r="F18" s="167"/>
      <c r="G18" s="164">
        <v>1241.2</v>
      </c>
      <c r="H18" s="157"/>
      <c r="I18" s="158"/>
      <c r="J18" s="159"/>
      <c r="K18" s="160"/>
      <c r="L18" s="160"/>
      <c r="M18" s="149" t="s">
        <v>8</v>
      </c>
      <c r="N18" s="150" t="s">
        <v>519</v>
      </c>
      <c r="O18" s="150" t="s">
        <v>7</v>
      </c>
      <c r="P18" s="161" t="s">
        <v>531</v>
      </c>
      <c r="Q18" s="162"/>
      <c r="R18" s="16"/>
    </row>
    <row r="19" spans="1:18" s="14" customFormat="1" ht="12.75" x14ac:dyDescent="0.2">
      <c r="A19" s="163" t="s">
        <v>486</v>
      </c>
      <c r="B19" s="163" t="s">
        <v>41</v>
      </c>
      <c r="C19" s="167" t="s">
        <v>494</v>
      </c>
      <c r="D19" s="167"/>
      <c r="E19" s="167"/>
      <c r="F19" s="167"/>
      <c r="G19" s="164">
        <v>1241.2</v>
      </c>
      <c r="H19" s="157"/>
      <c r="I19" s="158"/>
      <c r="J19" s="159"/>
      <c r="K19" s="160"/>
      <c r="L19" s="160"/>
      <c r="M19" s="149" t="s">
        <v>8</v>
      </c>
      <c r="N19" s="150" t="s">
        <v>520</v>
      </c>
      <c r="O19" s="150" t="s">
        <v>7</v>
      </c>
      <c r="P19" s="161" t="s">
        <v>531</v>
      </c>
      <c r="Q19" s="162"/>
      <c r="R19" s="16"/>
    </row>
    <row r="20" spans="1:18" s="14" customFormat="1" ht="12.75" x14ac:dyDescent="0.2">
      <c r="A20" s="163" t="s">
        <v>486</v>
      </c>
      <c r="B20" s="163" t="s">
        <v>41</v>
      </c>
      <c r="C20" s="167" t="s">
        <v>495</v>
      </c>
      <c r="D20" s="167"/>
      <c r="E20" s="167"/>
      <c r="F20" s="167"/>
      <c r="G20" s="164">
        <v>1241.2</v>
      </c>
      <c r="H20" s="157"/>
      <c r="I20" s="158"/>
      <c r="J20" s="159"/>
      <c r="K20" s="160"/>
      <c r="L20" s="160"/>
      <c r="M20" s="149" t="s">
        <v>8</v>
      </c>
      <c r="N20" s="150" t="s">
        <v>521</v>
      </c>
      <c r="O20" s="150" t="s">
        <v>7</v>
      </c>
      <c r="P20" s="161" t="s">
        <v>531</v>
      </c>
      <c r="Q20" s="162"/>
      <c r="R20" s="16"/>
    </row>
    <row r="21" spans="1:18" s="14" customFormat="1" ht="12.75" x14ac:dyDescent="0.2">
      <c r="A21" s="163" t="s">
        <v>486</v>
      </c>
      <c r="B21" s="163" t="s">
        <v>41</v>
      </c>
      <c r="C21" s="167" t="s">
        <v>496</v>
      </c>
      <c r="D21" s="167"/>
      <c r="E21" s="167"/>
      <c r="F21" s="167"/>
      <c r="G21" s="164">
        <v>1241.2</v>
      </c>
      <c r="H21" s="157"/>
      <c r="I21" s="158"/>
      <c r="J21" s="159"/>
      <c r="K21" s="160"/>
      <c r="L21" s="160"/>
      <c r="M21" s="149" t="s">
        <v>8</v>
      </c>
      <c r="N21" s="150" t="s">
        <v>522</v>
      </c>
      <c r="O21" s="150" t="s">
        <v>7</v>
      </c>
      <c r="P21" s="161" t="s">
        <v>531</v>
      </c>
      <c r="Q21" s="162"/>
      <c r="R21" s="16"/>
    </row>
    <row r="22" spans="1:18" s="14" customFormat="1" ht="12.75" x14ac:dyDescent="0.2">
      <c r="A22" s="163" t="s">
        <v>497</v>
      </c>
      <c r="B22" s="163" t="s">
        <v>41</v>
      </c>
      <c r="C22" s="163" t="s">
        <v>498</v>
      </c>
      <c r="D22" s="167"/>
      <c r="E22" s="167"/>
      <c r="F22" s="167"/>
      <c r="G22" s="164">
        <v>1241.2</v>
      </c>
      <c r="H22" s="157"/>
      <c r="I22" s="158"/>
      <c r="J22" s="159"/>
      <c r="K22" s="160"/>
      <c r="L22" s="160"/>
      <c r="M22" s="149" t="s">
        <v>8</v>
      </c>
      <c r="N22" s="150" t="s">
        <v>523</v>
      </c>
      <c r="O22" s="150" t="s">
        <v>7</v>
      </c>
      <c r="P22" s="161" t="s">
        <v>532</v>
      </c>
      <c r="Q22" s="162"/>
      <c r="R22" s="16"/>
    </row>
    <row r="23" spans="1:18" s="14" customFormat="1" ht="12.75" x14ac:dyDescent="0.2">
      <c r="A23" s="163" t="s">
        <v>497</v>
      </c>
      <c r="B23" s="163" t="s">
        <v>41</v>
      </c>
      <c r="C23" s="163" t="s">
        <v>499</v>
      </c>
      <c r="D23" s="167"/>
      <c r="E23" s="167"/>
      <c r="F23" s="167"/>
      <c r="G23" s="164">
        <v>1241.2</v>
      </c>
      <c r="H23" s="157"/>
      <c r="I23" s="158"/>
      <c r="J23" s="159"/>
      <c r="K23" s="160"/>
      <c r="L23" s="160"/>
      <c r="M23" s="149" t="s">
        <v>8</v>
      </c>
      <c r="N23" s="150" t="s">
        <v>524</v>
      </c>
      <c r="O23" s="150" t="s">
        <v>7</v>
      </c>
      <c r="P23" s="161" t="s">
        <v>532</v>
      </c>
      <c r="Q23" s="162"/>
      <c r="R23" s="16"/>
    </row>
    <row r="24" spans="1:18" s="14" customFormat="1" ht="12.75" x14ac:dyDescent="0.2">
      <c r="A24" s="163" t="s">
        <v>497</v>
      </c>
      <c r="B24" s="163" t="s">
        <v>41</v>
      </c>
      <c r="C24" s="163" t="s">
        <v>500</v>
      </c>
      <c r="D24" s="167"/>
      <c r="E24" s="167"/>
      <c r="F24" s="167"/>
      <c r="G24" s="164">
        <v>1241.2</v>
      </c>
      <c r="H24" s="157"/>
      <c r="I24" s="158"/>
      <c r="J24" s="159"/>
      <c r="K24" s="160"/>
      <c r="L24" s="160"/>
      <c r="M24" s="149" t="s">
        <v>8</v>
      </c>
      <c r="N24" s="150" t="s">
        <v>525</v>
      </c>
      <c r="O24" s="150" t="s">
        <v>7</v>
      </c>
      <c r="P24" s="161" t="s">
        <v>532</v>
      </c>
      <c r="Q24" s="162"/>
      <c r="R24" s="16"/>
    </row>
    <row r="25" spans="1:18" s="14" customFormat="1" ht="12.75" x14ac:dyDescent="0.2">
      <c r="A25" s="163" t="s">
        <v>497</v>
      </c>
      <c r="B25" s="163" t="s">
        <v>41</v>
      </c>
      <c r="C25" s="163" t="s">
        <v>501</v>
      </c>
      <c r="D25" s="167"/>
      <c r="E25" s="167"/>
      <c r="F25" s="167"/>
      <c r="G25" s="164">
        <v>1241.2</v>
      </c>
      <c r="H25" s="157"/>
      <c r="I25" s="158"/>
      <c r="J25" s="159"/>
      <c r="K25" s="160"/>
      <c r="L25" s="160"/>
      <c r="M25" s="149" t="s">
        <v>8</v>
      </c>
      <c r="N25" s="150" t="s">
        <v>526</v>
      </c>
      <c r="O25" s="150" t="s">
        <v>7</v>
      </c>
      <c r="P25" s="161" t="s">
        <v>532</v>
      </c>
      <c r="Q25" s="162"/>
      <c r="R25" s="16"/>
    </row>
    <row r="26" spans="1:18" s="14" customFormat="1" ht="12.75" x14ac:dyDescent="0.2">
      <c r="A26" s="163" t="s">
        <v>497</v>
      </c>
      <c r="B26" s="163" t="s">
        <v>41</v>
      </c>
      <c r="C26" s="163" t="s">
        <v>502</v>
      </c>
      <c r="D26" s="167"/>
      <c r="E26" s="167"/>
      <c r="F26" s="167"/>
      <c r="G26" s="164">
        <v>1241.2</v>
      </c>
      <c r="H26" s="157"/>
      <c r="I26" s="158"/>
      <c r="J26" s="159"/>
      <c r="K26" s="160"/>
      <c r="L26" s="160"/>
      <c r="M26" s="149" t="s">
        <v>8</v>
      </c>
      <c r="N26" s="150" t="s">
        <v>527</v>
      </c>
      <c r="O26" s="150" t="s">
        <v>7</v>
      </c>
      <c r="P26" s="161" t="s">
        <v>532</v>
      </c>
      <c r="Q26" s="162"/>
      <c r="R26" s="16"/>
    </row>
    <row r="27" spans="1:18" s="14" customFormat="1" ht="12.75" x14ac:dyDescent="0.2">
      <c r="A27" s="163" t="s">
        <v>497</v>
      </c>
      <c r="B27" s="163" t="s">
        <v>41</v>
      </c>
      <c r="C27" s="163" t="s">
        <v>503</v>
      </c>
      <c r="D27" s="167"/>
      <c r="E27" s="167"/>
      <c r="F27" s="167"/>
      <c r="G27" s="164">
        <v>1241.2</v>
      </c>
      <c r="H27" s="157"/>
      <c r="I27" s="158"/>
      <c r="J27" s="159"/>
      <c r="K27" s="160"/>
      <c r="L27" s="160"/>
      <c r="M27" s="149" t="s">
        <v>8</v>
      </c>
      <c r="N27" s="150" t="s">
        <v>528</v>
      </c>
      <c r="O27" s="150" t="s">
        <v>7</v>
      </c>
      <c r="P27" s="161" t="s">
        <v>532</v>
      </c>
      <c r="Q27" s="162"/>
      <c r="R27" s="16"/>
    </row>
    <row r="28" spans="1:18" s="14" customFormat="1" ht="12.75" x14ac:dyDescent="0.2">
      <c r="A28" s="171"/>
      <c r="B28" s="171"/>
      <c r="C28" s="171"/>
      <c r="D28" s="155"/>
      <c r="E28" s="155"/>
      <c r="F28" s="155"/>
      <c r="G28" s="172"/>
      <c r="H28" s="157"/>
      <c r="I28" s="158"/>
      <c r="J28" s="159"/>
      <c r="K28" s="160"/>
      <c r="L28" s="160"/>
      <c r="M28" s="149"/>
      <c r="N28" s="150"/>
      <c r="O28" s="150"/>
      <c r="P28" s="161"/>
      <c r="Q28" s="162"/>
      <c r="R28" s="16"/>
    </row>
    <row r="29" spans="1:18" s="14" customFormat="1" ht="12.75" x14ac:dyDescent="0.2">
      <c r="A29" s="171"/>
      <c r="B29" s="171"/>
      <c r="C29" s="171"/>
      <c r="D29" s="155"/>
      <c r="E29" s="155"/>
      <c r="F29" s="155"/>
      <c r="G29" s="172"/>
      <c r="H29" s="157"/>
      <c r="I29" s="158"/>
      <c r="J29" s="159"/>
      <c r="K29" s="160"/>
      <c r="L29" s="160"/>
      <c r="M29" s="149"/>
      <c r="N29" s="150"/>
      <c r="O29" s="150"/>
      <c r="P29" s="161"/>
      <c r="Q29" s="162"/>
      <c r="R29" s="16"/>
    </row>
    <row r="30" spans="1:18" s="14" customFormat="1" ht="12.75" x14ac:dyDescent="0.2">
      <c r="A30" s="171"/>
      <c r="B30" s="171"/>
      <c r="C30" s="168"/>
      <c r="D30" s="155"/>
      <c r="E30" s="155"/>
      <c r="F30" s="155"/>
      <c r="G30" s="172"/>
      <c r="H30" s="157"/>
      <c r="I30" s="158"/>
      <c r="J30" s="159"/>
      <c r="K30" s="160"/>
      <c r="L30" s="160"/>
      <c r="M30" s="149"/>
      <c r="N30" s="150"/>
      <c r="O30" s="150"/>
      <c r="P30" s="161"/>
      <c r="Q30" s="162"/>
      <c r="R30" s="16"/>
    </row>
    <row r="31" spans="1:18" s="14" customFormat="1" ht="12.75" x14ac:dyDescent="0.2">
      <c r="A31" s="171"/>
      <c r="B31" s="171"/>
      <c r="C31" s="171"/>
      <c r="D31" s="155"/>
      <c r="E31" s="155"/>
      <c r="F31" s="155"/>
      <c r="G31" s="172"/>
      <c r="H31" s="157"/>
      <c r="I31" s="158"/>
      <c r="J31" s="159"/>
      <c r="K31" s="160"/>
      <c r="L31" s="160"/>
      <c r="M31" s="149"/>
      <c r="N31" s="150"/>
      <c r="O31" s="150"/>
      <c r="P31" s="161"/>
      <c r="Q31" s="162"/>
      <c r="R31" s="16"/>
    </row>
    <row r="32" spans="1:18" s="14" customFormat="1" ht="12.75" x14ac:dyDescent="0.2">
      <c r="A32" s="171"/>
      <c r="B32" s="171"/>
      <c r="C32" s="168"/>
      <c r="D32" s="155"/>
      <c r="E32" s="155"/>
      <c r="F32" s="155"/>
      <c r="G32" s="172"/>
      <c r="H32" s="157"/>
      <c r="I32" s="158"/>
      <c r="J32" s="159"/>
      <c r="K32" s="160"/>
      <c r="L32" s="160"/>
      <c r="M32" s="149"/>
      <c r="N32" s="150"/>
      <c r="O32" s="150"/>
      <c r="P32" s="161"/>
      <c r="Q32" s="162"/>
      <c r="R32" s="16"/>
    </row>
    <row r="33" spans="1:18" s="14" customFormat="1" ht="12.75" x14ac:dyDescent="0.2">
      <c r="A33" s="171"/>
      <c r="B33" s="171"/>
      <c r="C33" s="171"/>
      <c r="D33" s="155"/>
      <c r="E33" s="155"/>
      <c r="F33" s="155"/>
      <c r="G33" s="172"/>
      <c r="H33" s="157"/>
      <c r="I33" s="158"/>
      <c r="J33" s="159"/>
      <c r="K33" s="160"/>
      <c r="L33" s="160"/>
      <c r="M33" s="149"/>
      <c r="N33" s="150"/>
      <c r="O33" s="150"/>
      <c r="P33" s="161"/>
      <c r="Q33" s="162"/>
      <c r="R33" s="16"/>
    </row>
    <row r="34" spans="1:18" s="14" customFormat="1" ht="12.75" x14ac:dyDescent="0.2">
      <c r="A34" s="171"/>
      <c r="B34" s="171"/>
      <c r="C34" s="171"/>
      <c r="D34" s="155"/>
      <c r="E34" s="155"/>
      <c r="F34" s="155"/>
      <c r="G34" s="172"/>
      <c r="H34" s="157"/>
      <c r="I34" s="158"/>
      <c r="J34" s="159"/>
      <c r="K34" s="160"/>
      <c r="L34" s="160"/>
      <c r="M34" s="149"/>
      <c r="N34" s="150"/>
      <c r="O34" s="150"/>
      <c r="P34" s="161"/>
      <c r="Q34" s="162"/>
      <c r="R34" s="16"/>
    </row>
    <row r="35" spans="1:18" s="14" customFormat="1" ht="12.75" x14ac:dyDescent="0.2">
      <c r="A35" s="171"/>
      <c r="B35" s="171"/>
      <c r="C35" s="171"/>
      <c r="D35" s="155"/>
      <c r="E35" s="155"/>
      <c r="F35" s="155"/>
      <c r="G35" s="172"/>
      <c r="H35" s="157"/>
      <c r="I35" s="158"/>
      <c r="J35" s="159"/>
      <c r="K35" s="160"/>
      <c r="L35" s="160"/>
      <c r="M35" s="149"/>
      <c r="N35" s="150"/>
      <c r="O35" s="150"/>
      <c r="P35" s="161"/>
      <c r="Q35" s="162"/>
      <c r="R35" s="16"/>
    </row>
    <row r="36" spans="1:18" s="14" customFormat="1" ht="12.75" x14ac:dyDescent="0.2">
      <c r="A36" s="168"/>
      <c r="B36" s="168"/>
      <c r="C36" s="168"/>
      <c r="D36" s="155"/>
      <c r="E36" s="155"/>
      <c r="F36" s="155"/>
      <c r="G36" s="170"/>
      <c r="H36" s="157"/>
      <c r="I36" s="158"/>
      <c r="J36" s="159"/>
      <c r="K36" s="160"/>
      <c r="L36" s="160"/>
      <c r="M36" s="149"/>
      <c r="N36" s="150"/>
      <c r="O36" s="233"/>
      <c r="P36" s="161"/>
      <c r="Q36" s="162"/>
      <c r="R36" s="16"/>
    </row>
    <row r="37" spans="1:18" s="14" customFormat="1" ht="12.75" x14ac:dyDescent="0.2">
      <c r="A37" s="168"/>
      <c r="B37" s="168"/>
      <c r="C37" s="168"/>
      <c r="D37" s="155"/>
      <c r="E37" s="155"/>
      <c r="F37" s="155"/>
      <c r="G37" s="170"/>
      <c r="H37" s="157"/>
      <c r="I37" s="158"/>
      <c r="J37" s="159"/>
      <c r="K37" s="160"/>
      <c r="L37" s="160"/>
      <c r="M37" s="149"/>
      <c r="N37" s="150"/>
      <c r="O37" s="233"/>
      <c r="P37" s="161"/>
      <c r="Q37" s="162"/>
      <c r="R37" s="16"/>
    </row>
    <row r="38" spans="1:18" s="14" customFormat="1" ht="12.75" x14ac:dyDescent="0.2">
      <c r="A38" s="168"/>
      <c r="B38" s="168"/>
      <c r="C38" s="168"/>
      <c r="D38" s="155"/>
      <c r="E38" s="155"/>
      <c r="F38" s="155"/>
      <c r="G38" s="168"/>
      <c r="H38" s="157"/>
      <c r="I38" s="158"/>
      <c r="J38" s="159"/>
      <c r="K38" s="160"/>
      <c r="L38" s="160"/>
      <c r="M38" s="149"/>
      <c r="N38" s="150"/>
      <c r="O38" s="233"/>
      <c r="P38" s="161"/>
      <c r="Q38" s="162"/>
      <c r="R38" s="16"/>
    </row>
    <row r="39" spans="1:18" s="14" customFormat="1" ht="12.75" x14ac:dyDescent="0.2">
      <c r="A39" s="168"/>
      <c r="B39" s="168"/>
      <c r="C39" s="168"/>
      <c r="D39" s="155"/>
      <c r="E39" s="155"/>
      <c r="F39" s="155"/>
      <c r="G39" s="170"/>
      <c r="H39" s="157"/>
      <c r="I39" s="158"/>
      <c r="J39" s="159"/>
      <c r="K39" s="160"/>
      <c r="L39" s="160"/>
      <c r="M39" s="149"/>
      <c r="N39" s="150"/>
      <c r="O39" s="233"/>
      <c r="P39" s="161"/>
      <c r="Q39" s="162"/>
      <c r="R39" s="16"/>
    </row>
    <row r="40" spans="1:18" s="14" customFormat="1" ht="12.75" x14ac:dyDescent="0.2">
      <c r="A40" s="171"/>
      <c r="B40" s="171"/>
      <c r="C40" s="171"/>
      <c r="D40" s="155"/>
      <c r="E40" s="155"/>
      <c r="F40" s="155"/>
      <c r="G40" s="172"/>
      <c r="H40" s="157"/>
      <c r="I40" s="158"/>
      <c r="J40" s="159"/>
      <c r="K40" s="160"/>
      <c r="L40" s="160"/>
      <c r="M40" s="149"/>
      <c r="N40" s="150"/>
      <c r="O40" s="150"/>
      <c r="P40" s="161"/>
      <c r="Q40" s="162"/>
      <c r="R40" s="16"/>
    </row>
    <row r="41" spans="1:18" s="14" customFormat="1" ht="12.75" x14ac:dyDescent="0.2">
      <c r="A41" s="171"/>
      <c r="B41" s="171"/>
      <c r="C41" s="171"/>
      <c r="D41" s="155"/>
      <c r="E41" s="155"/>
      <c r="F41" s="155"/>
      <c r="G41" s="172"/>
      <c r="H41" s="157"/>
      <c r="I41" s="158"/>
      <c r="J41" s="159"/>
      <c r="K41" s="160"/>
      <c r="L41" s="160"/>
      <c r="M41" s="149"/>
      <c r="N41" s="150"/>
      <c r="O41" s="150"/>
      <c r="P41" s="161"/>
      <c r="Q41" s="162"/>
      <c r="R41" s="16"/>
    </row>
    <row r="42" spans="1:18" s="14" customFormat="1" ht="12.75" x14ac:dyDescent="0.2">
      <c r="A42" s="171"/>
      <c r="B42" s="171"/>
      <c r="C42" s="171"/>
      <c r="D42" s="155"/>
      <c r="E42" s="155"/>
      <c r="F42" s="155"/>
      <c r="G42" s="172"/>
      <c r="H42" s="165"/>
      <c r="I42" s="158"/>
      <c r="J42" s="159"/>
      <c r="K42" s="160"/>
      <c r="L42" s="160"/>
      <c r="M42" s="149"/>
      <c r="N42" s="150"/>
      <c r="O42" s="150"/>
      <c r="P42" s="161"/>
      <c r="Q42" s="162"/>
      <c r="R42" s="16"/>
    </row>
    <row r="43" spans="1:18" s="14" customFormat="1" ht="13.5" thickBot="1" x14ac:dyDescent="0.25">
      <c r="A43" s="111"/>
      <c r="B43" s="109"/>
      <c r="C43"/>
      <c r="D43" s="89"/>
      <c r="E43" s="88"/>
      <c r="F43" s="88"/>
      <c r="G43" s="1"/>
      <c r="H43" s="90"/>
      <c r="I43" s="106"/>
      <c r="J43" s="91"/>
      <c r="K43" s="92"/>
      <c r="L43" s="92"/>
      <c r="M43" s="93"/>
      <c r="N43" s="94"/>
      <c r="O43" s="94"/>
      <c r="P43" s="94"/>
      <c r="Q43" s="15"/>
      <c r="R43" s="16"/>
    </row>
    <row r="44" spans="1:18" s="18" customFormat="1" ht="12.75" thickBot="1" x14ac:dyDescent="0.25">
      <c r="A44" s="25"/>
      <c r="B44" s="6"/>
      <c r="C44" s="6"/>
      <c r="D44" s="50">
        <f>SUM(D5:D43)</f>
        <v>0</v>
      </c>
      <c r="E44" s="6"/>
      <c r="F44" s="6"/>
      <c r="G44" s="50">
        <f>SUM(G5:G43)</f>
        <v>28547.600000000009</v>
      </c>
      <c r="H44" s="12"/>
      <c r="I44" s="50">
        <f>SUM(I5:I43)</f>
        <v>0</v>
      </c>
      <c r="J44" s="50">
        <f>SUM(J5:J43)</f>
        <v>0</v>
      </c>
      <c r="K44" s="22"/>
      <c r="L44" s="6"/>
      <c r="M44" s="20"/>
      <c r="N44" s="23" t="s">
        <v>21</v>
      </c>
      <c r="O44" s="24">
        <f>SUM(I44:K44)</f>
        <v>0</v>
      </c>
      <c r="Q44" s="19"/>
      <c r="R44" s="5"/>
    </row>
    <row r="45" spans="1:18" s="18" customFormat="1" x14ac:dyDescent="0.2">
      <c r="A45" s="25"/>
      <c r="B45" s="6"/>
      <c r="C45" s="122"/>
      <c r="D45" s="6"/>
      <c r="E45" s="6"/>
      <c r="F45" s="6"/>
      <c r="G45" s="122"/>
      <c r="H45" s="12"/>
      <c r="I45" s="6"/>
      <c r="J45" s="6"/>
      <c r="K45" s="6"/>
      <c r="L45" s="6"/>
      <c r="M45" s="20"/>
      <c r="N45" s="21"/>
      <c r="O45" s="17"/>
      <c r="Q45" s="19"/>
      <c r="R45" s="5"/>
    </row>
  </sheetData>
  <autoFilter ref="A4:R41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" sqref="G1:G23"/>
    </sheetView>
  </sheetViews>
  <sheetFormatPr baseColWidth="10" defaultRowHeight="12.75" x14ac:dyDescent="0.2"/>
  <cols>
    <col min="6" max="6" width="19.7109375" bestFit="1" customWidth="1"/>
  </cols>
  <sheetData>
    <row r="1" spans="1:7" x14ac:dyDescent="0.2">
      <c r="A1" t="s">
        <v>478</v>
      </c>
      <c r="B1">
        <v>7400035061</v>
      </c>
      <c r="C1" t="s">
        <v>40</v>
      </c>
      <c r="D1" t="s">
        <v>479</v>
      </c>
      <c r="E1" t="s">
        <v>10</v>
      </c>
      <c r="F1" t="s">
        <v>41</v>
      </c>
      <c r="G1" s="1">
        <v>1241.2</v>
      </c>
    </row>
    <row r="2" spans="1:7" x14ac:dyDescent="0.2">
      <c r="A2" t="s">
        <v>478</v>
      </c>
      <c r="B2">
        <v>7400035063</v>
      </c>
      <c r="C2" t="s">
        <v>40</v>
      </c>
      <c r="D2" t="s">
        <v>480</v>
      </c>
      <c r="E2" t="s">
        <v>10</v>
      </c>
      <c r="F2" t="s">
        <v>41</v>
      </c>
      <c r="G2" s="1">
        <v>1241.2</v>
      </c>
    </row>
    <row r="3" spans="1:7" x14ac:dyDescent="0.2">
      <c r="A3" t="s">
        <v>478</v>
      </c>
      <c r="B3">
        <v>7400035066</v>
      </c>
      <c r="C3" t="s">
        <v>40</v>
      </c>
      <c r="D3" t="s">
        <v>481</v>
      </c>
      <c r="E3" t="s">
        <v>10</v>
      </c>
      <c r="F3" t="s">
        <v>41</v>
      </c>
      <c r="G3" s="1">
        <v>1241.2</v>
      </c>
    </row>
    <row r="4" spans="1:7" x14ac:dyDescent="0.2">
      <c r="A4" t="s">
        <v>478</v>
      </c>
      <c r="B4">
        <v>7400035068</v>
      </c>
      <c r="C4" t="s">
        <v>40</v>
      </c>
      <c r="D4" t="s">
        <v>482</v>
      </c>
      <c r="E4" t="s">
        <v>10</v>
      </c>
      <c r="F4" t="s">
        <v>41</v>
      </c>
      <c r="G4" s="1">
        <v>1241.2</v>
      </c>
    </row>
    <row r="5" spans="1:7" x14ac:dyDescent="0.2">
      <c r="A5" t="s">
        <v>478</v>
      </c>
      <c r="B5">
        <v>7400035071</v>
      </c>
      <c r="C5" t="s">
        <v>40</v>
      </c>
      <c r="D5" t="s">
        <v>483</v>
      </c>
      <c r="E5" t="s">
        <v>10</v>
      </c>
      <c r="F5" t="s">
        <v>41</v>
      </c>
      <c r="G5" s="1">
        <v>1241.2</v>
      </c>
    </row>
    <row r="6" spans="1:7" x14ac:dyDescent="0.2">
      <c r="A6" t="s">
        <v>478</v>
      </c>
      <c r="B6">
        <v>7400035074</v>
      </c>
      <c r="C6" t="s">
        <v>40</v>
      </c>
      <c r="D6" t="s">
        <v>484</v>
      </c>
      <c r="E6" t="s">
        <v>10</v>
      </c>
      <c r="F6" t="s">
        <v>41</v>
      </c>
      <c r="G6" s="1">
        <v>1241.2</v>
      </c>
    </row>
    <row r="7" spans="1:7" x14ac:dyDescent="0.2">
      <c r="A7" t="s">
        <v>478</v>
      </c>
      <c r="B7">
        <v>7400035077</v>
      </c>
      <c r="C7" t="s">
        <v>40</v>
      </c>
      <c r="D7" t="s">
        <v>485</v>
      </c>
      <c r="E7" t="s">
        <v>10</v>
      </c>
      <c r="F7" t="s">
        <v>41</v>
      </c>
      <c r="G7" s="1">
        <v>1241.2</v>
      </c>
    </row>
    <row r="8" spans="1:7" x14ac:dyDescent="0.2">
      <c r="A8" t="s">
        <v>486</v>
      </c>
      <c r="B8">
        <v>7400045086</v>
      </c>
      <c r="C8" t="s">
        <v>40</v>
      </c>
      <c r="D8" t="s">
        <v>487</v>
      </c>
      <c r="E8" t="s">
        <v>10</v>
      </c>
      <c r="F8" t="s">
        <v>41</v>
      </c>
      <c r="G8" s="1">
        <v>1241.2</v>
      </c>
    </row>
    <row r="9" spans="1:7" x14ac:dyDescent="0.2">
      <c r="A9" t="s">
        <v>486</v>
      </c>
      <c r="B9">
        <v>7400045090</v>
      </c>
      <c r="C9" t="s">
        <v>40</v>
      </c>
      <c r="D9" t="s">
        <v>488</v>
      </c>
      <c r="E9" t="s">
        <v>10</v>
      </c>
      <c r="F9" t="s">
        <v>41</v>
      </c>
      <c r="G9" s="1">
        <v>1241.2</v>
      </c>
    </row>
    <row r="10" spans="1:7" x14ac:dyDescent="0.2">
      <c r="A10" t="s">
        <v>486</v>
      </c>
      <c r="B10">
        <v>7400045094</v>
      </c>
      <c r="C10" t="s">
        <v>40</v>
      </c>
      <c r="D10" t="s">
        <v>489</v>
      </c>
      <c r="E10" t="s">
        <v>10</v>
      </c>
      <c r="F10" t="s">
        <v>41</v>
      </c>
      <c r="G10" s="1">
        <v>1241.2</v>
      </c>
    </row>
    <row r="11" spans="1:7" x14ac:dyDescent="0.2">
      <c r="A11" t="s">
        <v>486</v>
      </c>
      <c r="B11">
        <v>7400045098</v>
      </c>
      <c r="C11" t="s">
        <v>40</v>
      </c>
      <c r="D11" t="s">
        <v>490</v>
      </c>
      <c r="E11" t="s">
        <v>10</v>
      </c>
      <c r="F11" t="s">
        <v>41</v>
      </c>
      <c r="G11" s="1">
        <v>1241.2</v>
      </c>
    </row>
    <row r="12" spans="1:7" x14ac:dyDescent="0.2">
      <c r="A12" t="s">
        <v>486</v>
      </c>
      <c r="B12">
        <v>7400045102</v>
      </c>
      <c r="C12" t="s">
        <v>40</v>
      </c>
      <c r="D12" t="s">
        <v>491</v>
      </c>
      <c r="E12" t="s">
        <v>10</v>
      </c>
      <c r="F12" t="s">
        <v>41</v>
      </c>
      <c r="G12" s="1">
        <v>1241.2</v>
      </c>
    </row>
    <row r="13" spans="1:7" x14ac:dyDescent="0.2">
      <c r="A13" t="s">
        <v>486</v>
      </c>
      <c r="B13">
        <v>7400045106</v>
      </c>
      <c r="C13" t="s">
        <v>40</v>
      </c>
      <c r="D13" t="s">
        <v>492</v>
      </c>
      <c r="E13" t="s">
        <v>10</v>
      </c>
      <c r="F13" t="s">
        <v>41</v>
      </c>
      <c r="G13" s="1">
        <v>1241.2</v>
      </c>
    </row>
    <row r="14" spans="1:7" x14ac:dyDescent="0.2">
      <c r="A14" t="s">
        <v>486</v>
      </c>
      <c r="B14">
        <v>7400045110</v>
      </c>
      <c r="C14" t="s">
        <v>40</v>
      </c>
      <c r="D14" t="s">
        <v>493</v>
      </c>
      <c r="E14" t="s">
        <v>10</v>
      </c>
      <c r="F14" t="s">
        <v>41</v>
      </c>
      <c r="G14" s="1">
        <v>1241.2</v>
      </c>
    </row>
    <row r="15" spans="1:7" x14ac:dyDescent="0.2">
      <c r="A15" t="s">
        <v>486</v>
      </c>
      <c r="B15">
        <v>7400045114</v>
      </c>
      <c r="C15" t="s">
        <v>40</v>
      </c>
      <c r="D15" t="s">
        <v>494</v>
      </c>
      <c r="E15" t="s">
        <v>10</v>
      </c>
      <c r="F15" t="s">
        <v>41</v>
      </c>
      <c r="G15" s="1">
        <v>1241.2</v>
      </c>
    </row>
    <row r="16" spans="1:7" x14ac:dyDescent="0.2">
      <c r="A16" t="s">
        <v>486</v>
      </c>
      <c r="B16">
        <v>7400045118</v>
      </c>
      <c r="C16" t="s">
        <v>40</v>
      </c>
      <c r="D16" t="s">
        <v>495</v>
      </c>
      <c r="E16" t="s">
        <v>10</v>
      </c>
      <c r="F16" t="s">
        <v>41</v>
      </c>
      <c r="G16" s="1">
        <v>1241.2</v>
      </c>
    </row>
    <row r="17" spans="1:7" x14ac:dyDescent="0.2">
      <c r="A17" t="s">
        <v>486</v>
      </c>
      <c r="B17">
        <v>7400045121</v>
      </c>
      <c r="C17" t="s">
        <v>40</v>
      </c>
      <c r="D17" t="s">
        <v>496</v>
      </c>
      <c r="E17" t="s">
        <v>10</v>
      </c>
      <c r="F17" t="s">
        <v>41</v>
      </c>
      <c r="G17" s="1">
        <v>1241.2</v>
      </c>
    </row>
    <row r="18" spans="1:7" x14ac:dyDescent="0.2">
      <c r="A18" t="s">
        <v>497</v>
      </c>
      <c r="B18">
        <v>7400050397</v>
      </c>
      <c r="C18" t="s">
        <v>40</v>
      </c>
      <c r="D18" t="s">
        <v>498</v>
      </c>
      <c r="E18" t="s">
        <v>10</v>
      </c>
      <c r="F18" t="s">
        <v>41</v>
      </c>
      <c r="G18" s="1">
        <v>1241.2</v>
      </c>
    </row>
    <row r="19" spans="1:7" x14ac:dyDescent="0.2">
      <c r="A19" t="s">
        <v>497</v>
      </c>
      <c r="B19">
        <v>7400050400</v>
      </c>
      <c r="C19" t="s">
        <v>40</v>
      </c>
      <c r="D19" t="s">
        <v>499</v>
      </c>
      <c r="E19" t="s">
        <v>10</v>
      </c>
      <c r="F19" t="s">
        <v>41</v>
      </c>
      <c r="G19" s="1">
        <v>1241.2</v>
      </c>
    </row>
    <row r="20" spans="1:7" x14ac:dyDescent="0.2">
      <c r="A20" t="s">
        <v>497</v>
      </c>
      <c r="B20">
        <v>7400050403</v>
      </c>
      <c r="C20" t="s">
        <v>40</v>
      </c>
      <c r="D20" t="s">
        <v>500</v>
      </c>
      <c r="E20" t="s">
        <v>10</v>
      </c>
      <c r="F20" t="s">
        <v>41</v>
      </c>
      <c r="G20" s="1">
        <v>1241.2</v>
      </c>
    </row>
    <row r="21" spans="1:7" x14ac:dyDescent="0.2">
      <c r="A21" t="s">
        <v>497</v>
      </c>
      <c r="B21">
        <v>7400050406</v>
      </c>
      <c r="C21" t="s">
        <v>40</v>
      </c>
      <c r="D21" t="s">
        <v>501</v>
      </c>
      <c r="E21" t="s">
        <v>10</v>
      </c>
      <c r="F21" t="s">
        <v>41</v>
      </c>
      <c r="G21" s="1">
        <v>1241.2</v>
      </c>
    </row>
    <row r="22" spans="1:7" x14ac:dyDescent="0.2">
      <c r="A22" t="s">
        <v>497</v>
      </c>
      <c r="B22">
        <v>7400050409</v>
      </c>
      <c r="C22" t="s">
        <v>40</v>
      </c>
      <c r="D22" t="s">
        <v>502</v>
      </c>
      <c r="E22" t="s">
        <v>10</v>
      </c>
      <c r="F22" t="s">
        <v>41</v>
      </c>
      <c r="G22" s="1">
        <v>1241.2</v>
      </c>
    </row>
    <row r="23" spans="1:7" x14ac:dyDescent="0.2">
      <c r="A23" t="s">
        <v>497</v>
      </c>
      <c r="B23">
        <v>7400050412</v>
      </c>
      <c r="C23" t="s">
        <v>40</v>
      </c>
      <c r="D23" t="s">
        <v>503</v>
      </c>
      <c r="E23" t="s">
        <v>10</v>
      </c>
      <c r="F23" t="s">
        <v>41</v>
      </c>
      <c r="G23" s="1">
        <v>1241.2</v>
      </c>
    </row>
    <row r="24" spans="1:7" x14ac:dyDescent="0.2">
      <c r="A24" t="s">
        <v>474</v>
      </c>
      <c r="G24" s="2">
        <f>SUM(G1:G23)</f>
        <v>28547.600000000009</v>
      </c>
    </row>
    <row r="25" spans="1:7" x14ac:dyDescent="0.2">
      <c r="A25" t="s">
        <v>475</v>
      </c>
    </row>
    <row r="26" spans="1:7" x14ac:dyDescent="0.2">
      <c r="A26" t="s">
        <v>476</v>
      </c>
    </row>
    <row r="27" spans="1:7" x14ac:dyDescent="0.2">
      <c r="A27" t="s">
        <v>477</v>
      </c>
    </row>
    <row r="28" spans="1:7" x14ac:dyDescent="0.2">
      <c r="A28" t="s">
        <v>36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47"/>
  <sheetViews>
    <sheetView workbookViewId="0">
      <selection activeCell="B5" sqref="B5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9.7109375" style="26" bestFit="1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504</v>
      </c>
      <c r="E1" s="26"/>
      <c r="K1" s="290"/>
      <c r="L1" s="290"/>
      <c r="M1" s="290"/>
    </row>
    <row r="2" spans="1:13" ht="15" x14ac:dyDescent="0.25">
      <c r="A2" s="290"/>
      <c r="B2" s="290"/>
      <c r="C2" s="290"/>
      <c r="D2" s="290"/>
      <c r="E2" s="290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290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290"/>
    </row>
    <row r="5" spans="1:13" ht="15" customHeight="1" x14ac:dyDescent="0.2">
      <c r="A5" s="133" t="s">
        <v>8</v>
      </c>
      <c r="B5" s="142" t="s">
        <v>509</v>
      </c>
      <c r="C5" s="142" t="s">
        <v>7</v>
      </c>
      <c r="D5" s="141">
        <v>1241.2</v>
      </c>
      <c r="E5" s="143"/>
      <c r="F5" s="144" t="s">
        <v>210</v>
      </c>
      <c r="G5" s="98"/>
      <c r="H5" s="98"/>
      <c r="I5" s="98"/>
      <c r="L5" s="28"/>
      <c r="M5" s="290"/>
    </row>
    <row r="6" spans="1:13" ht="15" customHeight="1" x14ac:dyDescent="0.2">
      <c r="A6" s="133" t="s">
        <v>8</v>
      </c>
      <c r="B6" s="142" t="s">
        <v>510</v>
      </c>
      <c r="C6" s="142" t="s">
        <v>7</v>
      </c>
      <c r="D6" s="141">
        <v>1241.2</v>
      </c>
      <c r="E6" s="143"/>
      <c r="F6" s="144" t="s">
        <v>210</v>
      </c>
      <c r="G6" s="98"/>
      <c r="H6" s="98"/>
      <c r="I6" s="98"/>
      <c r="L6" s="28"/>
      <c r="M6" s="290"/>
    </row>
    <row r="7" spans="1:13" ht="15" customHeight="1" x14ac:dyDescent="0.2">
      <c r="A7" s="133" t="s">
        <v>8</v>
      </c>
      <c r="B7" s="142" t="s">
        <v>511</v>
      </c>
      <c r="C7" s="142" t="s">
        <v>7</v>
      </c>
      <c r="D7" s="141">
        <v>1241.2</v>
      </c>
      <c r="E7" s="143"/>
      <c r="F7" s="144" t="s">
        <v>210</v>
      </c>
      <c r="G7" s="98"/>
      <c r="H7" s="98"/>
      <c r="I7" s="98"/>
      <c r="L7" s="28"/>
      <c r="M7" s="290"/>
    </row>
    <row r="8" spans="1:13" ht="15" customHeight="1" x14ac:dyDescent="0.2">
      <c r="A8" s="133" t="s">
        <v>8</v>
      </c>
      <c r="B8" s="142" t="s">
        <v>512</v>
      </c>
      <c r="C8" s="142" t="s">
        <v>7</v>
      </c>
      <c r="D8" s="141">
        <v>1241.2</v>
      </c>
      <c r="E8" s="143"/>
      <c r="F8" s="144" t="s">
        <v>210</v>
      </c>
      <c r="G8" s="98"/>
      <c r="H8" s="98"/>
      <c r="I8" s="98"/>
      <c r="L8" s="28"/>
      <c r="M8" s="290"/>
    </row>
    <row r="9" spans="1:13" ht="15" customHeight="1" x14ac:dyDescent="0.2">
      <c r="A9" s="133" t="s">
        <v>8</v>
      </c>
      <c r="B9" s="142" t="s">
        <v>513</v>
      </c>
      <c r="C9" s="142" t="s">
        <v>7</v>
      </c>
      <c r="D9" s="141">
        <v>1241.2</v>
      </c>
      <c r="E9" s="143"/>
      <c r="F9" s="144" t="s">
        <v>210</v>
      </c>
      <c r="G9" s="98"/>
      <c r="H9" s="98"/>
      <c r="I9" s="98"/>
      <c r="L9" s="28"/>
      <c r="M9" s="290"/>
    </row>
    <row r="10" spans="1:13" ht="15" customHeight="1" x14ac:dyDescent="0.2">
      <c r="A10" s="133" t="s">
        <v>8</v>
      </c>
      <c r="B10" s="142" t="s">
        <v>514</v>
      </c>
      <c r="C10" s="142" t="s">
        <v>7</v>
      </c>
      <c r="D10" s="141">
        <v>1241.2</v>
      </c>
      <c r="E10" s="143"/>
      <c r="F10" s="144" t="s">
        <v>210</v>
      </c>
      <c r="G10" s="98"/>
      <c r="H10" s="98"/>
      <c r="I10" s="98"/>
      <c r="L10" s="28"/>
      <c r="M10" s="290"/>
    </row>
    <row r="11" spans="1:13" ht="15" customHeight="1" x14ac:dyDescent="0.2">
      <c r="A11" s="133" t="s">
        <v>8</v>
      </c>
      <c r="B11" s="142" t="s">
        <v>515</v>
      </c>
      <c r="C11" s="142" t="s">
        <v>7</v>
      </c>
      <c r="D11" s="141">
        <v>1241.2</v>
      </c>
      <c r="E11" s="143"/>
      <c r="F11" s="144" t="s">
        <v>210</v>
      </c>
      <c r="G11" s="98"/>
      <c r="H11" s="98"/>
      <c r="I11" s="98"/>
      <c r="L11" s="28"/>
      <c r="M11" s="290"/>
    </row>
    <row r="12" spans="1:13" ht="15" customHeight="1" x14ac:dyDescent="0.2">
      <c r="A12" s="133" t="s">
        <v>8</v>
      </c>
      <c r="B12" s="142" t="s">
        <v>516</v>
      </c>
      <c r="C12" s="142" t="s">
        <v>7</v>
      </c>
      <c r="D12" s="141">
        <v>1241.2</v>
      </c>
      <c r="E12" s="143"/>
      <c r="F12" s="144" t="s">
        <v>210</v>
      </c>
      <c r="G12" s="98"/>
      <c r="H12" s="98"/>
      <c r="I12" s="98"/>
      <c r="L12" s="28"/>
      <c r="M12" s="290"/>
    </row>
    <row r="13" spans="1:13" ht="15" customHeight="1" x14ac:dyDescent="0.2">
      <c r="A13" s="133" t="s">
        <v>8</v>
      </c>
      <c r="B13" s="142" t="s">
        <v>517</v>
      </c>
      <c r="C13" s="142" t="s">
        <v>7</v>
      </c>
      <c r="D13" s="141">
        <v>1241.2</v>
      </c>
      <c r="E13" s="143"/>
      <c r="F13" s="144" t="s">
        <v>210</v>
      </c>
      <c r="G13" s="98"/>
      <c r="H13" s="98"/>
      <c r="I13" s="98"/>
      <c r="L13" s="28"/>
      <c r="M13" s="290"/>
    </row>
    <row r="14" spans="1:13" ht="15" customHeight="1" x14ac:dyDescent="0.2">
      <c r="A14" s="133" t="s">
        <v>8</v>
      </c>
      <c r="B14" s="142" t="s">
        <v>518</v>
      </c>
      <c r="C14" s="142" t="s">
        <v>7</v>
      </c>
      <c r="D14" s="141">
        <v>1241.2</v>
      </c>
      <c r="E14" s="143"/>
      <c r="F14" s="144" t="s">
        <v>210</v>
      </c>
      <c r="G14" s="98"/>
      <c r="H14" s="98"/>
      <c r="I14" s="98"/>
      <c r="L14" s="28"/>
      <c r="M14" s="290"/>
    </row>
    <row r="15" spans="1:13" ht="15" customHeight="1" x14ac:dyDescent="0.2">
      <c r="A15" s="133" t="s">
        <v>8</v>
      </c>
      <c r="B15" s="142" t="s">
        <v>519</v>
      </c>
      <c r="C15" s="142" t="s">
        <v>7</v>
      </c>
      <c r="D15" s="141">
        <v>1241.2</v>
      </c>
      <c r="E15" s="143"/>
      <c r="F15" s="144" t="s">
        <v>210</v>
      </c>
      <c r="G15" s="98"/>
      <c r="H15" s="98"/>
      <c r="I15" s="98"/>
      <c r="L15" s="28"/>
      <c r="M15" s="290"/>
    </row>
    <row r="16" spans="1:13" ht="15" customHeight="1" x14ac:dyDescent="0.2">
      <c r="A16" s="133" t="s">
        <v>8</v>
      </c>
      <c r="B16" s="142" t="s">
        <v>520</v>
      </c>
      <c r="C16" s="142" t="s">
        <v>7</v>
      </c>
      <c r="D16" s="141">
        <v>1241.2</v>
      </c>
      <c r="E16" s="143"/>
      <c r="F16" s="144" t="s">
        <v>210</v>
      </c>
      <c r="G16" s="98"/>
      <c r="H16" s="98"/>
      <c r="I16" s="98"/>
      <c r="L16" s="28"/>
      <c r="M16" s="290"/>
    </row>
    <row r="17" spans="1:13" ht="15" customHeight="1" x14ac:dyDescent="0.2">
      <c r="A17" s="133" t="s">
        <v>8</v>
      </c>
      <c r="B17" s="142" t="s">
        <v>521</v>
      </c>
      <c r="C17" s="142" t="s">
        <v>7</v>
      </c>
      <c r="D17" s="141">
        <v>1241.2</v>
      </c>
      <c r="E17" s="143"/>
      <c r="F17" s="144" t="s">
        <v>210</v>
      </c>
      <c r="G17" s="98"/>
      <c r="H17" s="98"/>
      <c r="I17" s="98"/>
      <c r="L17" s="28"/>
      <c r="M17" s="290"/>
    </row>
    <row r="18" spans="1:13" ht="15" customHeight="1" x14ac:dyDescent="0.2">
      <c r="A18" s="133" t="s">
        <v>8</v>
      </c>
      <c r="B18" s="142" t="s">
        <v>522</v>
      </c>
      <c r="C18" s="142" t="s">
        <v>7</v>
      </c>
      <c r="D18" s="141">
        <v>1241.2</v>
      </c>
      <c r="E18" s="143"/>
      <c r="F18" s="144" t="s">
        <v>210</v>
      </c>
      <c r="G18" s="98"/>
      <c r="H18" s="98"/>
      <c r="I18" s="98"/>
      <c r="L18" s="28"/>
      <c r="M18" s="290"/>
    </row>
    <row r="19" spans="1:13" ht="15" customHeight="1" x14ac:dyDescent="0.2">
      <c r="A19" s="133" t="s">
        <v>8</v>
      </c>
      <c r="B19" s="142" t="s">
        <v>523</v>
      </c>
      <c r="C19" s="142" t="s">
        <v>7</v>
      </c>
      <c r="D19" s="141">
        <v>1241.2</v>
      </c>
      <c r="E19" s="143"/>
      <c r="F19" s="144" t="s">
        <v>210</v>
      </c>
      <c r="G19" s="98"/>
      <c r="H19" s="98"/>
      <c r="I19" s="98"/>
      <c r="L19" s="28"/>
      <c r="M19" s="290"/>
    </row>
    <row r="20" spans="1:13" ht="15" customHeight="1" x14ac:dyDescent="0.2">
      <c r="A20" s="133" t="s">
        <v>8</v>
      </c>
      <c r="B20" s="142" t="s">
        <v>524</v>
      </c>
      <c r="C20" s="142" t="s">
        <v>7</v>
      </c>
      <c r="D20" s="141">
        <v>1241.2</v>
      </c>
      <c r="E20" s="143"/>
      <c r="F20" s="144" t="s">
        <v>210</v>
      </c>
      <c r="G20" s="98"/>
      <c r="H20" s="98"/>
      <c r="I20" s="98"/>
      <c r="L20" s="28"/>
      <c r="M20" s="290"/>
    </row>
    <row r="21" spans="1:13" ht="15" customHeight="1" x14ac:dyDescent="0.2">
      <c r="A21" s="133" t="s">
        <v>8</v>
      </c>
      <c r="B21" s="142" t="s">
        <v>525</v>
      </c>
      <c r="C21" s="142" t="s">
        <v>7</v>
      </c>
      <c r="D21" s="141">
        <v>1241.2</v>
      </c>
      <c r="E21" s="143"/>
      <c r="F21" s="144" t="s">
        <v>210</v>
      </c>
      <c r="G21" s="98"/>
      <c r="H21" s="98"/>
      <c r="I21" s="98"/>
      <c r="L21" s="28"/>
      <c r="M21" s="290"/>
    </row>
    <row r="22" spans="1:13" ht="15" customHeight="1" x14ac:dyDescent="0.2">
      <c r="A22" s="133" t="s">
        <v>8</v>
      </c>
      <c r="B22" s="142" t="s">
        <v>526</v>
      </c>
      <c r="C22" s="142" t="s">
        <v>7</v>
      </c>
      <c r="D22" s="141">
        <v>1241.2</v>
      </c>
      <c r="E22" s="143"/>
      <c r="F22" s="144" t="s">
        <v>210</v>
      </c>
      <c r="G22" s="98"/>
      <c r="H22" s="98"/>
      <c r="I22" s="98"/>
      <c r="L22" s="28"/>
      <c r="M22" s="290"/>
    </row>
    <row r="23" spans="1:13" ht="15" customHeight="1" x14ac:dyDescent="0.2">
      <c r="A23" s="133" t="s">
        <v>8</v>
      </c>
      <c r="B23" s="142" t="s">
        <v>527</v>
      </c>
      <c r="C23" s="142" t="s">
        <v>7</v>
      </c>
      <c r="D23" s="141">
        <v>1241.2</v>
      </c>
      <c r="E23" s="143"/>
      <c r="F23" s="144" t="s">
        <v>210</v>
      </c>
      <c r="G23" s="98"/>
      <c r="H23" s="98"/>
      <c r="I23" s="98"/>
      <c r="L23" s="28"/>
      <c r="M23" s="290"/>
    </row>
    <row r="24" spans="1:13" ht="15" customHeight="1" thickBot="1" x14ac:dyDescent="0.25">
      <c r="A24" s="177" t="s">
        <v>8</v>
      </c>
      <c r="B24" s="178" t="s">
        <v>528</v>
      </c>
      <c r="C24" s="178" t="s">
        <v>7</v>
      </c>
      <c r="D24" s="292">
        <v>1241.2</v>
      </c>
      <c r="E24" s="179"/>
      <c r="F24" s="180" t="s">
        <v>210</v>
      </c>
      <c r="G24" s="181"/>
      <c r="H24" s="181"/>
      <c r="I24" s="181"/>
      <c r="L24" s="28"/>
      <c r="M24" s="290"/>
    </row>
    <row r="25" spans="1:13" ht="15" customHeight="1" x14ac:dyDescent="0.2">
      <c r="A25" s="133" t="s">
        <v>8</v>
      </c>
      <c r="B25" s="142" t="s">
        <v>505</v>
      </c>
      <c r="C25" s="142" t="s">
        <v>280</v>
      </c>
      <c r="D25" s="141">
        <v>1241.2</v>
      </c>
      <c r="E25" s="143"/>
      <c r="F25" s="144" t="s">
        <v>210</v>
      </c>
      <c r="G25" s="98"/>
      <c r="H25" s="98"/>
      <c r="I25" s="98"/>
      <c r="L25" s="28"/>
      <c r="M25" s="290"/>
    </row>
    <row r="26" spans="1:13" ht="15" customHeight="1" x14ac:dyDescent="0.2">
      <c r="A26" s="133" t="s">
        <v>8</v>
      </c>
      <c r="B26" s="142" t="s">
        <v>506</v>
      </c>
      <c r="C26" s="142" t="s">
        <v>280</v>
      </c>
      <c r="D26" s="141">
        <v>1241.2</v>
      </c>
      <c r="E26" s="143"/>
      <c r="F26" s="144" t="s">
        <v>210</v>
      </c>
      <c r="G26" s="98"/>
      <c r="H26" s="98"/>
      <c r="I26" s="98"/>
      <c r="L26" s="28"/>
      <c r="M26" s="290"/>
    </row>
    <row r="27" spans="1:13" ht="15" customHeight="1" thickBot="1" x14ac:dyDescent="0.25">
      <c r="A27" s="177" t="s">
        <v>8</v>
      </c>
      <c r="B27" s="178" t="s">
        <v>507</v>
      </c>
      <c r="C27" s="178" t="s">
        <v>280</v>
      </c>
      <c r="D27" s="292">
        <v>1241.2</v>
      </c>
      <c r="E27" s="179"/>
      <c r="F27" s="180" t="s">
        <v>210</v>
      </c>
      <c r="G27" s="181"/>
      <c r="H27" s="181"/>
      <c r="I27" s="181"/>
      <c r="L27" s="28"/>
      <c r="M27" s="290"/>
    </row>
    <row r="28" spans="1:13" ht="15" customHeight="1" x14ac:dyDescent="0.2">
      <c r="A28" s="133"/>
      <c r="B28" s="142"/>
      <c r="C28" s="142"/>
      <c r="D28" s="103"/>
      <c r="E28" s="143"/>
      <c r="F28" s="144"/>
      <c r="G28" s="98"/>
      <c r="H28" s="98"/>
      <c r="I28" s="98"/>
      <c r="L28" s="28"/>
      <c r="M28" s="290"/>
    </row>
    <row r="29" spans="1:13" ht="15" customHeight="1" x14ac:dyDescent="0.2">
      <c r="A29" s="133"/>
      <c r="B29" s="142"/>
      <c r="C29" s="142"/>
      <c r="D29" s="103"/>
      <c r="E29" s="143"/>
      <c r="F29" s="144"/>
      <c r="G29" s="98"/>
      <c r="H29" s="98"/>
      <c r="I29" s="98"/>
      <c r="L29" s="28"/>
      <c r="M29" s="290"/>
    </row>
    <row r="30" spans="1:13" ht="15" customHeight="1" x14ac:dyDescent="0.2">
      <c r="A30" s="133"/>
      <c r="B30" s="142"/>
      <c r="C30" s="142"/>
      <c r="D30" s="277"/>
      <c r="E30" s="143"/>
      <c r="F30" s="144"/>
      <c r="G30" s="98"/>
      <c r="H30" s="98"/>
      <c r="I30" s="98"/>
      <c r="L30" s="28"/>
      <c r="M30" s="290"/>
    </row>
    <row r="31" spans="1:13" ht="15" customHeight="1" x14ac:dyDescent="0.2">
      <c r="A31" s="133"/>
      <c r="B31" s="142"/>
      <c r="C31" s="142"/>
      <c r="D31" s="277"/>
      <c r="E31" s="143"/>
      <c r="F31" s="144"/>
      <c r="G31" s="98"/>
      <c r="H31" s="98"/>
      <c r="I31" s="98"/>
      <c r="L31" s="28"/>
      <c r="M31" s="290"/>
    </row>
    <row r="32" spans="1:13" ht="15" customHeight="1" x14ac:dyDescent="0.2">
      <c r="A32" s="133"/>
      <c r="B32" s="142"/>
      <c r="C32" s="142"/>
      <c r="D32" s="277"/>
      <c r="E32" s="143"/>
      <c r="F32" s="144"/>
      <c r="G32" s="98"/>
      <c r="H32" s="98"/>
      <c r="I32" s="98"/>
      <c r="L32" s="28"/>
      <c r="M32" s="290"/>
    </row>
    <row r="33" spans="1:15" ht="15" customHeight="1" x14ac:dyDescent="0.2">
      <c r="A33" s="133"/>
      <c r="B33" s="142"/>
      <c r="C33" s="142"/>
      <c r="D33" s="277"/>
      <c r="E33" s="143"/>
      <c r="F33" s="144"/>
      <c r="G33" s="98"/>
      <c r="H33" s="98"/>
      <c r="I33" s="98"/>
      <c r="L33" s="28"/>
      <c r="M33" s="290"/>
    </row>
    <row r="34" spans="1:15" ht="15" customHeight="1" x14ac:dyDescent="0.2">
      <c r="A34" s="133"/>
      <c r="B34" s="142"/>
      <c r="C34" s="142"/>
      <c r="D34" s="103"/>
      <c r="E34" s="143"/>
      <c r="F34" s="144"/>
      <c r="G34" s="98"/>
      <c r="H34" s="98"/>
      <c r="I34" s="98"/>
      <c r="L34" s="28"/>
      <c r="M34" s="290"/>
    </row>
    <row r="35" spans="1:15" ht="15" customHeight="1" thickBot="1" x14ac:dyDescent="0.25">
      <c r="A35" s="133"/>
      <c r="B35" s="142"/>
      <c r="C35" s="142"/>
      <c r="D35" s="103"/>
      <c r="E35" s="143"/>
      <c r="F35" s="144"/>
      <c r="G35" s="98"/>
      <c r="H35" s="98"/>
      <c r="I35" s="98"/>
      <c r="J35" s="262"/>
      <c r="L35" s="28"/>
      <c r="M35" s="290"/>
    </row>
    <row r="36" spans="1:15" ht="18.75" customHeight="1" x14ac:dyDescent="0.2">
      <c r="A36" s="133"/>
      <c r="B36" s="142"/>
      <c r="C36" s="110"/>
      <c r="D36" s="136"/>
      <c r="E36" s="143"/>
      <c r="F36" s="144"/>
      <c r="G36" s="98"/>
      <c r="H36" s="98"/>
      <c r="I36" s="98"/>
      <c r="L36" s="28"/>
      <c r="M36" s="290"/>
    </row>
    <row r="37" spans="1:15" ht="18.75" customHeight="1" x14ac:dyDescent="0.2">
      <c r="A37" s="133"/>
      <c r="B37" s="142"/>
      <c r="C37" s="110"/>
      <c r="D37" s="136"/>
      <c r="E37" s="143"/>
      <c r="F37" s="144"/>
      <c r="G37" s="98"/>
      <c r="H37" s="98"/>
      <c r="I37" s="98"/>
      <c r="L37" s="28"/>
      <c r="M37" s="290"/>
    </row>
    <row r="38" spans="1:15" ht="18.75" customHeight="1" x14ac:dyDescent="0.2">
      <c r="A38" s="133"/>
      <c r="B38" s="142"/>
      <c r="C38" s="110"/>
      <c r="D38" s="123"/>
      <c r="E38" s="143"/>
      <c r="F38" s="144"/>
      <c r="G38" s="98"/>
      <c r="H38" s="98"/>
      <c r="I38" s="98"/>
      <c r="L38" s="28"/>
      <c r="M38" s="290"/>
    </row>
    <row r="39" spans="1:15" ht="18.75" customHeight="1" x14ac:dyDescent="0.2">
      <c r="A39" s="133"/>
      <c r="B39" s="142"/>
      <c r="C39" s="110"/>
      <c r="D39" s="136"/>
      <c r="E39" s="143"/>
      <c r="F39" s="144"/>
      <c r="G39" s="98"/>
      <c r="H39" s="98"/>
      <c r="I39" s="98"/>
      <c r="L39" s="28"/>
      <c r="M39" s="290"/>
    </row>
    <row r="40" spans="1:15" ht="15" customHeight="1" x14ac:dyDescent="0.2">
      <c r="A40" s="133"/>
      <c r="B40" s="142"/>
      <c r="C40" s="142"/>
      <c r="D40" s="103"/>
      <c r="E40" s="143"/>
      <c r="F40" s="144"/>
      <c r="G40" s="98"/>
      <c r="H40" s="98"/>
      <c r="I40" s="98"/>
      <c r="L40" s="28"/>
      <c r="M40" s="290"/>
    </row>
    <row r="41" spans="1:15" ht="15" customHeight="1" x14ac:dyDescent="0.2">
      <c r="A41" s="133"/>
      <c r="B41" s="142"/>
      <c r="C41" s="142"/>
      <c r="D41" s="103"/>
      <c r="E41" s="143"/>
      <c r="F41" s="144"/>
      <c r="G41" s="98"/>
      <c r="H41" s="98"/>
      <c r="I41" s="98"/>
      <c r="L41" s="28"/>
      <c r="M41" s="290"/>
    </row>
    <row r="42" spans="1:15" ht="18.75" customHeight="1" x14ac:dyDescent="0.2">
      <c r="A42" s="123"/>
      <c r="B42" s="123"/>
      <c r="C42" s="142"/>
      <c r="D42" s="136"/>
      <c r="E42" s="90"/>
      <c r="F42" s="110"/>
      <c r="G42" s="108"/>
      <c r="H42" s="90"/>
      <c r="I42" s="98"/>
      <c r="K42" s="98"/>
      <c r="L42" s="99"/>
      <c r="M42" s="100"/>
      <c r="N42" s="101"/>
      <c r="O42" s="101"/>
    </row>
    <row r="43" spans="1:15" ht="15" customHeight="1" x14ac:dyDescent="0.2">
      <c r="A43" s="43"/>
      <c r="B43" s="53"/>
      <c r="C43" s="40"/>
      <c r="D43" s="44">
        <f>SUM(D5:D42)</f>
        <v>28547.600000000009</v>
      </c>
      <c r="E43" s="44"/>
      <c r="F43" s="44"/>
      <c r="G43" s="44">
        <f>SUM(G42:G42)</f>
        <v>0</v>
      </c>
      <c r="H43" s="44"/>
      <c r="I43" s="44"/>
      <c r="J43" s="105">
        <f>SUM(J42:J42)</f>
        <v>0</v>
      </c>
      <c r="K43" s="44"/>
      <c r="L43" s="44">
        <f>SUM(L42:L42)</f>
        <v>0</v>
      </c>
      <c r="M43" s="44">
        <f>SUM(M42:M42)</f>
        <v>0</v>
      </c>
      <c r="N43" s="44"/>
      <c r="O43" s="33"/>
    </row>
    <row r="44" spans="1:15" ht="15" customHeight="1" x14ac:dyDescent="0.2">
      <c r="A44" s="43"/>
      <c r="B44" s="53"/>
      <c r="C44" s="40"/>
      <c r="D44" s="44"/>
      <c r="E44" s="9"/>
      <c r="F44" s="52"/>
      <c r="G44" s="44"/>
      <c r="H44" s="9"/>
      <c r="L44" s="28"/>
      <c r="M44" s="49"/>
      <c r="N44" s="33"/>
      <c r="O44" s="33"/>
    </row>
    <row r="45" spans="1:15" ht="15" customHeight="1" x14ac:dyDescent="0.25">
      <c r="A45" s="30"/>
      <c r="B45" s="31"/>
      <c r="C45" s="31"/>
      <c r="D45" s="36"/>
      <c r="E45" s="9"/>
      <c r="F45" s="48"/>
      <c r="L45" s="28"/>
      <c r="M45" s="49"/>
      <c r="N45" s="33"/>
      <c r="O45" s="33"/>
    </row>
    <row r="46" spans="1:15" ht="12.75" x14ac:dyDescent="0.2">
      <c r="A46" s="30"/>
      <c r="B46" s="31"/>
      <c r="C46" s="31"/>
      <c r="D46" s="34"/>
      <c r="E46" s="9"/>
      <c r="F46" s="51"/>
      <c r="G46" s="51"/>
      <c r="H46" s="51"/>
      <c r="I46" s="51"/>
      <c r="J46" s="112"/>
      <c r="K46" s="51"/>
      <c r="L46" s="51"/>
      <c r="M46" s="55"/>
      <c r="N46" s="55"/>
      <c r="O46" s="35"/>
    </row>
    <row r="47" spans="1:15" ht="12.75" x14ac:dyDescent="0.2">
      <c r="A47" s="30"/>
      <c r="B47" s="31"/>
      <c r="C47" s="31"/>
      <c r="D47" s="32"/>
      <c r="E47" s="9"/>
      <c r="F47" s="51"/>
      <c r="G47"/>
      <c r="H47"/>
      <c r="I47"/>
      <c r="J47" s="113"/>
      <c r="K47"/>
      <c r="L47"/>
      <c r="M47" s="35"/>
      <c r="N47" s="35"/>
      <c r="O47" s="35"/>
    </row>
    <row r="48" spans="1:15" ht="12.75" x14ac:dyDescent="0.2">
      <c r="A48" s="30"/>
      <c r="B48" s="31"/>
      <c r="C48" s="31"/>
      <c r="D48" s="32"/>
      <c r="E48" s="9"/>
      <c r="F48" s="51"/>
      <c r="G48"/>
      <c r="H48"/>
      <c r="I48"/>
      <c r="J48" s="113"/>
      <c r="K48"/>
      <c r="L48"/>
      <c r="M48" s="35"/>
      <c r="N48" s="35"/>
      <c r="O48" s="35"/>
    </row>
    <row r="49" spans="1:15" x14ac:dyDescent="0.2">
      <c r="A49" s="45"/>
      <c r="B49" s="26" t="s">
        <v>0</v>
      </c>
      <c r="E49" s="26"/>
      <c r="M49" s="29"/>
      <c r="N49" s="33"/>
      <c r="O49" s="33"/>
    </row>
    <row r="50" spans="1:15" x14ac:dyDescent="0.2">
      <c r="A50" s="38"/>
      <c r="B50" s="26" t="s">
        <v>1</v>
      </c>
      <c r="E50" s="26"/>
      <c r="M50" s="29"/>
      <c r="N50" s="33"/>
      <c r="O50" s="33"/>
    </row>
    <row r="51" spans="1:15" x14ac:dyDescent="0.2">
      <c r="A51" s="39"/>
      <c r="B51" s="26" t="s">
        <v>11</v>
      </c>
      <c r="E51" s="26"/>
      <c r="M51" s="29"/>
      <c r="N51" s="33"/>
      <c r="O51" s="33"/>
    </row>
    <row r="52" spans="1:15" x14ac:dyDescent="0.2">
      <c r="A52" s="137"/>
      <c r="B52" s="137"/>
      <c r="C52" s="137"/>
      <c r="D52" s="137"/>
      <c r="M52" s="29"/>
      <c r="N52" s="33"/>
      <c r="O52" s="33"/>
    </row>
    <row r="53" spans="1:15" x14ac:dyDescent="0.2">
      <c r="M53" s="29"/>
      <c r="N53" s="33"/>
      <c r="O53" s="33"/>
    </row>
    <row r="54" spans="1:15" x14ac:dyDescent="0.2">
      <c r="M54" s="29"/>
      <c r="N54" s="33"/>
      <c r="O54" s="33"/>
    </row>
    <row r="55" spans="1:15" x14ac:dyDescent="0.2">
      <c r="M55" s="29"/>
      <c r="N55" s="33"/>
      <c r="O55" s="33"/>
    </row>
    <row r="56" spans="1:15" x14ac:dyDescent="0.2">
      <c r="M56" s="29"/>
      <c r="N56" s="33"/>
      <c r="O56" s="33"/>
    </row>
    <row r="57" spans="1:15" x14ac:dyDescent="0.2">
      <c r="M57" s="29"/>
      <c r="N57" s="33"/>
      <c r="O57" s="33"/>
    </row>
    <row r="58" spans="1:15" x14ac:dyDescent="0.2">
      <c r="M58" s="29"/>
      <c r="N58" s="33"/>
      <c r="O58" s="33"/>
    </row>
    <row r="59" spans="1:15" x14ac:dyDescent="0.2">
      <c r="M59" s="29"/>
      <c r="N59" s="33"/>
      <c r="O59" s="33"/>
    </row>
    <row r="60" spans="1:15" x14ac:dyDescent="0.2">
      <c r="M60" s="29"/>
      <c r="N60" s="33"/>
      <c r="O60" s="33"/>
    </row>
    <row r="61" spans="1:15" x14ac:dyDescent="0.2">
      <c r="M61" s="29"/>
      <c r="N61" s="33"/>
      <c r="O61" s="33"/>
    </row>
    <row r="62" spans="1:15" x14ac:dyDescent="0.2">
      <c r="M62" s="29"/>
      <c r="N62" s="33"/>
      <c r="O62" s="33"/>
    </row>
    <row r="63" spans="1:15" x14ac:dyDescent="0.2">
      <c r="M63" s="29"/>
      <c r="N63" s="33"/>
      <c r="O63" s="33"/>
    </row>
    <row r="64" spans="1:15" x14ac:dyDescent="0.2">
      <c r="M64" s="29"/>
      <c r="N64" s="33"/>
      <c r="O64" s="33"/>
    </row>
    <row r="65" spans="13:15" x14ac:dyDescent="0.2">
      <c r="M65" s="29"/>
      <c r="N65" s="33"/>
      <c r="O65" s="33"/>
    </row>
    <row r="66" spans="13:15" x14ac:dyDescent="0.2">
      <c r="M66" s="29"/>
      <c r="N66" s="33"/>
      <c r="O66" s="33"/>
    </row>
    <row r="67" spans="13:15" x14ac:dyDescent="0.2">
      <c r="M67" s="29"/>
      <c r="N67" s="33"/>
      <c r="O67" s="33"/>
    </row>
    <row r="68" spans="13:15" x14ac:dyDescent="0.2">
      <c r="M68" s="29"/>
      <c r="N68" s="33"/>
      <c r="O68" s="33"/>
    </row>
    <row r="69" spans="13:15" x14ac:dyDescent="0.2">
      <c r="M69" s="29"/>
      <c r="N69" s="33"/>
      <c r="O69" s="33"/>
    </row>
    <row r="70" spans="13:15" x14ac:dyDescent="0.2">
      <c r="M70" s="29"/>
      <c r="N70" s="33"/>
      <c r="O70" s="33"/>
    </row>
    <row r="71" spans="13:15" x14ac:dyDescent="0.2">
      <c r="M71" s="29"/>
      <c r="N71" s="33"/>
      <c r="O71" s="33"/>
    </row>
    <row r="72" spans="13:15" x14ac:dyDescent="0.2">
      <c r="M72" s="29"/>
      <c r="N72" s="33"/>
      <c r="O72" s="33"/>
    </row>
    <row r="73" spans="13:15" x14ac:dyDescent="0.2">
      <c r="M73" s="29"/>
      <c r="N73" s="33"/>
      <c r="O73" s="33"/>
    </row>
    <row r="74" spans="13:15" x14ac:dyDescent="0.2">
      <c r="M74" s="29"/>
      <c r="N74" s="33"/>
      <c r="O74" s="33"/>
    </row>
    <row r="75" spans="13:15" x14ac:dyDescent="0.2">
      <c r="M75" s="29"/>
      <c r="N75" s="33"/>
      <c r="O75" s="33"/>
    </row>
    <row r="76" spans="13:15" x14ac:dyDescent="0.2">
      <c r="M76" s="29"/>
      <c r="N76" s="33"/>
      <c r="O76" s="33"/>
    </row>
    <row r="77" spans="13:15" x14ac:dyDescent="0.2">
      <c r="M77" s="29"/>
      <c r="N77" s="33"/>
      <c r="O77" s="33"/>
    </row>
    <row r="78" spans="13:15" x14ac:dyDescent="0.2">
      <c r="M78" s="29"/>
      <c r="N78" s="33"/>
      <c r="O78" s="33"/>
    </row>
    <row r="79" spans="13:15" x14ac:dyDescent="0.2">
      <c r="M79" s="29"/>
      <c r="N79" s="33"/>
      <c r="O79" s="33"/>
    </row>
    <row r="80" spans="13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  <row r="142" spans="13:15" x14ac:dyDescent="0.2">
      <c r="M142" s="29"/>
      <c r="N142" s="33"/>
      <c r="O142" s="33"/>
    </row>
    <row r="143" spans="13:15" x14ac:dyDescent="0.2">
      <c r="M143" s="29"/>
      <c r="N143" s="33"/>
      <c r="O143" s="33"/>
    </row>
    <row r="144" spans="13:15" x14ac:dyDescent="0.2">
      <c r="M144" s="29"/>
      <c r="N144" s="33"/>
      <c r="O144" s="33"/>
    </row>
    <row r="145" spans="13:15" x14ac:dyDescent="0.2">
      <c r="M145" s="29"/>
      <c r="N145" s="33"/>
      <c r="O145" s="33"/>
    </row>
    <row r="146" spans="13:15" x14ac:dyDescent="0.2">
      <c r="M146" s="29"/>
      <c r="N146" s="33"/>
      <c r="O146" s="33"/>
    </row>
    <row r="147" spans="13:15" x14ac:dyDescent="0.2">
      <c r="M147" s="29"/>
      <c r="N147" s="33"/>
      <c r="O147" s="33"/>
    </row>
  </sheetData>
  <autoFilter ref="A4:O43"/>
  <sortState ref="A5:F27">
    <sortCondition ref="C5:C27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43"/>
  <sheetViews>
    <sheetView topLeftCell="A22" zoomScale="96" zoomScaleNormal="96" workbookViewId="0">
      <selection activeCell="F46" sqref="F46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529</v>
      </c>
      <c r="E1" s="61"/>
      <c r="F1" s="61"/>
      <c r="G1" s="61"/>
      <c r="H1" s="118"/>
      <c r="I1" s="291"/>
      <c r="J1" s="291"/>
      <c r="K1" s="291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291"/>
      <c r="J2" s="291"/>
      <c r="K2" s="291"/>
      <c r="L2" s="60"/>
      <c r="M2" s="60"/>
    </row>
    <row r="3" spans="1:13" x14ac:dyDescent="0.25">
      <c r="A3" s="291"/>
      <c r="B3" s="291"/>
      <c r="C3" s="291"/>
      <c r="D3" s="291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291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291"/>
      <c r="L5" s="60"/>
      <c r="M5" s="60"/>
    </row>
    <row r="6" spans="1:13" ht="24" customHeight="1" x14ac:dyDescent="0.25">
      <c r="A6" s="142" t="s">
        <v>280</v>
      </c>
      <c r="B6" s="127" t="s">
        <v>479</v>
      </c>
      <c r="C6" s="141">
        <v>1241.2</v>
      </c>
      <c r="D6" s="102" t="s">
        <v>530</v>
      </c>
      <c r="E6" s="114"/>
      <c r="F6" s="115"/>
      <c r="G6" s="116"/>
      <c r="H6" s="118"/>
      <c r="I6" s="116"/>
      <c r="J6" s="135"/>
      <c r="K6" s="117"/>
      <c r="L6" s="128"/>
      <c r="M6" s="68"/>
    </row>
    <row r="7" spans="1:13" ht="24" customHeight="1" x14ac:dyDescent="0.25">
      <c r="A7" s="142" t="s">
        <v>280</v>
      </c>
      <c r="B7" s="127" t="s">
        <v>480</v>
      </c>
      <c r="C7" s="141">
        <v>1241.2</v>
      </c>
      <c r="D7" s="102" t="s">
        <v>530</v>
      </c>
      <c r="E7" s="114"/>
      <c r="F7" s="115"/>
      <c r="G7" s="116"/>
      <c r="H7" s="118"/>
      <c r="I7" s="116"/>
      <c r="J7" s="135"/>
      <c r="K7" s="117"/>
      <c r="L7" s="128"/>
      <c r="M7" s="68"/>
    </row>
    <row r="8" spans="1:13" ht="24" customHeight="1" x14ac:dyDescent="0.25">
      <c r="A8" s="142" t="s">
        <v>280</v>
      </c>
      <c r="B8" s="127" t="s">
        <v>481</v>
      </c>
      <c r="C8" s="141">
        <v>1241.2</v>
      </c>
      <c r="D8" s="102" t="s">
        <v>530</v>
      </c>
      <c r="E8" s="114"/>
      <c r="F8" s="115"/>
      <c r="G8" s="116"/>
      <c r="H8" s="118"/>
      <c r="I8" s="116"/>
      <c r="J8" s="135"/>
      <c r="K8" s="117"/>
      <c r="L8" s="128"/>
      <c r="M8" s="68"/>
    </row>
    <row r="9" spans="1:13" ht="24" customHeight="1" x14ac:dyDescent="0.25">
      <c r="A9" s="142" t="s">
        <v>7</v>
      </c>
      <c r="B9" s="127" t="s">
        <v>482</v>
      </c>
      <c r="C9" s="141">
        <v>1241.2</v>
      </c>
      <c r="D9" s="102" t="s">
        <v>530</v>
      </c>
      <c r="E9" s="114"/>
      <c r="F9" s="115"/>
      <c r="G9" s="116"/>
      <c r="H9" s="118"/>
      <c r="I9" s="116"/>
      <c r="J9" s="135"/>
      <c r="K9" s="117"/>
      <c r="L9" s="128"/>
      <c r="M9" s="68"/>
    </row>
    <row r="10" spans="1:13" ht="24" customHeight="1" x14ac:dyDescent="0.25">
      <c r="A10" s="142" t="s">
        <v>7</v>
      </c>
      <c r="B10" s="127" t="s">
        <v>483</v>
      </c>
      <c r="C10" s="141">
        <v>1241.2</v>
      </c>
      <c r="D10" s="102" t="s">
        <v>530</v>
      </c>
      <c r="E10" s="114"/>
      <c r="F10" s="115"/>
      <c r="G10" s="116"/>
      <c r="H10" s="118"/>
      <c r="I10" s="116"/>
      <c r="J10" s="135"/>
      <c r="K10" s="117"/>
      <c r="L10" s="128"/>
      <c r="M10" s="68"/>
    </row>
    <row r="11" spans="1:13" ht="24" customHeight="1" x14ac:dyDescent="0.25">
      <c r="A11" s="142" t="s">
        <v>7</v>
      </c>
      <c r="B11" s="127" t="s">
        <v>484</v>
      </c>
      <c r="C11" s="141">
        <v>1241.2</v>
      </c>
      <c r="D11" s="102" t="s">
        <v>530</v>
      </c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24" customHeight="1" thickBot="1" x14ac:dyDescent="0.3">
      <c r="A12" s="178" t="s">
        <v>7</v>
      </c>
      <c r="B12" s="213" t="s">
        <v>485</v>
      </c>
      <c r="C12" s="292">
        <v>1241.2</v>
      </c>
      <c r="D12" s="195" t="s">
        <v>530</v>
      </c>
      <c r="E12" s="196"/>
      <c r="F12" s="197">
        <f>SUM(C6:C12)</f>
        <v>8688.4</v>
      </c>
      <c r="G12" s="198"/>
      <c r="H12" s="199"/>
      <c r="I12" s="198">
        <v>803001</v>
      </c>
      <c r="J12" s="200">
        <f>F12/1.16</f>
        <v>7490</v>
      </c>
      <c r="K12" s="201">
        <f>J12*0.16</f>
        <v>1198.4000000000001</v>
      </c>
      <c r="L12" s="128"/>
      <c r="M12" s="68"/>
    </row>
    <row r="13" spans="1:13" ht="24" customHeight="1" x14ac:dyDescent="0.25">
      <c r="A13" s="142" t="s">
        <v>7</v>
      </c>
      <c r="B13" s="127" t="s">
        <v>487</v>
      </c>
      <c r="C13" s="141">
        <v>1241.2</v>
      </c>
      <c r="D13" s="102" t="s">
        <v>531</v>
      </c>
      <c r="E13" s="114"/>
      <c r="F13" s="115"/>
      <c r="G13" s="116"/>
      <c r="H13" s="118"/>
      <c r="I13" s="116"/>
      <c r="J13" s="135"/>
      <c r="K13" s="117"/>
      <c r="L13" s="128"/>
      <c r="M13" s="68"/>
    </row>
    <row r="14" spans="1:13" ht="24" customHeight="1" x14ac:dyDescent="0.25">
      <c r="A14" s="142" t="s">
        <v>7</v>
      </c>
      <c r="B14" s="127" t="s">
        <v>488</v>
      </c>
      <c r="C14" s="141">
        <v>1241.2</v>
      </c>
      <c r="D14" s="102" t="s">
        <v>531</v>
      </c>
      <c r="E14" s="114"/>
      <c r="F14" s="115"/>
      <c r="G14" s="116"/>
      <c r="H14" s="118"/>
      <c r="I14" s="116"/>
      <c r="J14" s="135"/>
      <c r="K14" s="117"/>
      <c r="L14" s="128"/>
      <c r="M14" s="68"/>
    </row>
    <row r="15" spans="1:13" ht="24" customHeight="1" x14ac:dyDescent="0.25">
      <c r="A15" s="142" t="s">
        <v>7</v>
      </c>
      <c r="B15" s="127" t="s">
        <v>489</v>
      </c>
      <c r="C15" s="141">
        <v>1241.2</v>
      </c>
      <c r="D15" s="102" t="s">
        <v>531</v>
      </c>
      <c r="E15" s="114"/>
      <c r="F15" s="115"/>
      <c r="G15" s="116"/>
      <c r="H15" s="118"/>
      <c r="I15" s="116"/>
      <c r="J15" s="135"/>
      <c r="K15" s="117"/>
      <c r="L15" s="128"/>
      <c r="M15" s="68"/>
    </row>
    <row r="16" spans="1:13" ht="24" customHeight="1" x14ac:dyDescent="0.25">
      <c r="A16" s="142" t="s">
        <v>7</v>
      </c>
      <c r="B16" s="127" t="s">
        <v>490</v>
      </c>
      <c r="C16" s="141">
        <v>1241.2</v>
      </c>
      <c r="D16" s="102" t="s">
        <v>531</v>
      </c>
      <c r="E16" s="114"/>
      <c r="F16" s="115"/>
      <c r="G16" s="116"/>
      <c r="H16" s="118"/>
      <c r="I16" s="116"/>
      <c r="J16" s="135"/>
      <c r="K16" s="117"/>
      <c r="L16" s="128"/>
      <c r="M16" s="68"/>
    </row>
    <row r="17" spans="1:13" ht="24" customHeight="1" x14ac:dyDescent="0.25">
      <c r="A17" s="142" t="s">
        <v>7</v>
      </c>
      <c r="B17" s="127" t="s">
        <v>491</v>
      </c>
      <c r="C17" s="141">
        <v>1241.2</v>
      </c>
      <c r="D17" s="102" t="s">
        <v>531</v>
      </c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24" customHeight="1" x14ac:dyDescent="0.25">
      <c r="A18" s="142" t="s">
        <v>7</v>
      </c>
      <c r="B18" s="127" t="s">
        <v>492</v>
      </c>
      <c r="C18" s="141">
        <v>1241.2</v>
      </c>
      <c r="D18" s="102" t="s">
        <v>531</v>
      </c>
      <c r="E18" s="114"/>
      <c r="F18" s="115"/>
      <c r="G18" s="116"/>
      <c r="H18" s="118"/>
      <c r="I18" s="116"/>
      <c r="J18" s="135"/>
      <c r="K18" s="117"/>
      <c r="L18" s="128"/>
      <c r="M18" s="68"/>
    </row>
    <row r="19" spans="1:13" ht="24" customHeight="1" x14ac:dyDescent="0.25">
      <c r="A19" s="142" t="s">
        <v>7</v>
      </c>
      <c r="B19" s="127" t="s">
        <v>493</v>
      </c>
      <c r="C19" s="141">
        <v>1241.2</v>
      </c>
      <c r="D19" s="102" t="s">
        <v>531</v>
      </c>
      <c r="E19" s="114"/>
      <c r="F19" s="115"/>
      <c r="G19" s="116"/>
      <c r="H19" s="118"/>
      <c r="I19" s="116"/>
      <c r="J19" s="135"/>
      <c r="K19" s="117"/>
      <c r="L19" s="128"/>
      <c r="M19" s="68"/>
    </row>
    <row r="20" spans="1:13" ht="24" customHeight="1" x14ac:dyDescent="0.25">
      <c r="A20" s="142" t="s">
        <v>7</v>
      </c>
      <c r="B20" s="127" t="s">
        <v>494</v>
      </c>
      <c r="C20" s="141">
        <v>1241.2</v>
      </c>
      <c r="D20" s="102" t="s">
        <v>531</v>
      </c>
      <c r="E20" s="114"/>
      <c r="F20" s="115"/>
      <c r="G20" s="116"/>
      <c r="H20" s="118"/>
      <c r="I20" s="116"/>
      <c r="J20" s="135"/>
      <c r="K20" s="117"/>
      <c r="L20" s="128"/>
      <c r="M20" s="68"/>
    </row>
    <row r="21" spans="1:13" ht="24" customHeight="1" x14ac:dyDescent="0.25">
      <c r="A21" s="142" t="s">
        <v>7</v>
      </c>
      <c r="B21" s="127" t="s">
        <v>495</v>
      </c>
      <c r="C21" s="141">
        <v>1241.2</v>
      </c>
      <c r="D21" s="102" t="s">
        <v>531</v>
      </c>
      <c r="E21" s="114"/>
      <c r="F21" s="115"/>
      <c r="G21" s="116"/>
      <c r="H21" s="118"/>
      <c r="I21" s="116"/>
      <c r="J21" s="135"/>
      <c r="K21" s="117"/>
      <c r="L21" s="128"/>
      <c r="M21" s="68"/>
    </row>
    <row r="22" spans="1:13" ht="24" customHeight="1" thickBot="1" x14ac:dyDescent="0.3">
      <c r="A22" s="178" t="s">
        <v>7</v>
      </c>
      <c r="B22" s="213" t="s">
        <v>496</v>
      </c>
      <c r="C22" s="292">
        <v>1241.2</v>
      </c>
      <c r="D22" s="195" t="s">
        <v>531</v>
      </c>
      <c r="E22" s="196"/>
      <c r="F22" s="197">
        <f>SUM(C13:C22)</f>
        <v>12412.000000000002</v>
      </c>
      <c r="G22" s="198"/>
      <c r="H22" s="199"/>
      <c r="I22" s="198">
        <v>803001</v>
      </c>
      <c r="J22" s="200">
        <f>F22/1.16</f>
        <v>10700.000000000002</v>
      </c>
      <c r="K22" s="201">
        <f>J22*0.16</f>
        <v>1712.0000000000002</v>
      </c>
      <c r="L22" s="128"/>
      <c r="M22" s="68"/>
    </row>
    <row r="23" spans="1:13" ht="24" customHeight="1" x14ac:dyDescent="0.25">
      <c r="A23" s="142" t="s">
        <v>7</v>
      </c>
      <c r="B23" s="289" t="s">
        <v>498</v>
      </c>
      <c r="C23" s="141">
        <v>1241.2</v>
      </c>
      <c r="D23" s="102" t="s">
        <v>532</v>
      </c>
      <c r="E23" s="114"/>
      <c r="F23" s="115"/>
      <c r="G23" s="116"/>
      <c r="H23" s="118"/>
      <c r="I23" s="116"/>
      <c r="J23" s="135"/>
      <c r="K23" s="117"/>
      <c r="L23" s="128"/>
      <c r="M23" s="68"/>
    </row>
    <row r="24" spans="1:13" ht="24" customHeight="1" x14ac:dyDescent="0.25">
      <c r="A24" s="142" t="s">
        <v>7</v>
      </c>
      <c r="B24" s="289" t="s">
        <v>499</v>
      </c>
      <c r="C24" s="141">
        <v>1241.2</v>
      </c>
      <c r="D24" s="102" t="s">
        <v>532</v>
      </c>
      <c r="E24" s="114"/>
      <c r="F24" s="115"/>
      <c r="G24" s="116"/>
      <c r="H24" s="118"/>
      <c r="I24" s="116"/>
      <c r="J24" s="135"/>
      <c r="K24" s="117"/>
      <c r="L24" s="128"/>
      <c r="M24" s="68"/>
    </row>
    <row r="25" spans="1:13" ht="24" customHeight="1" x14ac:dyDescent="0.25">
      <c r="A25" s="142" t="s">
        <v>7</v>
      </c>
      <c r="B25" s="289" t="s">
        <v>500</v>
      </c>
      <c r="C25" s="141">
        <v>1241.2</v>
      </c>
      <c r="D25" s="102" t="s">
        <v>532</v>
      </c>
      <c r="E25" s="114"/>
      <c r="F25" s="115"/>
      <c r="G25" s="116"/>
      <c r="H25" s="118"/>
      <c r="I25" s="116"/>
      <c r="J25" s="135"/>
      <c r="K25" s="117"/>
      <c r="L25" s="128"/>
      <c r="M25" s="68"/>
    </row>
    <row r="26" spans="1:13" ht="24" customHeight="1" x14ac:dyDescent="0.25">
      <c r="A26" s="142" t="s">
        <v>7</v>
      </c>
      <c r="B26" s="289" t="s">
        <v>501</v>
      </c>
      <c r="C26" s="141">
        <v>1241.2</v>
      </c>
      <c r="D26" s="102" t="s">
        <v>532</v>
      </c>
      <c r="E26" s="114"/>
      <c r="F26" s="115"/>
      <c r="G26" s="116"/>
      <c r="H26" s="118"/>
      <c r="I26" s="116"/>
      <c r="J26" s="135"/>
      <c r="K26" s="117"/>
      <c r="L26" s="128"/>
      <c r="M26" s="68"/>
    </row>
    <row r="27" spans="1:13" ht="24" customHeight="1" x14ac:dyDescent="0.25">
      <c r="A27" s="142" t="s">
        <v>7</v>
      </c>
      <c r="B27" s="289" t="s">
        <v>502</v>
      </c>
      <c r="C27" s="141">
        <v>1241.2</v>
      </c>
      <c r="D27" s="102" t="s">
        <v>532</v>
      </c>
      <c r="E27" s="114"/>
      <c r="F27" s="115"/>
      <c r="G27" s="116"/>
      <c r="H27" s="118"/>
      <c r="I27" s="116"/>
      <c r="J27" s="135"/>
      <c r="K27" s="117"/>
      <c r="L27" s="128"/>
      <c r="M27" s="68"/>
    </row>
    <row r="28" spans="1:13" ht="24" customHeight="1" thickBot="1" x14ac:dyDescent="0.3">
      <c r="A28" s="178" t="s">
        <v>7</v>
      </c>
      <c r="B28" s="293" t="s">
        <v>503</v>
      </c>
      <c r="C28" s="292">
        <v>1241.2</v>
      </c>
      <c r="D28" s="195" t="s">
        <v>532</v>
      </c>
      <c r="E28" s="196"/>
      <c r="F28" s="197">
        <f>SUM(C23:C28)</f>
        <v>7447.2</v>
      </c>
      <c r="G28" s="198"/>
      <c r="H28" s="199"/>
      <c r="I28" s="198">
        <v>803001</v>
      </c>
      <c r="J28" s="200">
        <f>F28/1.16</f>
        <v>6420</v>
      </c>
      <c r="K28" s="201">
        <f>J28*0.16</f>
        <v>1027.2</v>
      </c>
      <c r="L28" s="128"/>
      <c r="M28" s="68"/>
    </row>
    <row r="29" spans="1:13" ht="24" customHeight="1" x14ac:dyDescent="0.25">
      <c r="A29" s="142"/>
      <c r="B29" s="110"/>
      <c r="C29" s="103"/>
      <c r="D29" s="102"/>
      <c r="E29" s="114"/>
      <c r="F29" s="115"/>
      <c r="G29" s="116"/>
      <c r="H29" s="118"/>
      <c r="I29" s="116"/>
      <c r="J29" s="135"/>
      <c r="K29" s="117"/>
      <c r="L29" s="128"/>
      <c r="M29" s="68"/>
    </row>
    <row r="30" spans="1:13" ht="24" customHeight="1" x14ac:dyDescent="0.25">
      <c r="A30" s="142"/>
      <c r="B30" s="110"/>
      <c r="C30" s="103"/>
      <c r="D30" s="102"/>
      <c r="E30" s="114"/>
      <c r="F30" s="115"/>
      <c r="G30" s="116"/>
      <c r="H30" s="118"/>
      <c r="I30" s="116"/>
      <c r="J30" s="135"/>
      <c r="K30" s="117"/>
      <c r="L30" s="128"/>
      <c r="M30" s="68"/>
    </row>
    <row r="31" spans="1:13" ht="24" customHeight="1" x14ac:dyDescent="0.25">
      <c r="A31" s="276"/>
      <c r="B31" s="276"/>
      <c r="C31" s="136"/>
      <c r="D31" s="102"/>
      <c r="E31" s="114"/>
      <c r="F31" s="115"/>
      <c r="G31" s="116"/>
      <c r="H31" s="118"/>
      <c r="I31" s="116"/>
      <c r="J31" s="218"/>
      <c r="K31" s="117"/>
      <c r="L31" s="128"/>
      <c r="M31" s="68"/>
    </row>
    <row r="32" spans="1:13" ht="18.75" customHeight="1" x14ac:dyDescent="0.25">
      <c r="A32" s="142"/>
      <c r="B32" s="110"/>
      <c r="C32" s="97"/>
      <c r="D32" s="102"/>
      <c r="E32" s="114"/>
      <c r="F32" s="115"/>
      <c r="G32" s="116"/>
      <c r="H32" s="118"/>
      <c r="I32" s="116"/>
      <c r="J32" s="135"/>
      <c r="K32" s="117"/>
      <c r="L32" s="128"/>
      <c r="M32" s="68"/>
    </row>
    <row r="33" spans="1:13" ht="15" customHeight="1" x14ac:dyDescent="0.25">
      <c r="A33" s="142"/>
      <c r="B33" s="127"/>
      <c r="C33" s="141"/>
      <c r="D33" s="102"/>
      <c r="E33" s="114"/>
      <c r="F33" s="115"/>
      <c r="G33" s="116"/>
      <c r="H33" s="118"/>
      <c r="I33" s="116"/>
      <c r="J33" s="135"/>
      <c r="K33" s="117"/>
      <c r="L33" s="128"/>
      <c r="M33" s="68"/>
    </row>
    <row r="34" spans="1:13" ht="15" customHeight="1" x14ac:dyDescent="0.25">
      <c r="A34" s="84"/>
      <c r="B34" s="291"/>
      <c r="C34" s="71">
        <f>SUM(C6:C33)</f>
        <v>28547.600000000009</v>
      </c>
      <c r="D34" s="71"/>
      <c r="E34" s="71"/>
      <c r="F34" s="71">
        <f>SUM(F6:F33)</f>
        <v>28547.600000000002</v>
      </c>
      <c r="G34" s="71"/>
      <c r="H34" s="119">
        <f>SUM(H6:H33)</f>
        <v>0</v>
      </c>
      <c r="I34" s="71"/>
      <c r="J34" s="71">
        <f>SUM(J6:J33)</f>
        <v>24610</v>
      </c>
      <c r="K34" s="71">
        <f>SUM(K6:K33)</f>
        <v>3937.6000000000004</v>
      </c>
      <c r="L34" s="71"/>
      <c r="M34" s="72"/>
    </row>
    <row r="35" spans="1:13" ht="15" customHeight="1" x14ac:dyDescent="0.25">
      <c r="A35" s="70"/>
      <c r="B35" s="291"/>
      <c r="C35" s="61"/>
      <c r="D35" s="71"/>
      <c r="E35" s="71"/>
      <c r="F35" s="59"/>
      <c r="G35" s="61"/>
      <c r="H35" s="118"/>
      <c r="I35" s="61"/>
      <c r="J35" s="62"/>
      <c r="K35" s="67"/>
      <c r="L35" s="68"/>
      <c r="M35" s="68"/>
    </row>
    <row r="36" spans="1:13" ht="15" customHeight="1" x14ac:dyDescent="0.25">
      <c r="A36" s="134"/>
      <c r="B36" s="320"/>
      <c r="C36" s="321"/>
      <c r="D36" s="321"/>
      <c r="E36" s="321"/>
      <c r="F36" s="321"/>
      <c r="G36" s="61"/>
      <c r="H36" s="118"/>
      <c r="I36" s="61"/>
      <c r="J36" s="62"/>
      <c r="K36" s="67"/>
      <c r="L36" s="68"/>
      <c r="M36" s="68"/>
    </row>
    <row r="37" spans="1:13" x14ac:dyDescent="0.25">
      <c r="A37" s="73"/>
      <c r="B37" s="126"/>
      <c r="C37" s="69"/>
      <c r="D37" s="71"/>
      <c r="E37" s="71"/>
      <c r="F37" s="71"/>
      <c r="G37" s="81"/>
      <c r="H37" s="119"/>
      <c r="I37" s="71"/>
      <c r="J37" s="71"/>
      <c r="K37" s="71"/>
      <c r="L37" s="74"/>
      <c r="M37" s="68"/>
    </row>
    <row r="38" spans="1:13" thickBot="1" x14ac:dyDescent="0.25">
      <c r="A38" s="129"/>
      <c r="B38" s="126"/>
      <c r="C38" s="69"/>
      <c r="D38" s="66"/>
      <c r="E38" s="85" t="s">
        <v>536</v>
      </c>
      <c r="F38" s="86">
        <v>43145</v>
      </c>
      <c r="G38" s="87">
        <v>28547.599999999999</v>
      </c>
      <c r="H38" s="120"/>
      <c r="I38" s="60"/>
      <c r="J38" s="60"/>
      <c r="K38" s="68"/>
      <c r="L38" s="68"/>
      <c r="M38" s="75"/>
    </row>
    <row r="39" spans="1:13" ht="16.5" thickBot="1" x14ac:dyDescent="0.3">
      <c r="A39" s="73"/>
      <c r="B39" s="69"/>
      <c r="C39" s="69"/>
      <c r="D39" s="66"/>
      <c r="E39" s="85" t="s">
        <v>535</v>
      </c>
      <c r="F39" s="86">
        <v>43145</v>
      </c>
      <c r="G39" s="87">
        <v>28547.599999999999</v>
      </c>
      <c r="H39" s="120"/>
      <c r="I39" s="60"/>
      <c r="J39" s="76" t="s">
        <v>33</v>
      </c>
      <c r="K39" s="77">
        <f>J34+K34-F34</f>
        <v>0</v>
      </c>
      <c r="L39" s="68"/>
      <c r="M39" s="75"/>
    </row>
    <row r="40" spans="1:13" x14ac:dyDescent="0.25">
      <c r="A40" s="73"/>
      <c r="B40" s="69"/>
      <c r="C40" s="60"/>
      <c r="D40" s="68"/>
      <c r="E40" s="140"/>
      <c r="F40" s="139"/>
      <c r="G40" s="138"/>
      <c r="H40" s="120"/>
      <c r="I40" s="60"/>
      <c r="J40" s="60"/>
      <c r="K40" s="68"/>
      <c r="L40" s="68"/>
      <c r="M40" s="75"/>
    </row>
    <row r="41" spans="1:13" x14ac:dyDescent="0.25">
      <c r="A41" s="73"/>
      <c r="B41" s="69"/>
      <c r="C41" s="69"/>
      <c r="D41" s="66"/>
      <c r="E41" s="60"/>
      <c r="F41" s="60"/>
      <c r="G41" s="60"/>
      <c r="H41" s="120"/>
      <c r="I41" s="60"/>
      <c r="J41" s="60"/>
      <c r="K41" s="68"/>
      <c r="L41" s="68"/>
      <c r="M41" s="75"/>
    </row>
    <row r="42" spans="1:13" x14ac:dyDescent="0.25">
      <c r="A42" s="73"/>
      <c r="B42" s="69"/>
      <c r="C42" s="69"/>
      <c r="D42" s="66"/>
      <c r="E42" s="60"/>
      <c r="F42" s="60"/>
      <c r="G42" s="60"/>
      <c r="H42" s="120"/>
      <c r="I42" s="60"/>
      <c r="J42" s="60"/>
      <c r="K42" s="68"/>
      <c r="L42" s="68"/>
      <c r="M42" s="75"/>
    </row>
    <row r="43" spans="1:13" x14ac:dyDescent="0.25">
      <c r="A43" s="73"/>
      <c r="B43" s="69"/>
      <c r="C43" s="69"/>
      <c r="D43" s="78"/>
      <c r="E43" s="79"/>
      <c r="F43" s="79"/>
      <c r="G43" s="79"/>
      <c r="H43" s="121"/>
      <c r="I43" s="79"/>
      <c r="J43" s="79"/>
      <c r="K43" s="75"/>
      <c r="L43" s="75"/>
      <c r="M43" s="75"/>
    </row>
    <row r="44" spans="1:13" x14ac:dyDescent="0.25">
      <c r="A44" s="130"/>
      <c r="B44" s="131"/>
      <c r="C44" s="132"/>
      <c r="D44" s="114"/>
      <c r="E44" s="79"/>
      <c r="F44" s="79"/>
      <c r="G44" s="79"/>
      <c r="H44" s="121"/>
      <c r="I44" s="79"/>
      <c r="J44" s="79"/>
      <c r="K44" s="75"/>
      <c r="L44" s="75"/>
      <c r="M44" s="75"/>
    </row>
    <row r="45" spans="1:13" x14ac:dyDescent="0.25">
      <c r="A45" s="80"/>
      <c r="B45" s="60" t="s">
        <v>0</v>
      </c>
      <c r="C45" s="60"/>
      <c r="D45" s="60"/>
      <c r="E45" s="61"/>
      <c r="F45" s="61"/>
      <c r="G45" s="61"/>
      <c r="H45" s="118"/>
      <c r="I45" s="61"/>
      <c r="K45" s="81"/>
      <c r="L45" s="68"/>
      <c r="M45" s="68"/>
    </row>
    <row r="46" spans="1:13" x14ac:dyDescent="0.25">
      <c r="A46" s="82"/>
      <c r="B46" s="60" t="s">
        <v>1</v>
      </c>
      <c r="C46" s="60"/>
      <c r="D46" s="60"/>
      <c r="E46" s="61"/>
      <c r="F46" s="61"/>
      <c r="G46" s="61"/>
      <c r="H46" s="118"/>
      <c r="I46" s="61"/>
      <c r="K46" s="81"/>
      <c r="L46" s="68"/>
      <c r="M46" s="68"/>
    </row>
    <row r="47" spans="1:13" x14ac:dyDescent="0.25">
      <c r="A47" s="83"/>
      <c r="B47" s="60" t="s">
        <v>11</v>
      </c>
      <c r="C47" s="60"/>
      <c r="D47" s="60"/>
      <c r="E47" s="61"/>
      <c r="F47" s="61"/>
      <c r="G47" s="61"/>
      <c r="H47" s="118"/>
      <c r="I47" s="61"/>
      <c r="K47" s="81"/>
      <c r="L47" s="68"/>
      <c r="M47" s="68"/>
    </row>
    <row r="48" spans="1:13" x14ac:dyDescent="0.25">
      <c r="A48" s="60"/>
      <c r="B48" s="60"/>
      <c r="C48" s="60"/>
      <c r="D48" s="60"/>
      <c r="E48" s="61"/>
      <c r="F48" s="61"/>
      <c r="G48" s="61"/>
      <c r="H48" s="118"/>
      <c r="I48" s="61"/>
      <c r="K48" s="81"/>
      <c r="L48" s="68"/>
      <c r="M48" s="68"/>
    </row>
    <row r="49" spans="1:13" x14ac:dyDescent="0.25">
      <c r="A49" s="60"/>
      <c r="B49" s="60"/>
      <c r="C49" s="60"/>
      <c r="D49" s="60"/>
      <c r="E49" s="61"/>
      <c r="F49" s="61"/>
      <c r="G49" s="61"/>
      <c r="H49" s="118"/>
      <c r="I49" s="61"/>
      <c r="K49" s="81"/>
      <c r="L49" s="68"/>
      <c r="M49" s="68"/>
    </row>
    <row r="50" spans="1:13" x14ac:dyDescent="0.25">
      <c r="K50" s="29"/>
      <c r="L50" s="33"/>
      <c r="M50" s="33"/>
    </row>
    <row r="51" spans="1:13" x14ac:dyDescent="0.25">
      <c r="K51" s="29"/>
      <c r="L51" s="33"/>
      <c r="M51" s="33"/>
    </row>
    <row r="52" spans="1:13" x14ac:dyDescent="0.25">
      <c r="K52" s="29"/>
      <c r="L52" s="33"/>
      <c r="M52" s="33"/>
    </row>
    <row r="53" spans="1:13" x14ac:dyDescent="0.25">
      <c r="K53" s="29"/>
      <c r="L53" s="33"/>
      <c r="M53" s="33"/>
    </row>
    <row r="54" spans="1:13" x14ac:dyDescent="0.25">
      <c r="K54" s="29"/>
      <c r="L54" s="33"/>
      <c r="M54" s="33"/>
    </row>
    <row r="55" spans="1:13" x14ac:dyDescent="0.25">
      <c r="K55" s="29"/>
      <c r="L55" s="33"/>
      <c r="M55" s="33"/>
    </row>
    <row r="56" spans="1:13" x14ac:dyDescent="0.25">
      <c r="K56" s="29"/>
      <c r="L56" s="33"/>
      <c r="M56" s="33"/>
    </row>
    <row r="57" spans="1:13" x14ac:dyDescent="0.25">
      <c r="K57" s="29"/>
      <c r="L57" s="33"/>
      <c r="M57" s="33"/>
    </row>
    <row r="58" spans="1:13" x14ac:dyDescent="0.25">
      <c r="K58" s="29"/>
      <c r="L58" s="33"/>
      <c r="M58" s="33"/>
    </row>
    <row r="59" spans="1:13" x14ac:dyDescent="0.25">
      <c r="K59" s="29"/>
      <c r="L59" s="33"/>
      <c r="M59" s="33"/>
    </row>
    <row r="60" spans="1:13" x14ac:dyDescent="0.25">
      <c r="K60" s="29"/>
      <c r="L60" s="33"/>
      <c r="M60" s="33"/>
    </row>
    <row r="61" spans="1:13" x14ac:dyDescent="0.25">
      <c r="K61" s="29"/>
      <c r="L61" s="33"/>
      <c r="M61" s="33"/>
    </row>
    <row r="62" spans="1:13" x14ac:dyDescent="0.25">
      <c r="K62" s="29"/>
      <c r="L62" s="33"/>
      <c r="M62" s="33"/>
    </row>
    <row r="63" spans="1:13" x14ac:dyDescent="0.25">
      <c r="K63" s="29"/>
      <c r="L63" s="33"/>
      <c r="M63" s="33"/>
    </row>
    <row r="64" spans="1:13" x14ac:dyDescent="0.25">
      <c r="K64" s="29"/>
      <c r="L64" s="33"/>
      <c r="M64" s="33"/>
    </row>
    <row r="65" spans="11:13" x14ac:dyDescent="0.25">
      <c r="K65" s="29"/>
      <c r="L65" s="33"/>
      <c r="M65" s="33"/>
    </row>
    <row r="66" spans="11:13" x14ac:dyDescent="0.25">
      <c r="K66" s="29"/>
      <c r="L66" s="33"/>
      <c r="M66" s="33"/>
    </row>
    <row r="67" spans="11:13" x14ac:dyDescent="0.25">
      <c r="K67" s="29"/>
      <c r="L67" s="33"/>
      <c r="M67" s="33"/>
    </row>
    <row r="68" spans="11:13" x14ac:dyDescent="0.25">
      <c r="K68" s="29"/>
      <c r="L68" s="33"/>
      <c r="M68" s="33"/>
    </row>
    <row r="69" spans="11:13" x14ac:dyDescent="0.25">
      <c r="K69" s="29"/>
      <c r="L69" s="33"/>
      <c r="M69" s="33"/>
    </row>
    <row r="70" spans="11:13" x14ac:dyDescent="0.25">
      <c r="K70" s="29"/>
      <c r="L70" s="33"/>
      <c r="M70" s="33"/>
    </row>
    <row r="71" spans="11:13" x14ac:dyDescent="0.25">
      <c r="K71" s="29"/>
      <c r="L71" s="33"/>
      <c r="M71" s="33"/>
    </row>
    <row r="72" spans="11:13" x14ac:dyDescent="0.25">
      <c r="K72" s="29"/>
      <c r="L72" s="33"/>
      <c r="M72" s="33"/>
    </row>
    <row r="73" spans="11:13" x14ac:dyDescent="0.25">
      <c r="K73" s="29"/>
      <c r="L73" s="33"/>
      <c r="M73" s="33"/>
    </row>
    <row r="74" spans="11:13" x14ac:dyDescent="0.25">
      <c r="K74" s="29"/>
      <c r="L74" s="33"/>
      <c r="M74" s="33"/>
    </row>
    <row r="75" spans="11:13" x14ac:dyDescent="0.25">
      <c r="K75" s="29"/>
      <c r="L75" s="33"/>
      <c r="M75" s="33"/>
    </row>
    <row r="76" spans="11:13" x14ac:dyDescent="0.25">
      <c r="K76" s="29"/>
      <c r="L76" s="33"/>
      <c r="M76" s="33"/>
    </row>
    <row r="77" spans="11:13" x14ac:dyDescent="0.25">
      <c r="K77" s="29"/>
      <c r="L77" s="33"/>
      <c r="M77" s="33"/>
    </row>
    <row r="78" spans="11:13" x14ac:dyDescent="0.25">
      <c r="K78" s="29"/>
      <c r="L78" s="33"/>
      <c r="M78" s="33"/>
    </row>
    <row r="79" spans="11:13" x14ac:dyDescent="0.25">
      <c r="K79" s="29"/>
      <c r="L79" s="33"/>
      <c r="M79" s="33"/>
    </row>
    <row r="80" spans="1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  <row r="139" spans="11:13" x14ac:dyDescent="0.25">
      <c r="K139" s="29"/>
      <c r="L139" s="33"/>
      <c r="M139" s="33"/>
    </row>
    <row r="140" spans="11:13" x14ac:dyDescent="0.25">
      <c r="K140" s="29"/>
      <c r="L140" s="33"/>
      <c r="M140" s="33"/>
    </row>
    <row r="141" spans="11:13" x14ac:dyDescent="0.25">
      <c r="K141" s="29"/>
      <c r="L141" s="33"/>
      <c r="M141" s="33"/>
    </row>
    <row r="142" spans="11:13" x14ac:dyDescent="0.25">
      <c r="K142" s="29"/>
      <c r="L142" s="33"/>
      <c r="M142" s="33"/>
    </row>
    <row r="143" spans="11:13" x14ac:dyDescent="0.25">
      <c r="K143" s="29"/>
      <c r="L143" s="33"/>
      <c r="M143" s="33"/>
    </row>
  </sheetData>
  <autoFilter ref="A5:L37"/>
  <sortState ref="A6:D28">
    <sortCondition ref="D6:D28"/>
  </sortState>
  <mergeCells count="3">
    <mergeCell ref="I3:K3"/>
    <mergeCell ref="A4:D4"/>
    <mergeCell ref="B36:F36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opLeftCell="A28" workbookViewId="0">
      <selection activeCell="M60" sqref="M60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302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537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0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304" t="s">
        <v>5</v>
      </c>
      <c r="P4" s="153" t="s">
        <v>32</v>
      </c>
      <c r="Q4" s="153"/>
      <c r="R4" s="12"/>
    </row>
    <row r="5" spans="1:18" s="14" customFormat="1" ht="12.75" x14ac:dyDescent="0.2">
      <c r="A5" s="154" t="s">
        <v>556</v>
      </c>
      <c r="B5" s="154" t="s">
        <v>39</v>
      </c>
      <c r="C5" s="154" t="s">
        <v>557</v>
      </c>
      <c r="D5" s="167"/>
      <c r="E5" s="167"/>
      <c r="F5" s="167"/>
      <c r="G5" s="158">
        <v>-35999.440000000002</v>
      </c>
      <c r="H5" s="157"/>
      <c r="I5" s="158"/>
      <c r="J5" s="159"/>
      <c r="K5" s="160"/>
      <c r="L5" s="160"/>
      <c r="M5" s="149" t="s">
        <v>8</v>
      </c>
      <c r="N5" s="150" t="s">
        <v>594</v>
      </c>
      <c r="O5" s="150" t="s">
        <v>280</v>
      </c>
      <c r="P5" s="161" t="s">
        <v>641</v>
      </c>
      <c r="Q5" s="162"/>
      <c r="R5" s="16"/>
    </row>
    <row r="6" spans="1:18" s="14" customFormat="1" ht="12.75" x14ac:dyDescent="0.2">
      <c r="A6" s="154" t="s">
        <v>556</v>
      </c>
      <c r="B6" s="154" t="s">
        <v>39</v>
      </c>
      <c r="C6" s="154" t="s">
        <v>559</v>
      </c>
      <c r="D6" s="167"/>
      <c r="E6" s="167"/>
      <c r="F6" s="167"/>
      <c r="G6" s="158">
        <v>-15699.44</v>
      </c>
      <c r="H6" s="157"/>
      <c r="I6" s="158"/>
      <c r="J6" s="159"/>
      <c r="K6" s="160"/>
      <c r="L6" s="160"/>
      <c r="M6" s="149" t="s">
        <v>8</v>
      </c>
      <c r="N6" s="150" t="s">
        <v>595</v>
      </c>
      <c r="O6" s="150" t="s">
        <v>7</v>
      </c>
      <c r="P6" s="161" t="s">
        <v>641</v>
      </c>
      <c r="Q6" s="162"/>
      <c r="R6" s="16"/>
    </row>
    <row r="7" spans="1:18" s="14" customFormat="1" ht="12.75" x14ac:dyDescent="0.2">
      <c r="A7" s="154" t="s">
        <v>556</v>
      </c>
      <c r="B7" s="154" t="s">
        <v>39</v>
      </c>
      <c r="C7" s="154" t="s">
        <v>561</v>
      </c>
      <c r="D7" s="167"/>
      <c r="E7" s="167"/>
      <c r="F7" s="167"/>
      <c r="G7" s="158">
        <v>-9000.44</v>
      </c>
      <c r="H7" s="157"/>
      <c r="I7" s="158"/>
      <c r="J7" s="159"/>
      <c r="K7" s="160"/>
      <c r="L7" s="160"/>
      <c r="M7" s="149" t="s">
        <v>8</v>
      </c>
      <c r="N7" s="150" t="s">
        <v>596</v>
      </c>
      <c r="O7" s="150" t="s">
        <v>7</v>
      </c>
      <c r="P7" s="161" t="s">
        <v>641</v>
      </c>
      <c r="Q7" s="162"/>
      <c r="R7" s="16"/>
    </row>
    <row r="8" spans="1:18" s="14" customFormat="1" ht="12.75" x14ac:dyDescent="0.2">
      <c r="A8" s="154" t="s">
        <v>556</v>
      </c>
      <c r="B8" s="154" t="s">
        <v>39</v>
      </c>
      <c r="C8" s="154" t="s">
        <v>562</v>
      </c>
      <c r="D8" s="167"/>
      <c r="E8" s="167"/>
      <c r="F8" s="167"/>
      <c r="G8" s="158">
        <v>-9000.44</v>
      </c>
      <c r="H8" s="157"/>
      <c r="I8" s="158"/>
      <c r="J8" s="159"/>
      <c r="K8" s="160"/>
      <c r="L8" s="160"/>
      <c r="M8" s="149" t="s">
        <v>8</v>
      </c>
      <c r="N8" s="150" t="s">
        <v>597</v>
      </c>
      <c r="O8" s="150" t="s">
        <v>7</v>
      </c>
      <c r="P8" s="161" t="s">
        <v>641</v>
      </c>
      <c r="Q8" s="162"/>
      <c r="R8" s="16"/>
    </row>
    <row r="9" spans="1:18" s="14" customFormat="1" ht="12.75" x14ac:dyDescent="0.2">
      <c r="A9" s="154" t="s">
        <v>581</v>
      </c>
      <c r="B9" s="154" t="s">
        <v>39</v>
      </c>
      <c r="C9" s="154" t="s">
        <v>582</v>
      </c>
      <c r="D9" s="167"/>
      <c r="E9" s="167"/>
      <c r="F9" s="167"/>
      <c r="G9" s="156">
        <v>-4499.6400000000003</v>
      </c>
      <c r="H9" s="157" t="s">
        <v>6</v>
      </c>
      <c r="I9" s="158"/>
      <c r="J9" s="159"/>
      <c r="K9" s="160"/>
      <c r="L9" s="160"/>
      <c r="M9" s="149" t="s">
        <v>8</v>
      </c>
      <c r="N9" s="150" t="s">
        <v>593</v>
      </c>
      <c r="O9" s="150" t="s">
        <v>42</v>
      </c>
      <c r="P9" s="161" t="s">
        <v>645</v>
      </c>
      <c r="Q9" s="162"/>
      <c r="R9" s="16"/>
    </row>
    <row r="10" spans="1:18" s="14" customFormat="1" ht="12.75" x14ac:dyDescent="0.2">
      <c r="A10" s="166" t="s">
        <v>556</v>
      </c>
      <c r="B10" s="166" t="s">
        <v>41</v>
      </c>
      <c r="C10" s="166" t="s">
        <v>569</v>
      </c>
      <c r="D10" s="167"/>
      <c r="E10" s="167"/>
      <c r="F10" s="167"/>
      <c r="G10" s="171">
        <v>703.33</v>
      </c>
      <c r="H10" s="157"/>
      <c r="I10" s="158"/>
      <c r="J10" s="159"/>
      <c r="K10" s="160"/>
      <c r="L10" s="160"/>
      <c r="M10" s="149" t="s">
        <v>8</v>
      </c>
      <c r="N10" s="150" t="s">
        <v>598</v>
      </c>
      <c r="O10" s="150" t="s">
        <v>42</v>
      </c>
      <c r="P10" s="161" t="s">
        <v>640</v>
      </c>
      <c r="Q10" s="162"/>
      <c r="R10" s="16"/>
    </row>
    <row r="11" spans="1:18" s="14" customFormat="1" ht="12.75" x14ac:dyDescent="0.2">
      <c r="A11" s="163" t="s">
        <v>538</v>
      </c>
      <c r="B11" s="163" t="s">
        <v>41</v>
      </c>
      <c r="C11" s="167" t="s">
        <v>539</v>
      </c>
      <c r="D11" s="167"/>
      <c r="E11" s="167"/>
      <c r="F11" s="167"/>
      <c r="G11" s="164">
        <v>1241.2</v>
      </c>
      <c r="H11" s="157"/>
      <c r="I11" s="158"/>
      <c r="J11" s="159"/>
      <c r="K11" s="160"/>
      <c r="L11" s="160"/>
      <c r="M11" s="149" t="s">
        <v>8</v>
      </c>
      <c r="N11" s="150" t="s">
        <v>599</v>
      </c>
      <c r="O11" s="150" t="s">
        <v>7</v>
      </c>
      <c r="P11" s="161" t="s">
        <v>638</v>
      </c>
      <c r="Q11" s="162"/>
      <c r="R11" s="16"/>
    </row>
    <row r="12" spans="1:18" s="14" customFormat="1" ht="12.75" x14ac:dyDescent="0.2">
      <c r="A12" s="163" t="s">
        <v>538</v>
      </c>
      <c r="B12" s="163" t="s">
        <v>41</v>
      </c>
      <c r="C12" s="167" t="s">
        <v>540</v>
      </c>
      <c r="D12" s="167"/>
      <c r="E12" s="167"/>
      <c r="F12" s="167"/>
      <c r="G12" s="164">
        <v>1241.2</v>
      </c>
      <c r="H12" s="157"/>
      <c r="I12" s="158"/>
      <c r="J12" s="159"/>
      <c r="K12" s="160"/>
      <c r="L12" s="160"/>
      <c r="M12" s="149" t="s">
        <v>8</v>
      </c>
      <c r="N12" s="150" t="s">
        <v>600</v>
      </c>
      <c r="O12" s="150" t="s">
        <v>7</v>
      </c>
      <c r="P12" s="161" t="s">
        <v>638</v>
      </c>
      <c r="Q12" s="162"/>
      <c r="R12" s="16"/>
    </row>
    <row r="13" spans="1:18" s="14" customFormat="1" ht="12.75" x14ac:dyDescent="0.2">
      <c r="A13" s="163" t="s">
        <v>538</v>
      </c>
      <c r="B13" s="163" t="s">
        <v>41</v>
      </c>
      <c r="C13" s="167" t="s">
        <v>541</v>
      </c>
      <c r="D13" s="167"/>
      <c r="E13" s="167"/>
      <c r="F13" s="167"/>
      <c r="G13" s="164">
        <v>1241.2</v>
      </c>
      <c r="H13" s="157"/>
      <c r="I13" s="158"/>
      <c r="J13" s="159"/>
      <c r="K13" s="160"/>
      <c r="L13" s="160"/>
      <c r="M13" s="149" t="s">
        <v>8</v>
      </c>
      <c r="N13" s="150" t="s">
        <v>601</v>
      </c>
      <c r="O13" s="150" t="s">
        <v>7</v>
      </c>
      <c r="P13" s="161" t="s">
        <v>638</v>
      </c>
      <c r="Q13" s="162"/>
      <c r="R13" s="16"/>
    </row>
    <row r="14" spans="1:18" s="14" customFormat="1" ht="12.75" x14ac:dyDescent="0.2">
      <c r="A14" s="163" t="s">
        <v>538</v>
      </c>
      <c r="B14" s="163" t="s">
        <v>41</v>
      </c>
      <c r="C14" s="167" t="s">
        <v>542</v>
      </c>
      <c r="D14" s="167"/>
      <c r="E14" s="167"/>
      <c r="F14" s="167"/>
      <c r="G14" s="164">
        <v>1241.2</v>
      </c>
      <c r="H14" s="157"/>
      <c r="I14" s="158"/>
      <c r="J14" s="159"/>
      <c r="K14" s="160"/>
      <c r="L14" s="160"/>
      <c r="M14" s="149" t="s">
        <v>8</v>
      </c>
      <c r="N14" s="150" t="s">
        <v>602</v>
      </c>
      <c r="O14" s="150" t="s">
        <v>7</v>
      </c>
      <c r="P14" s="161" t="s">
        <v>638</v>
      </c>
      <c r="Q14" s="162"/>
      <c r="R14" s="16"/>
    </row>
    <row r="15" spans="1:18" s="14" customFormat="1" ht="12.75" x14ac:dyDescent="0.2">
      <c r="A15" s="163" t="s">
        <v>538</v>
      </c>
      <c r="B15" s="163" t="s">
        <v>41</v>
      </c>
      <c r="C15" s="167" t="s">
        <v>543</v>
      </c>
      <c r="D15" s="167"/>
      <c r="E15" s="167"/>
      <c r="F15" s="167"/>
      <c r="G15" s="164">
        <v>1241.2</v>
      </c>
      <c r="H15" s="157"/>
      <c r="I15" s="158"/>
      <c r="J15" s="159"/>
      <c r="K15" s="160"/>
      <c r="L15" s="160"/>
      <c r="M15" s="149" t="s">
        <v>8</v>
      </c>
      <c r="N15" s="150" t="s">
        <v>603</v>
      </c>
      <c r="O15" s="150" t="s">
        <v>7</v>
      </c>
      <c r="P15" s="161" t="s">
        <v>638</v>
      </c>
      <c r="Q15" s="162"/>
      <c r="R15" s="16"/>
    </row>
    <row r="16" spans="1:18" s="14" customFormat="1" ht="12.75" x14ac:dyDescent="0.2">
      <c r="A16" s="163" t="s">
        <v>538</v>
      </c>
      <c r="B16" s="163" t="s">
        <v>41</v>
      </c>
      <c r="C16" s="167" t="s">
        <v>544</v>
      </c>
      <c r="D16" s="167"/>
      <c r="E16" s="167"/>
      <c r="F16" s="167"/>
      <c r="G16" s="164">
        <v>1241.2</v>
      </c>
      <c r="H16" s="157"/>
      <c r="I16" s="158"/>
      <c r="J16" s="159"/>
      <c r="K16" s="160"/>
      <c r="L16" s="160"/>
      <c r="M16" s="149" t="s">
        <v>8</v>
      </c>
      <c r="N16" s="150" t="s">
        <v>604</v>
      </c>
      <c r="O16" s="150" t="s">
        <v>7</v>
      </c>
      <c r="P16" s="161" t="s">
        <v>638</v>
      </c>
      <c r="Q16" s="162"/>
      <c r="R16" s="16"/>
    </row>
    <row r="17" spans="1:18" s="14" customFormat="1" ht="12.75" x14ac:dyDescent="0.2">
      <c r="A17" s="163" t="s">
        <v>538</v>
      </c>
      <c r="B17" s="163" t="s">
        <v>41</v>
      </c>
      <c r="C17" s="167" t="s">
        <v>545</v>
      </c>
      <c r="D17" s="167"/>
      <c r="E17" s="167"/>
      <c r="F17" s="167"/>
      <c r="G17" s="164">
        <v>1241.2</v>
      </c>
      <c r="H17" s="157"/>
      <c r="I17" s="158"/>
      <c r="J17" s="159"/>
      <c r="K17" s="160"/>
      <c r="L17" s="160"/>
      <c r="M17" s="149" t="s">
        <v>8</v>
      </c>
      <c r="N17" s="150" t="s">
        <v>605</v>
      </c>
      <c r="O17" s="150" t="s">
        <v>7</v>
      </c>
      <c r="P17" s="161" t="s">
        <v>638</v>
      </c>
      <c r="Q17" s="162"/>
      <c r="R17" s="16"/>
    </row>
    <row r="18" spans="1:18" s="14" customFormat="1" ht="12.75" x14ac:dyDescent="0.2">
      <c r="A18" s="163" t="s">
        <v>538</v>
      </c>
      <c r="B18" s="163" t="s">
        <v>41</v>
      </c>
      <c r="C18" s="167" t="s">
        <v>546</v>
      </c>
      <c r="D18" s="167"/>
      <c r="E18" s="167"/>
      <c r="F18" s="167"/>
      <c r="G18" s="164">
        <v>1241.2</v>
      </c>
      <c r="H18" s="157"/>
      <c r="I18" s="158"/>
      <c r="J18" s="159"/>
      <c r="K18" s="160"/>
      <c r="L18" s="160"/>
      <c r="M18" s="149" t="s">
        <v>8</v>
      </c>
      <c r="N18" s="150" t="s">
        <v>606</v>
      </c>
      <c r="O18" s="150" t="s">
        <v>7</v>
      </c>
      <c r="P18" s="161" t="s">
        <v>638</v>
      </c>
      <c r="Q18" s="162"/>
      <c r="R18" s="16"/>
    </row>
    <row r="19" spans="1:18" s="14" customFormat="1" ht="12.75" x14ac:dyDescent="0.2">
      <c r="A19" s="163" t="s">
        <v>538</v>
      </c>
      <c r="B19" s="163" t="s">
        <v>41</v>
      </c>
      <c r="C19" s="167" t="s">
        <v>547</v>
      </c>
      <c r="D19" s="167"/>
      <c r="E19" s="167"/>
      <c r="F19" s="167"/>
      <c r="G19" s="164">
        <v>1241.2</v>
      </c>
      <c r="H19" s="157"/>
      <c r="I19" s="158"/>
      <c r="J19" s="159"/>
      <c r="K19" s="160"/>
      <c r="L19" s="160"/>
      <c r="M19" s="149" t="s">
        <v>8</v>
      </c>
      <c r="N19" s="150" t="s">
        <v>607</v>
      </c>
      <c r="O19" s="150" t="s">
        <v>7</v>
      </c>
      <c r="P19" s="161" t="s">
        <v>638</v>
      </c>
      <c r="Q19" s="162"/>
      <c r="R19" s="16"/>
    </row>
    <row r="20" spans="1:18" s="14" customFormat="1" ht="12.75" x14ac:dyDescent="0.2">
      <c r="A20" s="163" t="s">
        <v>538</v>
      </c>
      <c r="B20" s="163" t="s">
        <v>41</v>
      </c>
      <c r="C20" s="167" t="s">
        <v>548</v>
      </c>
      <c r="D20" s="167"/>
      <c r="E20" s="167"/>
      <c r="F20" s="167"/>
      <c r="G20" s="164">
        <v>1241.2</v>
      </c>
      <c r="H20" s="157"/>
      <c r="I20" s="158"/>
      <c r="J20" s="159"/>
      <c r="K20" s="160"/>
      <c r="L20" s="160"/>
      <c r="M20" s="149" t="s">
        <v>8</v>
      </c>
      <c r="N20" s="150" t="s">
        <v>608</v>
      </c>
      <c r="O20" s="150" t="s">
        <v>7</v>
      </c>
      <c r="P20" s="161" t="s">
        <v>638</v>
      </c>
      <c r="Q20" s="162"/>
      <c r="R20" s="16"/>
    </row>
    <row r="21" spans="1:18" s="14" customFormat="1" ht="12.75" x14ac:dyDescent="0.2">
      <c r="A21" s="163" t="s">
        <v>549</v>
      </c>
      <c r="B21" s="163" t="s">
        <v>41</v>
      </c>
      <c r="C21" s="167" t="s">
        <v>550</v>
      </c>
      <c r="D21" s="167"/>
      <c r="E21" s="167"/>
      <c r="F21" s="167"/>
      <c r="G21" s="176">
        <v>1241.2</v>
      </c>
      <c r="H21" s="157"/>
      <c r="I21" s="158"/>
      <c r="J21" s="159"/>
      <c r="K21" s="160"/>
      <c r="L21" s="160"/>
      <c r="M21" s="149" t="s">
        <v>8</v>
      </c>
      <c r="N21" s="150" t="s">
        <v>609</v>
      </c>
      <c r="O21" s="150" t="s">
        <v>7</v>
      </c>
      <c r="P21" s="161" t="s">
        <v>639</v>
      </c>
      <c r="Q21" s="162"/>
      <c r="R21" s="16"/>
    </row>
    <row r="22" spans="1:18" s="14" customFormat="1" ht="12.75" x14ac:dyDescent="0.2">
      <c r="A22" s="163" t="s">
        <v>549</v>
      </c>
      <c r="B22" s="163" t="s">
        <v>41</v>
      </c>
      <c r="C22" s="167" t="s">
        <v>551</v>
      </c>
      <c r="D22" s="167"/>
      <c r="E22" s="167"/>
      <c r="F22" s="167"/>
      <c r="G22" s="176">
        <v>1241.2</v>
      </c>
      <c r="H22" s="157"/>
      <c r="I22" s="158"/>
      <c r="J22" s="159"/>
      <c r="K22" s="160"/>
      <c r="L22" s="160"/>
      <c r="M22" s="149" t="s">
        <v>8</v>
      </c>
      <c r="N22" s="150" t="s">
        <v>610</v>
      </c>
      <c r="O22" s="150" t="s">
        <v>7</v>
      </c>
      <c r="P22" s="161" t="s">
        <v>639</v>
      </c>
      <c r="Q22" s="162"/>
      <c r="R22" s="16"/>
    </row>
    <row r="23" spans="1:18" s="14" customFormat="1" ht="12.75" x14ac:dyDescent="0.2">
      <c r="A23" s="163" t="s">
        <v>549</v>
      </c>
      <c r="B23" s="163" t="s">
        <v>41</v>
      </c>
      <c r="C23" s="167" t="s">
        <v>552</v>
      </c>
      <c r="D23" s="167"/>
      <c r="E23" s="167"/>
      <c r="F23" s="167"/>
      <c r="G23" s="176">
        <v>1241.2</v>
      </c>
      <c r="H23" s="157"/>
      <c r="I23" s="158"/>
      <c r="J23" s="159"/>
      <c r="K23" s="160"/>
      <c r="L23" s="160"/>
      <c r="M23" s="149" t="s">
        <v>8</v>
      </c>
      <c r="N23" s="150" t="s">
        <v>611</v>
      </c>
      <c r="O23" s="150" t="s">
        <v>7</v>
      </c>
      <c r="P23" s="161" t="s">
        <v>639</v>
      </c>
      <c r="Q23" s="162"/>
      <c r="R23" s="16"/>
    </row>
    <row r="24" spans="1:18" s="14" customFormat="1" ht="12.75" x14ac:dyDescent="0.2">
      <c r="A24" s="163" t="s">
        <v>549</v>
      </c>
      <c r="B24" s="163" t="s">
        <v>41</v>
      </c>
      <c r="C24" s="167" t="s">
        <v>553</v>
      </c>
      <c r="D24" s="167"/>
      <c r="E24" s="167"/>
      <c r="F24" s="167"/>
      <c r="G24" s="176">
        <v>1241.2</v>
      </c>
      <c r="H24" s="157"/>
      <c r="I24" s="158"/>
      <c r="J24" s="159"/>
      <c r="K24" s="160"/>
      <c r="L24" s="160"/>
      <c r="M24" s="149" t="s">
        <v>8</v>
      </c>
      <c r="N24" s="150" t="s">
        <v>612</v>
      </c>
      <c r="O24" s="150" t="s">
        <v>7</v>
      </c>
      <c r="P24" s="161" t="s">
        <v>639</v>
      </c>
      <c r="Q24" s="162"/>
      <c r="R24" s="16"/>
    </row>
    <row r="25" spans="1:18" s="14" customFormat="1" ht="12.75" x14ac:dyDescent="0.2">
      <c r="A25" s="163" t="s">
        <v>556</v>
      </c>
      <c r="B25" s="163" t="s">
        <v>41</v>
      </c>
      <c r="C25" s="167" t="s">
        <v>563</v>
      </c>
      <c r="D25" s="167"/>
      <c r="E25" s="167"/>
      <c r="F25" s="167"/>
      <c r="G25" s="176">
        <v>1241.2</v>
      </c>
      <c r="H25" s="157"/>
      <c r="I25" s="158"/>
      <c r="J25" s="159"/>
      <c r="K25" s="160"/>
      <c r="L25" s="160"/>
      <c r="M25" s="149" t="s">
        <v>8</v>
      </c>
      <c r="N25" s="150" t="s">
        <v>613</v>
      </c>
      <c r="O25" s="150" t="s">
        <v>29</v>
      </c>
      <c r="P25" s="161" t="s">
        <v>640</v>
      </c>
      <c r="Q25" s="162"/>
      <c r="R25" s="16"/>
    </row>
    <row r="26" spans="1:18" s="14" customFormat="1" ht="12.75" x14ac:dyDescent="0.2">
      <c r="A26" s="163" t="s">
        <v>556</v>
      </c>
      <c r="B26" s="163" t="s">
        <v>41</v>
      </c>
      <c r="C26" s="167" t="s">
        <v>564</v>
      </c>
      <c r="D26" s="167"/>
      <c r="E26" s="167"/>
      <c r="F26" s="167"/>
      <c r="G26" s="176">
        <v>1241.2</v>
      </c>
      <c r="H26" s="157"/>
      <c r="I26" s="158"/>
      <c r="J26" s="159"/>
      <c r="K26" s="160"/>
      <c r="L26" s="160"/>
      <c r="M26" s="149" t="s">
        <v>8</v>
      </c>
      <c r="N26" s="150" t="s">
        <v>614</v>
      </c>
      <c r="O26" s="150" t="s">
        <v>29</v>
      </c>
      <c r="P26" s="161" t="s">
        <v>640</v>
      </c>
      <c r="Q26" s="162"/>
      <c r="R26" s="16"/>
    </row>
    <row r="27" spans="1:18" s="14" customFormat="1" ht="12.75" x14ac:dyDescent="0.2">
      <c r="A27" s="163" t="s">
        <v>556</v>
      </c>
      <c r="B27" s="163" t="s">
        <v>41</v>
      </c>
      <c r="C27" s="167" t="s">
        <v>571</v>
      </c>
      <c r="D27" s="167"/>
      <c r="E27" s="167"/>
      <c r="F27" s="167"/>
      <c r="G27" s="176">
        <v>1241.2</v>
      </c>
      <c r="H27" s="157"/>
      <c r="I27" s="158"/>
      <c r="J27" s="159"/>
      <c r="K27" s="160"/>
      <c r="L27" s="160"/>
      <c r="M27" s="149" t="s">
        <v>8</v>
      </c>
      <c r="N27" s="150" t="s">
        <v>615</v>
      </c>
      <c r="O27" s="150" t="s">
        <v>42</v>
      </c>
      <c r="P27" s="161" t="s">
        <v>640</v>
      </c>
      <c r="Q27" s="162"/>
      <c r="R27" s="16"/>
    </row>
    <row r="28" spans="1:18" s="14" customFormat="1" ht="12.75" x14ac:dyDescent="0.2">
      <c r="A28" s="166" t="s">
        <v>556</v>
      </c>
      <c r="B28" s="166" t="s">
        <v>41</v>
      </c>
      <c r="C28" s="232" t="s">
        <v>565</v>
      </c>
      <c r="D28" s="167"/>
      <c r="E28" s="167"/>
      <c r="F28" s="167"/>
      <c r="G28" s="172">
        <v>4499.6400000000003</v>
      </c>
      <c r="H28" s="157"/>
      <c r="I28" s="158"/>
      <c r="J28" s="159"/>
      <c r="K28" s="160"/>
      <c r="L28" s="160"/>
      <c r="M28" s="149" t="s">
        <v>8</v>
      </c>
      <c r="N28" s="150" t="s">
        <v>616</v>
      </c>
      <c r="O28" s="150" t="s">
        <v>42</v>
      </c>
      <c r="P28" s="161" t="s">
        <v>640</v>
      </c>
      <c r="Q28" s="162"/>
      <c r="R28" s="16"/>
    </row>
    <row r="29" spans="1:18" s="14" customFormat="1" ht="12.75" x14ac:dyDescent="0.2">
      <c r="A29" s="166" t="s">
        <v>572</v>
      </c>
      <c r="B29" s="166" t="s">
        <v>41</v>
      </c>
      <c r="C29" s="232" t="s">
        <v>577</v>
      </c>
      <c r="D29" s="167"/>
      <c r="E29" s="167"/>
      <c r="F29" s="167"/>
      <c r="G29" s="172">
        <v>4499.6400000000003</v>
      </c>
      <c r="H29" s="157"/>
      <c r="I29" s="158"/>
      <c r="J29" s="159"/>
      <c r="K29" s="160"/>
      <c r="L29" s="160"/>
      <c r="M29" s="149" t="s">
        <v>8</v>
      </c>
      <c r="N29" s="150" t="s">
        <v>617</v>
      </c>
      <c r="O29" s="150" t="s">
        <v>42</v>
      </c>
      <c r="P29" s="161" t="s">
        <v>643</v>
      </c>
      <c r="Q29" s="162"/>
      <c r="R29" s="16"/>
    </row>
    <row r="30" spans="1:18" s="14" customFormat="1" ht="12.75" x14ac:dyDescent="0.2">
      <c r="A30" s="166" t="s">
        <v>581</v>
      </c>
      <c r="B30" s="166" t="s">
        <v>41</v>
      </c>
      <c r="C30" s="166" t="s">
        <v>582</v>
      </c>
      <c r="D30" s="167"/>
      <c r="E30" s="167"/>
      <c r="F30" s="167"/>
      <c r="G30" s="172">
        <v>4499.6400000000003</v>
      </c>
      <c r="H30" s="157" t="s">
        <v>6</v>
      </c>
      <c r="I30" s="158"/>
      <c r="J30" s="159"/>
      <c r="K30" s="160"/>
      <c r="L30" s="160"/>
      <c r="M30" s="149" t="s">
        <v>8</v>
      </c>
      <c r="N30" s="150" t="s">
        <v>593</v>
      </c>
      <c r="O30" s="150" t="s">
        <v>42</v>
      </c>
      <c r="P30" s="161" t="s">
        <v>644</v>
      </c>
      <c r="Q30" s="162"/>
      <c r="R30" s="16"/>
    </row>
    <row r="31" spans="1:18" s="14" customFormat="1" ht="12.75" x14ac:dyDescent="0.2">
      <c r="A31" s="166" t="s">
        <v>581</v>
      </c>
      <c r="B31" s="166" t="s">
        <v>41</v>
      </c>
      <c r="C31" s="232" t="s">
        <v>591</v>
      </c>
      <c r="D31" s="167"/>
      <c r="E31" s="167"/>
      <c r="F31" s="167"/>
      <c r="G31" s="172">
        <v>4499.6400000000003</v>
      </c>
      <c r="H31" s="157"/>
      <c r="I31" s="158"/>
      <c r="J31" s="159"/>
      <c r="K31" s="160"/>
      <c r="L31" s="160"/>
      <c r="M31" s="149" t="s">
        <v>8</v>
      </c>
      <c r="N31" s="150" t="s">
        <v>618</v>
      </c>
      <c r="O31" s="150" t="s">
        <v>42</v>
      </c>
      <c r="P31" s="161" t="s">
        <v>644</v>
      </c>
      <c r="Q31" s="162"/>
      <c r="R31" s="16"/>
    </row>
    <row r="32" spans="1:18" s="14" customFormat="1" ht="12.75" x14ac:dyDescent="0.2">
      <c r="A32" s="166" t="s">
        <v>581</v>
      </c>
      <c r="B32" s="166" t="s">
        <v>41</v>
      </c>
      <c r="C32" s="232" t="s">
        <v>592</v>
      </c>
      <c r="D32" s="167"/>
      <c r="E32" s="167"/>
      <c r="F32" s="167"/>
      <c r="G32" s="172">
        <v>4499.6400000000003</v>
      </c>
      <c r="H32" s="157"/>
      <c r="I32" s="158"/>
      <c r="J32" s="159"/>
      <c r="K32" s="160"/>
      <c r="L32" s="160"/>
      <c r="M32" s="149" t="s">
        <v>8</v>
      </c>
      <c r="N32" s="150" t="s">
        <v>619</v>
      </c>
      <c r="O32" s="150" t="s">
        <v>42</v>
      </c>
      <c r="P32" s="161" t="s">
        <v>644</v>
      </c>
      <c r="Q32" s="162"/>
      <c r="R32" s="16"/>
    </row>
    <row r="33" spans="1:18" s="14" customFormat="1" ht="12.75" x14ac:dyDescent="0.2">
      <c r="A33" s="166" t="s">
        <v>556</v>
      </c>
      <c r="B33" s="166" t="s">
        <v>41</v>
      </c>
      <c r="C33" s="232" t="s">
        <v>567</v>
      </c>
      <c r="D33" s="167"/>
      <c r="E33" s="167"/>
      <c r="F33" s="167"/>
      <c r="G33" s="172">
        <v>5849.88</v>
      </c>
      <c r="H33" s="157"/>
      <c r="I33" s="158"/>
      <c r="J33" s="159"/>
      <c r="K33" s="160"/>
      <c r="L33" s="160"/>
      <c r="M33" s="149" t="s">
        <v>8</v>
      </c>
      <c r="N33" s="150" t="s">
        <v>620</v>
      </c>
      <c r="O33" s="150" t="s">
        <v>7</v>
      </c>
      <c r="P33" s="161" t="s">
        <v>640</v>
      </c>
      <c r="Q33" s="162"/>
      <c r="R33" s="16"/>
    </row>
    <row r="34" spans="1:18" s="14" customFormat="1" ht="12.75" x14ac:dyDescent="0.2">
      <c r="A34" s="166" t="s">
        <v>572</v>
      </c>
      <c r="B34" s="166" t="s">
        <v>41</v>
      </c>
      <c r="C34" s="232" t="s">
        <v>573</v>
      </c>
      <c r="D34" s="167"/>
      <c r="E34" s="167"/>
      <c r="F34" s="167"/>
      <c r="G34" s="172">
        <v>5849.88</v>
      </c>
      <c r="H34" s="157"/>
      <c r="I34" s="158"/>
      <c r="J34" s="159"/>
      <c r="K34" s="160"/>
      <c r="L34" s="160"/>
      <c r="M34" s="149" t="s">
        <v>8</v>
      </c>
      <c r="N34" s="150" t="s">
        <v>621</v>
      </c>
      <c r="O34" s="150" t="s">
        <v>7</v>
      </c>
      <c r="P34" s="161" t="s">
        <v>643</v>
      </c>
      <c r="Q34" s="162"/>
      <c r="R34" s="16"/>
    </row>
    <row r="35" spans="1:18" s="14" customFormat="1" ht="12.75" x14ac:dyDescent="0.2">
      <c r="A35" s="166" t="s">
        <v>572</v>
      </c>
      <c r="B35" s="166" t="s">
        <v>41</v>
      </c>
      <c r="C35" s="232" t="s">
        <v>250</v>
      </c>
      <c r="D35" s="167"/>
      <c r="E35" s="167"/>
      <c r="F35" s="167"/>
      <c r="G35" s="172">
        <v>5849.88</v>
      </c>
      <c r="H35" s="157"/>
      <c r="I35" s="158"/>
      <c r="J35" s="159"/>
      <c r="K35" s="160"/>
      <c r="L35" s="160"/>
      <c r="M35" s="149" t="s">
        <v>8</v>
      </c>
      <c r="N35" s="150" t="s">
        <v>267</v>
      </c>
      <c r="O35" s="150" t="s">
        <v>7</v>
      </c>
      <c r="P35" s="161" t="s">
        <v>643</v>
      </c>
      <c r="Q35" s="162"/>
      <c r="R35" s="16"/>
    </row>
    <row r="36" spans="1:18" s="14" customFormat="1" ht="12.75" x14ac:dyDescent="0.2">
      <c r="A36" s="166" t="s">
        <v>572</v>
      </c>
      <c r="B36" s="166" t="s">
        <v>41</v>
      </c>
      <c r="C36" s="232" t="s">
        <v>578</v>
      </c>
      <c r="D36" s="167"/>
      <c r="E36" s="167"/>
      <c r="F36" s="167"/>
      <c r="G36" s="172">
        <v>7200.12</v>
      </c>
      <c r="H36" s="157"/>
      <c r="I36" s="158"/>
      <c r="J36" s="159"/>
      <c r="K36" s="160"/>
      <c r="L36" s="160"/>
      <c r="M36" s="149" t="s">
        <v>8</v>
      </c>
      <c r="N36" s="150" t="s">
        <v>622</v>
      </c>
      <c r="O36" s="150" t="s">
        <v>42</v>
      </c>
      <c r="P36" s="161" t="s">
        <v>643</v>
      </c>
      <c r="Q36" s="162"/>
      <c r="R36" s="16"/>
    </row>
    <row r="37" spans="1:18" s="14" customFormat="1" ht="12.75" x14ac:dyDescent="0.2">
      <c r="A37" s="166" t="s">
        <v>581</v>
      </c>
      <c r="B37" s="166" t="s">
        <v>41</v>
      </c>
      <c r="C37" s="232" t="s">
        <v>590</v>
      </c>
      <c r="D37" s="167"/>
      <c r="E37" s="167"/>
      <c r="F37" s="167"/>
      <c r="G37" s="172">
        <v>7200.12</v>
      </c>
      <c r="H37" s="157"/>
      <c r="I37" s="158"/>
      <c r="J37" s="159"/>
      <c r="K37" s="160"/>
      <c r="L37" s="160"/>
      <c r="M37" s="149" t="s">
        <v>8</v>
      </c>
      <c r="N37" s="150" t="s">
        <v>623</v>
      </c>
      <c r="O37" s="150" t="s">
        <v>42</v>
      </c>
      <c r="P37" s="161" t="s">
        <v>644</v>
      </c>
      <c r="Q37" s="162"/>
      <c r="R37" s="16"/>
    </row>
    <row r="38" spans="1:18" s="14" customFormat="1" ht="12.75" x14ac:dyDescent="0.2">
      <c r="A38" s="166" t="s">
        <v>581</v>
      </c>
      <c r="B38" s="166" t="s">
        <v>41</v>
      </c>
      <c r="C38" s="232" t="s">
        <v>589</v>
      </c>
      <c r="D38" s="167"/>
      <c r="E38" s="167"/>
      <c r="F38" s="167"/>
      <c r="G38" s="172">
        <v>9100.2000000000007</v>
      </c>
      <c r="H38" s="157"/>
      <c r="I38" s="158"/>
      <c r="J38" s="159"/>
      <c r="K38" s="160"/>
      <c r="L38" s="160"/>
      <c r="M38" s="149" t="s">
        <v>8</v>
      </c>
      <c r="N38" s="150" t="s">
        <v>624</v>
      </c>
      <c r="O38" s="150" t="s">
        <v>7</v>
      </c>
      <c r="P38" s="161" t="s">
        <v>644</v>
      </c>
      <c r="Q38" s="162"/>
      <c r="R38" s="16"/>
    </row>
    <row r="39" spans="1:18" s="14" customFormat="1" ht="12.75" x14ac:dyDescent="0.2">
      <c r="A39" s="166" t="s">
        <v>581</v>
      </c>
      <c r="B39" s="166" t="s">
        <v>41</v>
      </c>
      <c r="C39" s="232" t="s">
        <v>588</v>
      </c>
      <c r="D39" s="167"/>
      <c r="E39" s="167"/>
      <c r="F39" s="167"/>
      <c r="G39" s="172">
        <v>9459.7999999999993</v>
      </c>
      <c r="H39" s="157"/>
      <c r="I39" s="158"/>
      <c r="J39" s="159"/>
      <c r="K39" s="160"/>
      <c r="L39" s="160"/>
      <c r="M39" s="149" t="s">
        <v>8</v>
      </c>
      <c r="N39" s="150" t="s">
        <v>625</v>
      </c>
      <c r="O39" s="150" t="s">
        <v>7</v>
      </c>
      <c r="P39" s="161" t="s">
        <v>644</v>
      </c>
      <c r="Q39" s="162"/>
      <c r="R39" s="16"/>
    </row>
    <row r="40" spans="1:18" s="14" customFormat="1" ht="12.75" x14ac:dyDescent="0.2">
      <c r="A40" s="166" t="s">
        <v>581</v>
      </c>
      <c r="B40" s="166" t="s">
        <v>41</v>
      </c>
      <c r="C40" s="232" t="s">
        <v>583</v>
      </c>
      <c r="D40" s="167"/>
      <c r="E40" s="167"/>
      <c r="F40" s="167"/>
      <c r="G40" s="172">
        <v>11456.16</v>
      </c>
      <c r="H40" s="157"/>
      <c r="I40" s="158"/>
      <c r="J40" s="159"/>
      <c r="K40" s="160"/>
      <c r="L40" s="160"/>
      <c r="M40" s="149" t="s">
        <v>8</v>
      </c>
      <c r="N40" s="150" t="s">
        <v>626</v>
      </c>
      <c r="O40" s="150" t="s">
        <v>276</v>
      </c>
      <c r="P40" s="161" t="s">
        <v>644</v>
      </c>
      <c r="Q40" s="162"/>
      <c r="R40" s="16"/>
    </row>
    <row r="41" spans="1:18" s="14" customFormat="1" ht="12.75" x14ac:dyDescent="0.2">
      <c r="A41" s="166" t="s">
        <v>572</v>
      </c>
      <c r="B41" s="166" t="s">
        <v>41</v>
      </c>
      <c r="C41" s="232" t="s">
        <v>575</v>
      </c>
      <c r="D41" s="167"/>
      <c r="E41" s="167"/>
      <c r="F41" s="167"/>
      <c r="G41" s="172">
        <v>11699.76</v>
      </c>
      <c r="H41" s="157"/>
      <c r="I41" s="158"/>
      <c r="J41" s="159"/>
      <c r="K41" s="160"/>
      <c r="L41" s="160"/>
      <c r="M41" s="149" t="s">
        <v>8</v>
      </c>
      <c r="N41" s="150" t="s">
        <v>627</v>
      </c>
      <c r="O41" s="150" t="s">
        <v>42</v>
      </c>
      <c r="P41" s="161" t="s">
        <v>643</v>
      </c>
      <c r="Q41" s="162"/>
      <c r="R41" s="16"/>
    </row>
    <row r="42" spans="1:18" s="14" customFormat="1" ht="12.75" x14ac:dyDescent="0.2">
      <c r="A42" s="166" t="s">
        <v>572</v>
      </c>
      <c r="B42" s="166" t="s">
        <v>41</v>
      </c>
      <c r="C42" s="232" t="s">
        <v>576</v>
      </c>
      <c r="D42" s="167"/>
      <c r="E42" s="167"/>
      <c r="F42" s="167"/>
      <c r="G42" s="172">
        <v>11699.76</v>
      </c>
      <c r="H42" s="157"/>
      <c r="I42" s="158"/>
      <c r="J42" s="159"/>
      <c r="K42" s="160"/>
      <c r="L42" s="160"/>
      <c r="M42" s="149" t="s">
        <v>8</v>
      </c>
      <c r="N42" s="150" t="s">
        <v>628</v>
      </c>
      <c r="O42" s="150" t="s">
        <v>42</v>
      </c>
      <c r="P42" s="161" t="s">
        <v>643</v>
      </c>
      <c r="Q42" s="162"/>
      <c r="R42" s="16"/>
    </row>
    <row r="43" spans="1:18" s="14" customFormat="1" ht="12.75" x14ac:dyDescent="0.2">
      <c r="A43" s="166" t="s">
        <v>572</v>
      </c>
      <c r="B43" s="166" t="s">
        <v>41</v>
      </c>
      <c r="C43" s="232" t="s">
        <v>579</v>
      </c>
      <c r="D43" s="167"/>
      <c r="E43" s="167"/>
      <c r="F43" s="167"/>
      <c r="G43" s="172">
        <v>11699.76</v>
      </c>
      <c r="H43" s="157"/>
      <c r="I43" s="158"/>
      <c r="J43" s="159"/>
      <c r="K43" s="160"/>
      <c r="L43" s="160"/>
      <c r="M43" s="149" t="s">
        <v>8</v>
      </c>
      <c r="N43" s="150" t="s">
        <v>629</v>
      </c>
      <c r="O43" s="150" t="s">
        <v>42</v>
      </c>
      <c r="P43" s="161" t="s">
        <v>643</v>
      </c>
      <c r="Q43" s="162"/>
      <c r="R43" s="16"/>
    </row>
    <row r="44" spans="1:18" s="14" customFormat="1" ht="12.75" x14ac:dyDescent="0.2">
      <c r="A44" s="166" t="s">
        <v>581</v>
      </c>
      <c r="B44" s="166" t="s">
        <v>41</v>
      </c>
      <c r="C44" s="175" t="s">
        <v>584</v>
      </c>
      <c r="D44" s="167"/>
      <c r="E44" s="167"/>
      <c r="F44" s="167"/>
      <c r="G44" s="172">
        <v>11699.76</v>
      </c>
      <c r="H44" s="157"/>
      <c r="I44" s="158"/>
      <c r="J44" s="159"/>
      <c r="K44" s="160"/>
      <c r="L44" s="160"/>
      <c r="M44" s="149" t="s">
        <v>8</v>
      </c>
      <c r="N44" s="150" t="s">
        <v>630</v>
      </c>
      <c r="O44" s="150" t="s">
        <v>42</v>
      </c>
      <c r="P44" s="161" t="s">
        <v>644</v>
      </c>
      <c r="Q44" s="162"/>
      <c r="R44" s="16"/>
    </row>
    <row r="45" spans="1:18" s="14" customFormat="1" ht="12.75" x14ac:dyDescent="0.2">
      <c r="A45" s="166" t="s">
        <v>581</v>
      </c>
      <c r="B45" s="166" t="s">
        <v>41</v>
      </c>
      <c r="C45" s="175" t="s">
        <v>586</v>
      </c>
      <c r="D45" s="167"/>
      <c r="E45" s="167"/>
      <c r="F45" s="167"/>
      <c r="G45" s="172">
        <v>13211.24</v>
      </c>
      <c r="H45" s="157"/>
      <c r="I45" s="158"/>
      <c r="J45" s="159"/>
      <c r="K45" s="160"/>
      <c r="L45" s="160"/>
      <c r="M45" s="149" t="s">
        <v>8</v>
      </c>
      <c r="N45" s="150" t="s">
        <v>631</v>
      </c>
      <c r="O45" s="150" t="s">
        <v>43</v>
      </c>
      <c r="P45" s="161" t="s">
        <v>644</v>
      </c>
      <c r="Q45" s="162"/>
      <c r="R45" s="16"/>
    </row>
    <row r="46" spans="1:18" s="14" customFormat="1" ht="12.75" x14ac:dyDescent="0.2">
      <c r="A46" s="166" t="s">
        <v>549</v>
      </c>
      <c r="B46" s="166" t="s">
        <v>41</v>
      </c>
      <c r="C46" s="232" t="s">
        <v>555</v>
      </c>
      <c r="D46" s="167"/>
      <c r="E46" s="167"/>
      <c r="F46" s="167"/>
      <c r="G46" s="172">
        <v>13500.08</v>
      </c>
      <c r="H46" s="157"/>
      <c r="I46" s="158"/>
      <c r="J46" s="159"/>
      <c r="K46" s="160"/>
      <c r="L46" s="160"/>
      <c r="M46" s="149" t="s">
        <v>8</v>
      </c>
      <c r="N46" s="150" t="s">
        <v>632</v>
      </c>
      <c r="O46" s="150" t="s">
        <v>43</v>
      </c>
      <c r="P46" s="161" t="s">
        <v>639</v>
      </c>
      <c r="Q46" s="162"/>
      <c r="R46" s="16"/>
    </row>
    <row r="47" spans="1:18" s="14" customFormat="1" ht="12.75" x14ac:dyDescent="0.2">
      <c r="A47" s="166" t="s">
        <v>572</v>
      </c>
      <c r="B47" s="166" t="s">
        <v>41</v>
      </c>
      <c r="C47" s="232" t="s">
        <v>580</v>
      </c>
      <c r="D47" s="167"/>
      <c r="E47" s="167"/>
      <c r="F47" s="167"/>
      <c r="G47" s="172">
        <v>13500.08</v>
      </c>
      <c r="H47" s="157"/>
      <c r="I47" s="158"/>
      <c r="J47" s="159"/>
      <c r="K47" s="160"/>
      <c r="L47" s="160"/>
      <c r="M47" s="149" t="s">
        <v>8</v>
      </c>
      <c r="N47" s="150" t="s">
        <v>633</v>
      </c>
      <c r="O47" s="150" t="s">
        <v>43</v>
      </c>
      <c r="P47" s="161" t="s">
        <v>643</v>
      </c>
      <c r="Q47" s="162"/>
      <c r="R47" s="16"/>
    </row>
    <row r="48" spans="1:18" s="14" customFormat="1" ht="12.75" x14ac:dyDescent="0.2">
      <c r="A48" s="166" t="s">
        <v>549</v>
      </c>
      <c r="B48" s="166" t="s">
        <v>41</v>
      </c>
      <c r="C48" s="232" t="s">
        <v>554</v>
      </c>
      <c r="D48" s="167"/>
      <c r="E48" s="167"/>
      <c r="F48" s="167"/>
      <c r="G48" s="172">
        <v>14160.12</v>
      </c>
      <c r="H48" s="157"/>
      <c r="I48" s="158"/>
      <c r="J48" s="159"/>
      <c r="K48" s="160"/>
      <c r="L48" s="160"/>
      <c r="M48" s="149" t="s">
        <v>8</v>
      </c>
      <c r="N48" s="150" t="s">
        <v>634</v>
      </c>
      <c r="O48" s="150" t="s">
        <v>7</v>
      </c>
      <c r="P48" s="161" t="s">
        <v>639</v>
      </c>
      <c r="Q48" s="162"/>
      <c r="R48" s="16"/>
    </row>
    <row r="49" spans="1:18" s="14" customFormat="1" ht="12.75" x14ac:dyDescent="0.2">
      <c r="A49" s="166" t="s">
        <v>572</v>
      </c>
      <c r="B49" s="166" t="s">
        <v>41</v>
      </c>
      <c r="C49" s="232" t="s">
        <v>574</v>
      </c>
      <c r="D49" s="155"/>
      <c r="E49" s="155"/>
      <c r="F49" s="155"/>
      <c r="G49" s="172">
        <v>14519.72</v>
      </c>
      <c r="H49" s="157"/>
      <c r="I49" s="158"/>
      <c r="J49" s="159"/>
      <c r="K49" s="160"/>
      <c r="L49" s="160"/>
      <c r="M49" s="149" t="s">
        <v>8</v>
      </c>
      <c r="N49" s="150" t="s">
        <v>635</v>
      </c>
      <c r="O49" s="150" t="s">
        <v>7</v>
      </c>
      <c r="P49" s="161" t="s">
        <v>643</v>
      </c>
      <c r="Q49" s="162"/>
      <c r="R49" s="16"/>
    </row>
    <row r="50" spans="1:18" s="14" customFormat="1" ht="12.75" x14ac:dyDescent="0.2">
      <c r="A50" s="166" t="s">
        <v>556</v>
      </c>
      <c r="B50" s="166" t="s">
        <v>41</v>
      </c>
      <c r="C50" s="166" t="s">
        <v>569</v>
      </c>
      <c r="D50" s="155"/>
      <c r="E50" s="155"/>
      <c r="F50" s="155"/>
      <c r="G50" s="172">
        <v>16879.810000000001</v>
      </c>
      <c r="H50" s="157"/>
      <c r="I50" s="158"/>
      <c r="J50" s="159"/>
      <c r="K50" s="160"/>
      <c r="L50" s="160"/>
      <c r="M50" s="149" t="s">
        <v>8</v>
      </c>
      <c r="N50" s="150" t="s">
        <v>598</v>
      </c>
      <c r="O50" s="150" t="s">
        <v>42</v>
      </c>
      <c r="P50" s="161" t="s">
        <v>640</v>
      </c>
      <c r="Q50" s="162"/>
      <c r="R50" s="16"/>
    </row>
    <row r="51" spans="1:18" s="14" customFormat="1" ht="12.75" x14ac:dyDescent="0.2">
      <c r="A51" s="245" t="s">
        <v>556</v>
      </c>
      <c r="B51" s="245" t="s">
        <v>315</v>
      </c>
      <c r="C51" s="245">
        <v>2000285924</v>
      </c>
      <c r="D51" s="155"/>
      <c r="E51" s="155"/>
      <c r="F51" s="155"/>
      <c r="G51" s="273">
        <v>-3271.2</v>
      </c>
      <c r="H51" s="157"/>
      <c r="I51" s="158"/>
      <c r="J51" s="159"/>
      <c r="K51" s="160"/>
      <c r="L51" s="160"/>
      <c r="M51" s="149"/>
      <c r="N51" s="150"/>
      <c r="O51" s="150"/>
      <c r="P51" s="161" t="s">
        <v>642</v>
      </c>
      <c r="Q51" s="162"/>
      <c r="R51" s="16"/>
    </row>
    <row r="52" spans="1:18" s="14" customFormat="1" ht="12.75" x14ac:dyDescent="0.2">
      <c r="A52" s="171"/>
      <c r="B52" s="171"/>
      <c r="C52" s="171"/>
      <c r="D52" s="155"/>
      <c r="E52" s="155"/>
      <c r="F52" s="155"/>
      <c r="G52" s="172"/>
      <c r="H52" s="157"/>
      <c r="I52" s="158"/>
      <c r="J52" s="159"/>
      <c r="K52" s="160"/>
      <c r="L52" s="160"/>
      <c r="M52" s="149"/>
      <c r="N52" s="150"/>
      <c r="O52" s="150"/>
      <c r="P52" s="161"/>
      <c r="Q52" s="162"/>
      <c r="R52" s="16"/>
    </row>
    <row r="53" spans="1:18" s="14" customFormat="1" ht="12.75" x14ac:dyDescent="0.2">
      <c r="A53" s="171"/>
      <c r="B53" s="171"/>
      <c r="C53" s="168"/>
      <c r="D53" s="155"/>
      <c r="E53" s="155"/>
      <c r="F53" s="155"/>
      <c r="G53" s="172"/>
      <c r="H53" s="157"/>
      <c r="I53" s="158"/>
      <c r="J53" s="159"/>
      <c r="K53" s="160"/>
      <c r="L53" s="160"/>
      <c r="M53" s="149"/>
      <c r="N53" s="150"/>
      <c r="O53" s="150"/>
      <c r="P53" s="161"/>
      <c r="Q53" s="162"/>
      <c r="R53" s="16"/>
    </row>
    <row r="54" spans="1:18" s="14" customFormat="1" ht="12.75" x14ac:dyDescent="0.2">
      <c r="A54" s="171"/>
      <c r="B54" s="171"/>
      <c r="C54" s="171"/>
      <c r="D54" s="155"/>
      <c r="E54" s="155"/>
      <c r="F54" s="155"/>
      <c r="G54" s="172"/>
      <c r="H54" s="157"/>
      <c r="I54" s="158"/>
      <c r="J54" s="159"/>
      <c r="K54" s="160"/>
      <c r="L54" s="160"/>
      <c r="M54" s="149"/>
      <c r="N54" s="150"/>
      <c r="O54" s="150"/>
      <c r="P54" s="161"/>
      <c r="Q54" s="162"/>
      <c r="R54" s="16"/>
    </row>
    <row r="55" spans="1:18" s="14" customFormat="1" ht="12.75" x14ac:dyDescent="0.2">
      <c r="A55" s="171"/>
      <c r="B55" s="171"/>
      <c r="C55" s="171"/>
      <c r="D55" s="155"/>
      <c r="E55" s="155"/>
      <c r="F55" s="155"/>
      <c r="G55" s="172"/>
      <c r="H55" s="157"/>
      <c r="I55" s="158"/>
      <c r="J55" s="159"/>
      <c r="K55" s="160"/>
      <c r="L55" s="160"/>
      <c r="M55" s="149"/>
      <c r="N55" s="150"/>
      <c r="O55" s="150"/>
      <c r="P55" s="161"/>
      <c r="Q55" s="162"/>
      <c r="R55" s="16"/>
    </row>
    <row r="56" spans="1:18" s="14" customFormat="1" ht="12.75" x14ac:dyDescent="0.2">
      <c r="A56" s="171"/>
      <c r="B56" s="171"/>
      <c r="C56" s="171"/>
      <c r="D56" s="155"/>
      <c r="E56" s="155"/>
      <c r="F56" s="155"/>
      <c r="G56" s="172"/>
      <c r="H56" s="157"/>
      <c r="I56" s="158"/>
      <c r="J56" s="159"/>
      <c r="K56" s="160"/>
      <c r="L56" s="160"/>
      <c r="M56" s="149"/>
      <c r="N56" s="150"/>
      <c r="O56" s="150"/>
      <c r="P56" s="161"/>
      <c r="Q56" s="162"/>
      <c r="R56" s="16"/>
    </row>
    <row r="57" spans="1:18" s="14" customFormat="1" ht="12.75" x14ac:dyDescent="0.2">
      <c r="A57" s="168"/>
      <c r="B57" s="168"/>
      <c r="C57" s="168"/>
      <c r="D57" s="155"/>
      <c r="E57" s="155"/>
      <c r="F57" s="155"/>
      <c r="G57" s="170"/>
      <c r="H57" s="157"/>
      <c r="I57" s="158"/>
      <c r="J57" s="159"/>
      <c r="K57" s="160"/>
      <c r="L57" s="160"/>
      <c r="M57" s="149"/>
      <c r="N57" s="150"/>
      <c r="O57" s="305"/>
      <c r="P57" s="161"/>
      <c r="Q57" s="162"/>
      <c r="R57" s="16"/>
    </row>
    <row r="58" spans="1:18" s="14" customFormat="1" ht="12.75" x14ac:dyDescent="0.2">
      <c r="A58" s="168"/>
      <c r="B58" s="168"/>
      <c r="C58" s="168"/>
      <c r="D58" s="155"/>
      <c r="E58" s="155"/>
      <c r="F58" s="155"/>
      <c r="G58" s="170"/>
      <c r="H58" s="157"/>
      <c r="I58" s="158"/>
      <c r="J58" s="159"/>
      <c r="K58" s="160"/>
      <c r="L58" s="160"/>
      <c r="M58" s="149"/>
      <c r="N58" s="150"/>
      <c r="O58" s="305"/>
      <c r="P58" s="161"/>
      <c r="Q58" s="162"/>
      <c r="R58" s="16"/>
    </row>
    <row r="59" spans="1:18" s="14" customFormat="1" ht="12.75" x14ac:dyDescent="0.2">
      <c r="A59" s="168"/>
      <c r="B59" s="168"/>
      <c r="C59" s="168"/>
      <c r="D59" s="155"/>
      <c r="E59" s="155"/>
      <c r="F59" s="155"/>
      <c r="G59" s="168"/>
      <c r="H59" s="157"/>
      <c r="I59" s="158"/>
      <c r="J59" s="159"/>
      <c r="K59" s="160"/>
      <c r="L59" s="160"/>
      <c r="M59" s="149"/>
      <c r="N59" s="150"/>
      <c r="O59" s="305"/>
      <c r="P59" s="161"/>
      <c r="Q59" s="162"/>
      <c r="R59" s="16"/>
    </row>
    <row r="60" spans="1:18" s="14" customFormat="1" ht="12.75" x14ac:dyDescent="0.2">
      <c r="A60" s="168"/>
      <c r="B60" s="168"/>
      <c r="C60" s="168"/>
      <c r="D60" s="155"/>
      <c r="E60" s="155"/>
      <c r="F60" s="155"/>
      <c r="G60" s="170"/>
      <c r="H60" s="157"/>
      <c r="I60" s="158"/>
      <c r="J60" s="159"/>
      <c r="K60" s="160"/>
      <c r="L60" s="160"/>
      <c r="M60" s="149"/>
      <c r="N60" s="150"/>
      <c r="O60" s="305"/>
      <c r="P60" s="161"/>
      <c r="Q60" s="162"/>
      <c r="R60" s="16"/>
    </row>
    <row r="61" spans="1:18" s="14" customFormat="1" ht="12.75" x14ac:dyDescent="0.2">
      <c r="A61" s="171"/>
      <c r="B61" s="171"/>
      <c r="C61" s="171"/>
      <c r="D61" s="155"/>
      <c r="E61" s="155"/>
      <c r="F61" s="155"/>
      <c r="G61" s="172"/>
      <c r="H61" s="157"/>
      <c r="I61" s="158"/>
      <c r="J61" s="159"/>
      <c r="K61" s="160"/>
      <c r="L61" s="160"/>
      <c r="M61" s="149"/>
      <c r="N61" s="150"/>
      <c r="O61" s="150"/>
      <c r="P61" s="161"/>
      <c r="Q61" s="162"/>
      <c r="R61" s="16"/>
    </row>
    <row r="62" spans="1:18" s="14" customFormat="1" ht="12.75" x14ac:dyDescent="0.2">
      <c r="A62" s="171"/>
      <c r="B62" s="171"/>
      <c r="C62" s="171"/>
      <c r="D62" s="155"/>
      <c r="E62" s="155"/>
      <c r="F62" s="155"/>
      <c r="G62" s="172"/>
      <c r="H62" s="157"/>
      <c r="I62" s="158"/>
      <c r="J62" s="159"/>
      <c r="K62" s="160"/>
      <c r="L62" s="160"/>
      <c r="M62" s="149"/>
      <c r="N62" s="150"/>
      <c r="O62" s="150"/>
      <c r="P62" s="161"/>
      <c r="Q62" s="162"/>
      <c r="R62" s="16"/>
    </row>
    <row r="63" spans="1:18" s="14" customFormat="1" ht="12.75" x14ac:dyDescent="0.2">
      <c r="A63" s="171"/>
      <c r="B63" s="171"/>
      <c r="C63" s="171"/>
      <c r="D63" s="155"/>
      <c r="E63" s="155"/>
      <c r="F63" s="155"/>
      <c r="G63" s="172"/>
      <c r="H63" s="165"/>
      <c r="I63" s="158"/>
      <c r="J63" s="159"/>
      <c r="K63" s="160"/>
      <c r="L63" s="160"/>
      <c r="M63" s="149"/>
      <c r="N63" s="150"/>
      <c r="O63" s="150"/>
      <c r="P63" s="161"/>
      <c r="Q63" s="162"/>
      <c r="R63" s="16"/>
    </row>
    <row r="64" spans="1:18" s="14" customFormat="1" ht="13.5" thickBot="1" x14ac:dyDescent="0.25">
      <c r="A64" s="111"/>
      <c r="B64" s="109"/>
      <c r="C64"/>
      <c r="D64" s="89"/>
      <c r="E64" s="88"/>
      <c r="F64" s="88"/>
      <c r="G64" s="1"/>
      <c r="H64" s="90"/>
      <c r="I64" s="106"/>
      <c r="J64" s="91"/>
      <c r="K64" s="92"/>
      <c r="L64" s="92"/>
      <c r="M64" s="93"/>
      <c r="N64" s="94"/>
      <c r="O64" s="306"/>
      <c r="P64" s="94"/>
      <c r="Q64" s="15"/>
      <c r="R64" s="16"/>
    </row>
    <row r="65" spans="1:18" s="18" customFormat="1" ht="12.75" thickBot="1" x14ac:dyDescent="0.25">
      <c r="A65" s="25"/>
      <c r="B65" s="6"/>
      <c r="C65" s="6"/>
      <c r="D65" s="50">
        <f>SUM(D5:D64)</f>
        <v>0</v>
      </c>
      <c r="E65" s="6"/>
      <c r="F65" s="6"/>
      <c r="G65" s="50">
        <f>SUM(G5:G64)</f>
        <v>161367.45999999993</v>
      </c>
      <c r="H65" s="12"/>
      <c r="I65" s="50">
        <f>SUM(I5:I64)</f>
        <v>0</v>
      </c>
      <c r="J65" s="50">
        <f>SUM(J5:J64)</f>
        <v>0</v>
      </c>
      <c r="K65" s="22"/>
      <c r="L65" s="6"/>
      <c r="M65" s="20"/>
      <c r="N65" s="23" t="s">
        <v>21</v>
      </c>
      <c r="O65" s="307">
        <f>SUM(I65:K65)</f>
        <v>0</v>
      </c>
      <c r="Q65" s="19"/>
      <c r="R65" s="5"/>
    </row>
    <row r="66" spans="1:18" s="18" customFormat="1" x14ac:dyDescent="0.2">
      <c r="A66" s="25"/>
      <c r="B66" s="6"/>
      <c r="C66" s="122"/>
      <c r="D66" s="6"/>
      <c r="E66" s="6"/>
      <c r="F66" s="6"/>
      <c r="G66" s="122"/>
      <c r="H66" s="12"/>
      <c r="I66" s="6"/>
      <c r="J66" s="6"/>
      <c r="K66" s="6"/>
      <c r="L66" s="6"/>
      <c r="M66" s="20"/>
      <c r="N66" s="21"/>
      <c r="O66" s="302"/>
      <c r="Q66" s="19"/>
      <c r="R66" s="5"/>
    </row>
  </sheetData>
  <autoFilter ref="A4:R62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L33" sqref="L33"/>
    </sheetView>
  </sheetViews>
  <sheetFormatPr baseColWidth="10" defaultRowHeight="12.75" x14ac:dyDescent="0.2"/>
  <cols>
    <col min="6" max="6" width="19.7109375" bestFit="1" customWidth="1"/>
  </cols>
  <sheetData>
    <row r="1" spans="1:7" x14ac:dyDescent="0.2">
      <c r="A1" s="95" t="s">
        <v>556</v>
      </c>
      <c r="B1" s="95">
        <v>7300005500</v>
      </c>
      <c r="C1" s="95" t="s">
        <v>38</v>
      </c>
      <c r="D1" s="95" t="s">
        <v>557</v>
      </c>
      <c r="E1" s="95" t="s">
        <v>558</v>
      </c>
      <c r="F1" s="95" t="s">
        <v>39</v>
      </c>
      <c r="G1" s="96">
        <v>-35999.440000000002</v>
      </c>
    </row>
    <row r="2" spans="1:7" x14ac:dyDescent="0.2">
      <c r="A2" s="95" t="s">
        <v>556</v>
      </c>
      <c r="B2" s="95">
        <v>7300005501</v>
      </c>
      <c r="C2" s="95" t="s">
        <v>38</v>
      </c>
      <c r="D2" s="95" t="s">
        <v>559</v>
      </c>
      <c r="E2" s="95" t="s">
        <v>560</v>
      </c>
      <c r="F2" s="95" t="s">
        <v>39</v>
      </c>
      <c r="G2" s="96">
        <v>-15699.44</v>
      </c>
    </row>
    <row r="3" spans="1:7" x14ac:dyDescent="0.2">
      <c r="A3" s="95" t="s">
        <v>556</v>
      </c>
      <c r="B3" s="95">
        <v>7300005502</v>
      </c>
      <c r="C3" s="95" t="s">
        <v>38</v>
      </c>
      <c r="D3" s="95" t="s">
        <v>561</v>
      </c>
      <c r="E3" s="95" t="s">
        <v>149</v>
      </c>
      <c r="F3" s="95" t="s">
        <v>39</v>
      </c>
      <c r="G3" s="96">
        <v>-9000.44</v>
      </c>
    </row>
    <row r="4" spans="1:7" x14ac:dyDescent="0.2">
      <c r="A4" s="95" t="s">
        <v>556</v>
      </c>
      <c r="B4" s="95">
        <v>7300005503</v>
      </c>
      <c r="C4" s="95" t="s">
        <v>38</v>
      </c>
      <c r="D4" s="95" t="s">
        <v>562</v>
      </c>
      <c r="E4" s="95" t="s">
        <v>149</v>
      </c>
      <c r="F4" s="95" t="s">
        <v>39</v>
      </c>
      <c r="G4" s="96">
        <v>-9000.44</v>
      </c>
    </row>
    <row r="5" spans="1:7" x14ac:dyDescent="0.2">
      <c r="A5" s="95" t="s">
        <v>581</v>
      </c>
      <c r="B5" s="95">
        <v>7300005812</v>
      </c>
      <c r="C5" s="95" t="s">
        <v>38</v>
      </c>
      <c r="D5" s="95" t="s">
        <v>582</v>
      </c>
      <c r="E5" s="95" t="s">
        <v>45</v>
      </c>
      <c r="F5" s="95" t="s">
        <v>39</v>
      </c>
      <c r="G5" s="96">
        <v>-4499.6400000000003</v>
      </c>
    </row>
    <row r="6" spans="1:7" x14ac:dyDescent="0.2">
      <c r="A6" t="s">
        <v>556</v>
      </c>
      <c r="B6">
        <v>7400054204</v>
      </c>
      <c r="C6" t="s">
        <v>40</v>
      </c>
      <c r="D6" t="s">
        <v>569</v>
      </c>
      <c r="E6" t="s">
        <v>151</v>
      </c>
      <c r="F6" t="s">
        <v>41</v>
      </c>
      <c r="G6">
        <v>703.33</v>
      </c>
    </row>
    <row r="7" spans="1:7" x14ac:dyDescent="0.2">
      <c r="A7" s="124" t="s">
        <v>538</v>
      </c>
      <c r="B7" s="124">
        <v>7400051531</v>
      </c>
      <c r="C7" s="124" t="s">
        <v>40</v>
      </c>
      <c r="D7" s="124" t="s">
        <v>539</v>
      </c>
      <c r="E7" s="124" t="s">
        <v>10</v>
      </c>
      <c r="F7" s="124" t="s">
        <v>41</v>
      </c>
      <c r="G7" s="125">
        <v>1241.2</v>
      </c>
    </row>
    <row r="8" spans="1:7" x14ac:dyDescent="0.2">
      <c r="A8" s="124" t="s">
        <v>538</v>
      </c>
      <c r="B8" s="124">
        <v>7400051533</v>
      </c>
      <c r="C8" s="124" t="s">
        <v>40</v>
      </c>
      <c r="D8" s="124" t="s">
        <v>540</v>
      </c>
      <c r="E8" s="124" t="s">
        <v>10</v>
      </c>
      <c r="F8" s="124" t="s">
        <v>41</v>
      </c>
      <c r="G8" s="125">
        <v>1241.2</v>
      </c>
    </row>
    <row r="9" spans="1:7" x14ac:dyDescent="0.2">
      <c r="A9" s="124" t="s">
        <v>538</v>
      </c>
      <c r="B9" s="124">
        <v>7400051535</v>
      </c>
      <c r="C9" s="124" t="s">
        <v>40</v>
      </c>
      <c r="D9" s="124" t="s">
        <v>541</v>
      </c>
      <c r="E9" s="124" t="s">
        <v>10</v>
      </c>
      <c r="F9" s="124" t="s">
        <v>41</v>
      </c>
      <c r="G9" s="125">
        <v>1241.2</v>
      </c>
    </row>
    <row r="10" spans="1:7" x14ac:dyDescent="0.2">
      <c r="A10" s="124" t="s">
        <v>538</v>
      </c>
      <c r="B10" s="124">
        <v>7400051537</v>
      </c>
      <c r="C10" s="124" t="s">
        <v>40</v>
      </c>
      <c r="D10" s="124" t="s">
        <v>542</v>
      </c>
      <c r="E10" s="124" t="s">
        <v>10</v>
      </c>
      <c r="F10" s="124" t="s">
        <v>41</v>
      </c>
      <c r="G10" s="125">
        <v>1241.2</v>
      </c>
    </row>
    <row r="11" spans="1:7" x14ac:dyDescent="0.2">
      <c r="A11" s="124" t="s">
        <v>538</v>
      </c>
      <c r="B11" s="124">
        <v>7400051539</v>
      </c>
      <c r="C11" s="124" t="s">
        <v>40</v>
      </c>
      <c r="D11" s="124" t="s">
        <v>543</v>
      </c>
      <c r="E11" s="124" t="s">
        <v>10</v>
      </c>
      <c r="F11" s="124" t="s">
        <v>41</v>
      </c>
      <c r="G11" s="125">
        <v>1241.2</v>
      </c>
    </row>
    <row r="12" spans="1:7" x14ac:dyDescent="0.2">
      <c r="A12" s="124" t="s">
        <v>538</v>
      </c>
      <c r="B12" s="124">
        <v>7400051541</v>
      </c>
      <c r="C12" s="124" t="s">
        <v>40</v>
      </c>
      <c r="D12" s="124" t="s">
        <v>544</v>
      </c>
      <c r="E12" s="124" t="s">
        <v>10</v>
      </c>
      <c r="F12" s="124" t="s">
        <v>41</v>
      </c>
      <c r="G12" s="125">
        <v>1241.2</v>
      </c>
    </row>
    <row r="13" spans="1:7" x14ac:dyDescent="0.2">
      <c r="A13" s="124" t="s">
        <v>538</v>
      </c>
      <c r="B13" s="124">
        <v>7400051543</v>
      </c>
      <c r="C13" s="124" t="s">
        <v>40</v>
      </c>
      <c r="D13" s="124" t="s">
        <v>545</v>
      </c>
      <c r="E13" s="124" t="s">
        <v>10</v>
      </c>
      <c r="F13" s="124" t="s">
        <v>41</v>
      </c>
      <c r="G13" s="125">
        <v>1241.2</v>
      </c>
    </row>
    <row r="14" spans="1:7" x14ac:dyDescent="0.2">
      <c r="A14" s="124" t="s">
        <v>538</v>
      </c>
      <c r="B14" s="124">
        <v>7400051545</v>
      </c>
      <c r="C14" s="124" t="s">
        <v>40</v>
      </c>
      <c r="D14" s="124" t="s">
        <v>546</v>
      </c>
      <c r="E14" s="124" t="s">
        <v>10</v>
      </c>
      <c r="F14" s="124" t="s">
        <v>41</v>
      </c>
      <c r="G14" s="125">
        <v>1241.2</v>
      </c>
    </row>
    <row r="15" spans="1:7" x14ac:dyDescent="0.2">
      <c r="A15" s="124" t="s">
        <v>538</v>
      </c>
      <c r="B15" s="124">
        <v>7400051615</v>
      </c>
      <c r="C15" s="124" t="s">
        <v>40</v>
      </c>
      <c r="D15" s="124" t="s">
        <v>547</v>
      </c>
      <c r="E15" s="124" t="s">
        <v>10</v>
      </c>
      <c r="F15" s="124" t="s">
        <v>41</v>
      </c>
      <c r="G15" s="125">
        <v>1241.2</v>
      </c>
    </row>
    <row r="16" spans="1:7" x14ac:dyDescent="0.2">
      <c r="A16" s="124" t="s">
        <v>538</v>
      </c>
      <c r="B16" s="124">
        <v>7400051616</v>
      </c>
      <c r="C16" s="124" t="s">
        <v>40</v>
      </c>
      <c r="D16" s="124" t="s">
        <v>548</v>
      </c>
      <c r="E16" s="124" t="s">
        <v>10</v>
      </c>
      <c r="F16" s="124" t="s">
        <v>41</v>
      </c>
      <c r="G16" s="125">
        <v>1241.2</v>
      </c>
    </row>
    <row r="17" spans="1:7" x14ac:dyDescent="0.2">
      <c r="A17" s="124" t="s">
        <v>549</v>
      </c>
      <c r="B17" s="124">
        <v>7400052259</v>
      </c>
      <c r="C17" s="124" t="s">
        <v>40</v>
      </c>
      <c r="D17" s="124" t="s">
        <v>550</v>
      </c>
      <c r="E17" s="124" t="s">
        <v>10</v>
      </c>
      <c r="F17" s="124" t="s">
        <v>41</v>
      </c>
      <c r="G17" s="125">
        <v>1241.2</v>
      </c>
    </row>
    <row r="18" spans="1:7" x14ac:dyDescent="0.2">
      <c r="A18" s="124" t="s">
        <v>549</v>
      </c>
      <c r="B18" s="124">
        <v>7400052262</v>
      </c>
      <c r="C18" s="124" t="s">
        <v>40</v>
      </c>
      <c r="D18" s="124" t="s">
        <v>551</v>
      </c>
      <c r="E18" s="124" t="s">
        <v>10</v>
      </c>
      <c r="F18" s="124" t="s">
        <v>41</v>
      </c>
      <c r="G18" s="125">
        <v>1241.2</v>
      </c>
    </row>
    <row r="19" spans="1:7" x14ac:dyDescent="0.2">
      <c r="A19" s="124" t="s">
        <v>549</v>
      </c>
      <c r="B19" s="124">
        <v>7400052265</v>
      </c>
      <c r="C19" s="124" t="s">
        <v>40</v>
      </c>
      <c r="D19" s="124" t="s">
        <v>552</v>
      </c>
      <c r="E19" s="124" t="s">
        <v>10</v>
      </c>
      <c r="F19" s="124" t="s">
        <v>41</v>
      </c>
      <c r="G19" s="125">
        <v>1241.2</v>
      </c>
    </row>
    <row r="20" spans="1:7" x14ac:dyDescent="0.2">
      <c r="A20" s="124" t="s">
        <v>549</v>
      </c>
      <c r="B20" s="124">
        <v>7400052268</v>
      </c>
      <c r="C20" s="124" t="s">
        <v>40</v>
      </c>
      <c r="D20" s="124" t="s">
        <v>553</v>
      </c>
      <c r="E20" s="124" t="s">
        <v>10</v>
      </c>
      <c r="F20" s="124" t="s">
        <v>41</v>
      </c>
      <c r="G20" s="125">
        <v>1241.2</v>
      </c>
    </row>
    <row r="21" spans="1:7" x14ac:dyDescent="0.2">
      <c r="A21" s="124" t="s">
        <v>556</v>
      </c>
      <c r="B21" s="124">
        <v>7400054105</v>
      </c>
      <c r="C21" s="124" t="s">
        <v>40</v>
      </c>
      <c r="D21" s="124" t="s">
        <v>563</v>
      </c>
      <c r="E21" s="124" t="s">
        <v>10</v>
      </c>
      <c r="F21" s="124" t="s">
        <v>41</v>
      </c>
      <c r="G21" s="125">
        <v>1241.2</v>
      </c>
    </row>
    <row r="22" spans="1:7" x14ac:dyDescent="0.2">
      <c r="A22" s="124" t="s">
        <v>556</v>
      </c>
      <c r="B22" s="124">
        <v>7400054109</v>
      </c>
      <c r="C22" s="124" t="s">
        <v>40</v>
      </c>
      <c r="D22" s="124" t="s">
        <v>564</v>
      </c>
      <c r="E22" s="124" t="s">
        <v>10</v>
      </c>
      <c r="F22" s="124" t="s">
        <v>41</v>
      </c>
      <c r="G22" s="125">
        <v>1241.2</v>
      </c>
    </row>
    <row r="23" spans="1:7" x14ac:dyDescent="0.2">
      <c r="A23" s="124" t="s">
        <v>556</v>
      </c>
      <c r="B23" s="124">
        <v>7400054211</v>
      </c>
      <c r="C23" s="124" t="s">
        <v>40</v>
      </c>
      <c r="D23" s="124" t="s">
        <v>571</v>
      </c>
      <c r="E23" s="124" t="s">
        <v>10</v>
      </c>
      <c r="F23" s="124" t="s">
        <v>41</v>
      </c>
      <c r="G23" s="125">
        <v>1241.2</v>
      </c>
    </row>
    <row r="24" spans="1:7" x14ac:dyDescent="0.2">
      <c r="A24" t="s">
        <v>556</v>
      </c>
      <c r="B24">
        <v>7400054189</v>
      </c>
      <c r="C24" t="s">
        <v>40</v>
      </c>
      <c r="D24" t="s">
        <v>565</v>
      </c>
      <c r="E24" t="s">
        <v>566</v>
      </c>
      <c r="F24" t="s">
        <v>41</v>
      </c>
      <c r="G24" s="1">
        <v>4499.6400000000003</v>
      </c>
    </row>
    <row r="25" spans="1:7" x14ac:dyDescent="0.2">
      <c r="A25" t="s">
        <v>572</v>
      </c>
      <c r="B25">
        <v>7400055238</v>
      </c>
      <c r="C25" t="s">
        <v>40</v>
      </c>
      <c r="D25" t="s">
        <v>577</v>
      </c>
      <c r="E25" t="s">
        <v>152</v>
      </c>
      <c r="F25" t="s">
        <v>41</v>
      </c>
      <c r="G25" s="1">
        <v>4499.6400000000003</v>
      </c>
    </row>
    <row r="26" spans="1:7" x14ac:dyDescent="0.2">
      <c r="A26" t="s">
        <v>581</v>
      </c>
      <c r="B26">
        <v>7400056415</v>
      </c>
      <c r="C26" t="s">
        <v>40</v>
      </c>
      <c r="D26" t="s">
        <v>582</v>
      </c>
      <c r="E26" t="s">
        <v>45</v>
      </c>
      <c r="F26" t="s">
        <v>41</v>
      </c>
      <c r="G26" s="1">
        <v>4499.6400000000003</v>
      </c>
    </row>
    <row r="27" spans="1:7" x14ac:dyDescent="0.2">
      <c r="A27" t="s">
        <v>581</v>
      </c>
      <c r="B27">
        <v>7400056421</v>
      </c>
      <c r="C27" t="s">
        <v>40</v>
      </c>
      <c r="D27" t="s">
        <v>591</v>
      </c>
      <c r="E27" t="s">
        <v>45</v>
      </c>
      <c r="F27" t="s">
        <v>41</v>
      </c>
      <c r="G27" s="1">
        <v>4499.6400000000003</v>
      </c>
    </row>
    <row r="28" spans="1:7" x14ac:dyDescent="0.2">
      <c r="A28" t="s">
        <v>581</v>
      </c>
      <c r="B28">
        <v>7400056424</v>
      </c>
      <c r="C28" t="s">
        <v>40</v>
      </c>
      <c r="D28" t="s">
        <v>592</v>
      </c>
      <c r="E28" t="s">
        <v>45</v>
      </c>
      <c r="F28" t="s">
        <v>41</v>
      </c>
      <c r="G28" s="1">
        <v>4499.6400000000003</v>
      </c>
    </row>
    <row r="29" spans="1:7" x14ac:dyDescent="0.2">
      <c r="A29" t="s">
        <v>556</v>
      </c>
      <c r="B29">
        <v>7400054192</v>
      </c>
      <c r="C29" t="s">
        <v>40</v>
      </c>
      <c r="D29" t="s">
        <v>567</v>
      </c>
      <c r="E29" t="s">
        <v>568</v>
      </c>
      <c r="F29" t="s">
        <v>41</v>
      </c>
      <c r="G29" s="1">
        <v>5849.88</v>
      </c>
    </row>
    <row r="30" spans="1:7" x14ac:dyDescent="0.2">
      <c r="A30" t="s">
        <v>572</v>
      </c>
      <c r="B30">
        <v>7400055221</v>
      </c>
      <c r="C30" t="s">
        <v>40</v>
      </c>
      <c r="D30" t="s">
        <v>573</v>
      </c>
      <c r="E30" t="s">
        <v>406</v>
      </c>
      <c r="F30" t="s">
        <v>41</v>
      </c>
      <c r="G30" s="1">
        <v>5849.88</v>
      </c>
    </row>
    <row r="31" spans="1:7" x14ac:dyDescent="0.2">
      <c r="A31" t="s">
        <v>572</v>
      </c>
      <c r="B31">
        <v>7400055224</v>
      </c>
      <c r="C31" t="s">
        <v>40</v>
      </c>
      <c r="D31" t="s">
        <v>250</v>
      </c>
      <c r="E31" t="s">
        <v>323</v>
      </c>
      <c r="F31" t="s">
        <v>41</v>
      </c>
      <c r="G31" s="1">
        <v>5849.88</v>
      </c>
    </row>
    <row r="32" spans="1:7" x14ac:dyDescent="0.2">
      <c r="A32" t="s">
        <v>572</v>
      </c>
      <c r="B32">
        <v>7400055242</v>
      </c>
      <c r="C32" t="s">
        <v>40</v>
      </c>
      <c r="D32" t="s">
        <v>578</v>
      </c>
      <c r="E32" t="s">
        <v>152</v>
      </c>
      <c r="F32" t="s">
        <v>41</v>
      </c>
      <c r="G32" s="1">
        <v>7200.12</v>
      </c>
    </row>
    <row r="33" spans="1:7" x14ac:dyDescent="0.2">
      <c r="A33" t="s">
        <v>581</v>
      </c>
      <c r="B33">
        <v>7400056418</v>
      </c>
      <c r="C33" t="s">
        <v>40</v>
      </c>
      <c r="D33" t="s">
        <v>590</v>
      </c>
      <c r="E33" t="s">
        <v>45</v>
      </c>
      <c r="F33" t="s">
        <v>41</v>
      </c>
      <c r="G33" s="1">
        <v>7200.12</v>
      </c>
    </row>
    <row r="34" spans="1:7" x14ac:dyDescent="0.2">
      <c r="A34" t="s">
        <v>581</v>
      </c>
      <c r="B34">
        <v>7400056409</v>
      </c>
      <c r="C34" t="s">
        <v>40</v>
      </c>
      <c r="D34" t="s">
        <v>589</v>
      </c>
      <c r="E34" t="s">
        <v>45</v>
      </c>
      <c r="F34" t="s">
        <v>41</v>
      </c>
      <c r="G34" s="1">
        <v>9100.2000000000007</v>
      </c>
    </row>
    <row r="35" spans="1:7" x14ac:dyDescent="0.2">
      <c r="A35" t="s">
        <v>581</v>
      </c>
      <c r="B35">
        <v>7400056406</v>
      </c>
      <c r="C35" t="s">
        <v>40</v>
      </c>
      <c r="D35" t="s">
        <v>588</v>
      </c>
      <c r="E35" t="s">
        <v>249</v>
      </c>
      <c r="F35" t="s">
        <v>41</v>
      </c>
      <c r="G35" s="1">
        <v>9459.7999999999993</v>
      </c>
    </row>
    <row r="36" spans="1:7" x14ac:dyDescent="0.2">
      <c r="A36" t="s">
        <v>581</v>
      </c>
      <c r="B36">
        <v>7400056397</v>
      </c>
      <c r="C36" t="s">
        <v>40</v>
      </c>
      <c r="D36" t="s">
        <v>583</v>
      </c>
      <c r="E36" t="s">
        <v>396</v>
      </c>
      <c r="F36" t="s">
        <v>41</v>
      </c>
      <c r="G36" s="1">
        <v>11456.16</v>
      </c>
    </row>
    <row r="37" spans="1:7" x14ac:dyDescent="0.2">
      <c r="A37" t="s">
        <v>572</v>
      </c>
      <c r="B37">
        <v>7400055230</v>
      </c>
      <c r="C37" t="s">
        <v>40</v>
      </c>
      <c r="D37" t="s">
        <v>575</v>
      </c>
      <c r="E37" t="s">
        <v>323</v>
      </c>
      <c r="F37" t="s">
        <v>41</v>
      </c>
      <c r="G37" s="1">
        <v>11699.76</v>
      </c>
    </row>
    <row r="38" spans="1:7" x14ac:dyDescent="0.2">
      <c r="A38" t="s">
        <v>572</v>
      </c>
      <c r="B38">
        <v>7400055234</v>
      </c>
      <c r="C38" t="s">
        <v>40</v>
      </c>
      <c r="D38" t="s">
        <v>576</v>
      </c>
      <c r="E38" t="s">
        <v>323</v>
      </c>
      <c r="F38" t="s">
        <v>41</v>
      </c>
      <c r="G38" s="1">
        <v>11699.76</v>
      </c>
    </row>
    <row r="39" spans="1:7" x14ac:dyDescent="0.2">
      <c r="A39" t="s">
        <v>572</v>
      </c>
      <c r="B39">
        <v>7400055245</v>
      </c>
      <c r="C39" t="s">
        <v>40</v>
      </c>
      <c r="D39" t="s">
        <v>579</v>
      </c>
      <c r="E39" t="s">
        <v>156</v>
      </c>
      <c r="F39" t="s">
        <v>41</v>
      </c>
      <c r="G39" s="1">
        <v>11699.76</v>
      </c>
    </row>
    <row r="40" spans="1:7" x14ac:dyDescent="0.2">
      <c r="A40" t="s">
        <v>581</v>
      </c>
      <c r="B40">
        <v>7400056401</v>
      </c>
      <c r="C40" t="s">
        <v>40</v>
      </c>
      <c r="D40" t="s">
        <v>584</v>
      </c>
      <c r="E40" t="s">
        <v>585</v>
      </c>
      <c r="F40" t="s">
        <v>41</v>
      </c>
      <c r="G40" s="1">
        <v>11699.76</v>
      </c>
    </row>
    <row r="41" spans="1:7" x14ac:dyDescent="0.2">
      <c r="A41" t="s">
        <v>581</v>
      </c>
      <c r="B41">
        <v>7400056403</v>
      </c>
      <c r="C41" t="s">
        <v>40</v>
      </c>
      <c r="D41" t="s">
        <v>586</v>
      </c>
      <c r="E41" t="s">
        <v>587</v>
      </c>
      <c r="F41" t="s">
        <v>41</v>
      </c>
      <c r="G41" s="1">
        <v>13211.24</v>
      </c>
    </row>
    <row r="42" spans="1:7" x14ac:dyDescent="0.2">
      <c r="A42" t="s">
        <v>549</v>
      </c>
      <c r="B42">
        <v>7400052274</v>
      </c>
      <c r="C42" t="s">
        <v>40</v>
      </c>
      <c r="D42" t="s">
        <v>555</v>
      </c>
      <c r="E42" t="s">
        <v>323</v>
      </c>
      <c r="F42" t="s">
        <v>41</v>
      </c>
      <c r="G42" s="1">
        <v>13500.08</v>
      </c>
    </row>
    <row r="43" spans="1:7" x14ac:dyDescent="0.2">
      <c r="A43" t="s">
        <v>572</v>
      </c>
      <c r="B43">
        <v>7400055248</v>
      </c>
      <c r="C43" t="s">
        <v>40</v>
      </c>
      <c r="D43" t="s">
        <v>580</v>
      </c>
      <c r="E43" t="s">
        <v>156</v>
      </c>
      <c r="F43" t="s">
        <v>41</v>
      </c>
      <c r="G43" s="1">
        <v>13500.08</v>
      </c>
    </row>
    <row r="44" spans="1:7" x14ac:dyDescent="0.2">
      <c r="A44" t="s">
        <v>549</v>
      </c>
      <c r="B44">
        <v>7400052271</v>
      </c>
      <c r="C44" t="s">
        <v>40</v>
      </c>
      <c r="D44" t="s">
        <v>554</v>
      </c>
      <c r="E44" t="s">
        <v>323</v>
      </c>
      <c r="F44" t="s">
        <v>41</v>
      </c>
      <c r="G44" s="1">
        <v>14160.12</v>
      </c>
    </row>
    <row r="45" spans="1:7" x14ac:dyDescent="0.2">
      <c r="A45" t="s">
        <v>572</v>
      </c>
      <c r="B45">
        <v>7400055227</v>
      </c>
      <c r="C45" t="s">
        <v>40</v>
      </c>
      <c r="D45" t="s">
        <v>574</v>
      </c>
      <c r="E45" t="s">
        <v>323</v>
      </c>
      <c r="F45" t="s">
        <v>41</v>
      </c>
      <c r="G45" s="1">
        <v>14519.72</v>
      </c>
    </row>
    <row r="46" spans="1:7" x14ac:dyDescent="0.2">
      <c r="A46" t="s">
        <v>556</v>
      </c>
      <c r="B46">
        <v>7400054208</v>
      </c>
      <c r="C46" t="s">
        <v>40</v>
      </c>
      <c r="D46" t="s">
        <v>569</v>
      </c>
      <c r="E46" t="s">
        <v>570</v>
      </c>
      <c r="F46" t="s">
        <v>41</v>
      </c>
      <c r="G46" s="1">
        <v>16879.810000000001</v>
      </c>
    </row>
    <row r="47" spans="1:7" x14ac:dyDescent="0.2">
      <c r="A47" s="253" t="s">
        <v>556</v>
      </c>
      <c r="B47" s="253">
        <v>7300005664</v>
      </c>
      <c r="C47" s="253" t="s">
        <v>314</v>
      </c>
      <c r="D47" s="253">
        <v>2000285924</v>
      </c>
      <c r="E47" s="253"/>
      <c r="F47" s="253" t="s">
        <v>315</v>
      </c>
      <c r="G47" s="2">
        <v>-3271.2</v>
      </c>
    </row>
    <row r="48" spans="1:7" x14ac:dyDescent="0.2">
      <c r="G48" s="1">
        <f>SUM(G1:G47)</f>
        <v>161367.45999999993</v>
      </c>
    </row>
  </sheetData>
  <sortState ref="A6:G47">
    <sortCondition ref="G6:G47"/>
  </sortState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61"/>
  <sheetViews>
    <sheetView workbookViewId="0">
      <selection activeCell="B7" sqref="B7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9.7109375" style="26" bestFit="1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636</v>
      </c>
      <c r="E1" s="26"/>
      <c r="K1" s="294"/>
      <c r="L1" s="294"/>
      <c r="M1" s="294"/>
    </row>
    <row r="2" spans="1:13" ht="15" x14ac:dyDescent="0.25">
      <c r="A2" s="294"/>
      <c r="B2" s="294"/>
      <c r="C2" s="294"/>
      <c r="D2" s="294"/>
      <c r="E2" s="294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294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294"/>
    </row>
    <row r="5" spans="1:13" ht="15" customHeight="1" x14ac:dyDescent="0.2">
      <c r="A5" s="133" t="s">
        <v>8</v>
      </c>
      <c r="B5" s="142" t="s">
        <v>595</v>
      </c>
      <c r="C5" s="142" t="s">
        <v>7</v>
      </c>
      <c r="D5" s="222">
        <v>-15699.44</v>
      </c>
      <c r="E5" s="143"/>
      <c r="F5" s="144" t="s">
        <v>209</v>
      </c>
      <c r="G5" s="98"/>
      <c r="H5" s="98"/>
      <c r="I5" s="98"/>
      <c r="L5" s="28"/>
      <c r="M5" s="294"/>
    </row>
    <row r="6" spans="1:13" ht="15" customHeight="1" x14ac:dyDescent="0.2">
      <c r="A6" s="133" t="s">
        <v>8</v>
      </c>
      <c r="B6" s="142" t="s">
        <v>596</v>
      </c>
      <c r="C6" s="142" t="s">
        <v>7</v>
      </c>
      <c r="D6" s="222">
        <v>-9000.44</v>
      </c>
      <c r="E6" s="143"/>
      <c r="F6" s="144" t="s">
        <v>209</v>
      </c>
      <c r="G6" s="98"/>
      <c r="H6" s="98"/>
      <c r="I6" s="98"/>
      <c r="L6" s="28"/>
      <c r="M6" s="294"/>
    </row>
    <row r="7" spans="1:13" ht="15" customHeight="1" x14ac:dyDescent="0.2">
      <c r="A7" s="133" t="s">
        <v>8</v>
      </c>
      <c r="B7" s="142" t="s">
        <v>597</v>
      </c>
      <c r="C7" s="142" t="s">
        <v>7</v>
      </c>
      <c r="D7" s="222">
        <v>-9000.44</v>
      </c>
      <c r="E7" s="143"/>
      <c r="F7" s="144" t="s">
        <v>209</v>
      </c>
      <c r="G7" s="98"/>
      <c r="H7" s="98"/>
      <c r="I7" s="98"/>
      <c r="L7" s="28"/>
      <c r="M7" s="294"/>
    </row>
    <row r="8" spans="1:13" ht="15" customHeight="1" x14ac:dyDescent="0.2">
      <c r="A8" s="133" t="s">
        <v>8</v>
      </c>
      <c r="B8" s="142" t="s">
        <v>599</v>
      </c>
      <c r="C8" s="142" t="s">
        <v>7</v>
      </c>
      <c r="D8" s="141">
        <v>1241.2</v>
      </c>
      <c r="E8" s="143"/>
      <c r="F8" s="144" t="s">
        <v>210</v>
      </c>
      <c r="G8" s="98"/>
      <c r="H8" s="98"/>
      <c r="I8" s="98"/>
      <c r="L8" s="28"/>
      <c r="M8" s="294"/>
    </row>
    <row r="9" spans="1:13" ht="15" customHeight="1" x14ac:dyDescent="0.2">
      <c r="A9" s="133" t="s">
        <v>8</v>
      </c>
      <c r="B9" s="142" t="s">
        <v>600</v>
      </c>
      <c r="C9" s="142" t="s">
        <v>7</v>
      </c>
      <c r="D9" s="141">
        <v>1241.2</v>
      </c>
      <c r="E9" s="143"/>
      <c r="F9" s="144" t="s">
        <v>210</v>
      </c>
      <c r="G9" s="98"/>
      <c r="H9" s="98"/>
      <c r="I9" s="98"/>
      <c r="L9" s="28"/>
      <c r="M9" s="294"/>
    </row>
    <row r="10" spans="1:13" ht="15" customHeight="1" x14ac:dyDescent="0.2">
      <c r="A10" s="133" t="s">
        <v>8</v>
      </c>
      <c r="B10" s="142" t="s">
        <v>601</v>
      </c>
      <c r="C10" s="142" t="s">
        <v>7</v>
      </c>
      <c r="D10" s="141">
        <v>1241.2</v>
      </c>
      <c r="E10" s="143"/>
      <c r="F10" s="144" t="s">
        <v>210</v>
      </c>
      <c r="G10" s="98"/>
      <c r="H10" s="98"/>
      <c r="I10" s="98"/>
      <c r="L10" s="28"/>
      <c r="M10" s="294"/>
    </row>
    <row r="11" spans="1:13" ht="15" customHeight="1" x14ac:dyDescent="0.2">
      <c r="A11" s="133" t="s">
        <v>8</v>
      </c>
      <c r="B11" s="142" t="s">
        <v>602</v>
      </c>
      <c r="C11" s="142" t="s">
        <v>7</v>
      </c>
      <c r="D11" s="141">
        <v>1241.2</v>
      </c>
      <c r="E11" s="143"/>
      <c r="F11" s="144" t="s">
        <v>210</v>
      </c>
      <c r="G11" s="98"/>
      <c r="H11" s="98"/>
      <c r="I11" s="98"/>
      <c r="L11" s="28"/>
      <c r="M11" s="294"/>
    </row>
    <row r="12" spans="1:13" ht="15" customHeight="1" x14ac:dyDescent="0.2">
      <c r="A12" s="133" t="s">
        <v>8</v>
      </c>
      <c r="B12" s="142" t="s">
        <v>603</v>
      </c>
      <c r="C12" s="142" t="s">
        <v>7</v>
      </c>
      <c r="D12" s="141">
        <v>1241.2</v>
      </c>
      <c r="E12" s="143"/>
      <c r="F12" s="144" t="s">
        <v>210</v>
      </c>
      <c r="G12" s="98"/>
      <c r="H12" s="98"/>
      <c r="I12" s="98"/>
      <c r="L12" s="28"/>
      <c r="M12" s="294"/>
    </row>
    <row r="13" spans="1:13" ht="15" customHeight="1" x14ac:dyDescent="0.2">
      <c r="A13" s="133" t="s">
        <v>8</v>
      </c>
      <c r="B13" s="142" t="s">
        <v>604</v>
      </c>
      <c r="C13" s="142" t="s">
        <v>7</v>
      </c>
      <c r="D13" s="141">
        <v>1241.2</v>
      </c>
      <c r="E13" s="143"/>
      <c r="F13" s="144" t="s">
        <v>210</v>
      </c>
      <c r="G13" s="98"/>
      <c r="H13" s="98"/>
      <c r="I13" s="98"/>
      <c r="L13" s="28"/>
      <c r="M13" s="294"/>
    </row>
    <row r="14" spans="1:13" ht="15" customHeight="1" x14ac:dyDescent="0.2">
      <c r="A14" s="133" t="s">
        <v>8</v>
      </c>
      <c r="B14" s="142" t="s">
        <v>605</v>
      </c>
      <c r="C14" s="142" t="s">
        <v>7</v>
      </c>
      <c r="D14" s="141">
        <v>1241.2</v>
      </c>
      <c r="E14" s="143"/>
      <c r="F14" s="144" t="s">
        <v>210</v>
      </c>
      <c r="G14" s="98"/>
      <c r="H14" s="98"/>
      <c r="I14" s="98"/>
      <c r="L14" s="28"/>
      <c r="M14" s="294"/>
    </row>
    <row r="15" spans="1:13" ht="15" customHeight="1" x14ac:dyDescent="0.2">
      <c r="A15" s="133" t="s">
        <v>8</v>
      </c>
      <c r="B15" s="142" t="s">
        <v>606</v>
      </c>
      <c r="C15" s="142" t="s">
        <v>7</v>
      </c>
      <c r="D15" s="141">
        <v>1241.2</v>
      </c>
      <c r="E15" s="143"/>
      <c r="F15" s="144" t="s">
        <v>210</v>
      </c>
      <c r="G15" s="98"/>
      <c r="H15" s="98"/>
      <c r="I15" s="98"/>
      <c r="L15" s="28"/>
      <c r="M15" s="294"/>
    </row>
    <row r="16" spans="1:13" ht="15" customHeight="1" x14ac:dyDescent="0.2">
      <c r="A16" s="133" t="s">
        <v>8</v>
      </c>
      <c r="B16" s="142" t="s">
        <v>607</v>
      </c>
      <c r="C16" s="142" t="s">
        <v>7</v>
      </c>
      <c r="D16" s="141">
        <v>1241.2</v>
      </c>
      <c r="E16" s="143"/>
      <c r="F16" s="144" t="s">
        <v>210</v>
      </c>
      <c r="G16" s="98"/>
      <c r="H16" s="98"/>
      <c r="I16" s="98"/>
      <c r="L16" s="28"/>
      <c r="M16" s="294"/>
    </row>
    <row r="17" spans="1:13" ht="15" customHeight="1" x14ac:dyDescent="0.2">
      <c r="A17" s="133" t="s">
        <v>8</v>
      </c>
      <c r="B17" s="142" t="s">
        <v>608</v>
      </c>
      <c r="C17" s="142" t="s">
        <v>7</v>
      </c>
      <c r="D17" s="141">
        <v>1241.2</v>
      </c>
      <c r="E17" s="143"/>
      <c r="F17" s="144" t="s">
        <v>210</v>
      </c>
      <c r="G17" s="98"/>
      <c r="H17" s="98"/>
      <c r="I17" s="98"/>
      <c r="L17" s="28"/>
      <c r="M17" s="294"/>
    </row>
    <row r="18" spans="1:13" ht="15" customHeight="1" x14ac:dyDescent="0.2">
      <c r="A18" s="133" t="s">
        <v>8</v>
      </c>
      <c r="B18" s="142" t="s">
        <v>609</v>
      </c>
      <c r="C18" s="142" t="s">
        <v>7</v>
      </c>
      <c r="D18" s="141">
        <v>1241.2</v>
      </c>
      <c r="E18" s="143"/>
      <c r="F18" s="144" t="s">
        <v>210</v>
      </c>
      <c r="G18" s="98"/>
      <c r="H18" s="98"/>
      <c r="I18" s="98"/>
      <c r="L18" s="28"/>
      <c r="M18" s="294"/>
    </row>
    <row r="19" spans="1:13" ht="15" customHeight="1" x14ac:dyDescent="0.2">
      <c r="A19" s="133" t="s">
        <v>8</v>
      </c>
      <c r="B19" s="142" t="s">
        <v>610</v>
      </c>
      <c r="C19" s="142" t="s">
        <v>7</v>
      </c>
      <c r="D19" s="141">
        <v>1241.2</v>
      </c>
      <c r="E19" s="143"/>
      <c r="F19" s="144" t="s">
        <v>210</v>
      </c>
      <c r="G19" s="98"/>
      <c r="H19" s="98"/>
      <c r="I19" s="98"/>
      <c r="L19" s="28"/>
      <c r="M19" s="294"/>
    </row>
    <row r="20" spans="1:13" ht="15" customHeight="1" x14ac:dyDescent="0.2">
      <c r="A20" s="133" t="s">
        <v>8</v>
      </c>
      <c r="B20" s="142" t="s">
        <v>611</v>
      </c>
      <c r="C20" s="142" t="s">
        <v>7</v>
      </c>
      <c r="D20" s="141">
        <v>1241.2</v>
      </c>
      <c r="E20" s="143"/>
      <c r="F20" s="144" t="s">
        <v>210</v>
      </c>
      <c r="G20" s="98"/>
      <c r="H20" s="98"/>
      <c r="I20" s="98"/>
      <c r="L20" s="28"/>
      <c r="M20" s="294"/>
    </row>
    <row r="21" spans="1:13" ht="15" customHeight="1" x14ac:dyDescent="0.2">
      <c r="A21" s="133" t="s">
        <v>8</v>
      </c>
      <c r="B21" s="142" t="s">
        <v>612</v>
      </c>
      <c r="C21" s="142" t="s">
        <v>7</v>
      </c>
      <c r="D21" s="141">
        <v>1241.2</v>
      </c>
      <c r="E21" s="143"/>
      <c r="F21" s="144" t="s">
        <v>210</v>
      </c>
      <c r="G21" s="98"/>
      <c r="H21" s="98"/>
      <c r="I21" s="98"/>
      <c r="L21" s="28"/>
      <c r="M21" s="294"/>
    </row>
    <row r="22" spans="1:13" ht="15" customHeight="1" x14ac:dyDescent="0.2">
      <c r="A22" s="133" t="s">
        <v>8</v>
      </c>
      <c r="B22" s="229" t="s">
        <v>620</v>
      </c>
      <c r="C22" s="142" t="s">
        <v>7</v>
      </c>
      <c r="D22" s="32">
        <v>5849.88</v>
      </c>
      <c r="E22" s="143"/>
      <c r="F22" s="144" t="s">
        <v>209</v>
      </c>
      <c r="G22" s="98"/>
      <c r="H22" s="98"/>
      <c r="I22" s="98"/>
      <c r="L22" s="28"/>
      <c r="M22" s="294"/>
    </row>
    <row r="23" spans="1:13" ht="15" customHeight="1" x14ac:dyDescent="0.2">
      <c r="A23" s="133" t="s">
        <v>8</v>
      </c>
      <c r="B23" s="229" t="s">
        <v>621</v>
      </c>
      <c r="C23" s="142" t="s">
        <v>7</v>
      </c>
      <c r="D23" s="32">
        <v>5849.88</v>
      </c>
      <c r="E23" s="143"/>
      <c r="F23" s="144" t="s">
        <v>209</v>
      </c>
      <c r="G23" s="98"/>
      <c r="H23" s="98"/>
      <c r="I23" s="98"/>
      <c r="L23" s="28"/>
      <c r="M23" s="294"/>
    </row>
    <row r="24" spans="1:13" ht="15" customHeight="1" x14ac:dyDescent="0.2">
      <c r="A24" s="133" t="s">
        <v>8</v>
      </c>
      <c r="B24" s="229" t="s">
        <v>267</v>
      </c>
      <c r="C24" s="142" t="s">
        <v>7</v>
      </c>
      <c r="D24" s="32">
        <v>5849.88</v>
      </c>
      <c r="E24" s="143"/>
      <c r="F24" s="144" t="s">
        <v>209</v>
      </c>
      <c r="G24" s="98"/>
      <c r="H24" s="98"/>
      <c r="I24" s="98"/>
      <c r="L24" s="28"/>
      <c r="M24" s="294"/>
    </row>
    <row r="25" spans="1:13" ht="15" customHeight="1" x14ac:dyDescent="0.2">
      <c r="A25" s="133" t="s">
        <v>8</v>
      </c>
      <c r="B25" s="142" t="s">
        <v>624</v>
      </c>
      <c r="C25" s="142" t="s">
        <v>7</v>
      </c>
      <c r="D25" s="32">
        <v>9100.2000000000007</v>
      </c>
      <c r="E25" s="143"/>
      <c r="F25" s="144" t="s">
        <v>209</v>
      </c>
      <c r="G25" s="98"/>
      <c r="H25" s="98"/>
      <c r="I25" s="98"/>
      <c r="L25" s="28"/>
      <c r="M25" s="294"/>
    </row>
    <row r="26" spans="1:13" ht="15" customHeight="1" x14ac:dyDescent="0.2">
      <c r="A26" s="133" t="s">
        <v>8</v>
      </c>
      <c r="B26" s="229" t="s">
        <v>625</v>
      </c>
      <c r="C26" s="142" t="s">
        <v>7</v>
      </c>
      <c r="D26" s="32">
        <v>9459.7999999999993</v>
      </c>
      <c r="E26" s="143"/>
      <c r="F26" s="144" t="s">
        <v>209</v>
      </c>
      <c r="G26" s="98"/>
      <c r="H26" s="98"/>
      <c r="I26" s="98"/>
      <c r="L26" s="28"/>
      <c r="M26" s="294"/>
    </row>
    <row r="27" spans="1:13" ht="15" customHeight="1" x14ac:dyDescent="0.2">
      <c r="A27" s="133" t="s">
        <v>8</v>
      </c>
      <c r="B27" s="229" t="s">
        <v>634</v>
      </c>
      <c r="C27" s="142" t="s">
        <v>7</v>
      </c>
      <c r="D27" s="32">
        <v>14160.12</v>
      </c>
      <c r="E27" s="143"/>
      <c r="F27" s="144" t="s">
        <v>209</v>
      </c>
      <c r="G27" s="98"/>
      <c r="H27" s="98"/>
      <c r="I27" s="98"/>
      <c r="L27" s="28"/>
      <c r="M27" s="294"/>
    </row>
    <row r="28" spans="1:13" ht="15" customHeight="1" thickBot="1" x14ac:dyDescent="0.25">
      <c r="A28" s="177" t="s">
        <v>8</v>
      </c>
      <c r="B28" s="230" t="s">
        <v>635</v>
      </c>
      <c r="C28" s="178" t="s">
        <v>7</v>
      </c>
      <c r="D28" s="225">
        <v>14519.72</v>
      </c>
      <c r="E28" s="179"/>
      <c r="F28" s="180" t="s">
        <v>209</v>
      </c>
      <c r="G28" s="181"/>
      <c r="H28" s="181"/>
      <c r="I28" s="181"/>
      <c r="L28" s="28"/>
      <c r="M28" s="294"/>
    </row>
    <row r="29" spans="1:13" ht="15" customHeight="1" x14ac:dyDescent="0.2">
      <c r="A29" s="133" t="s">
        <v>8</v>
      </c>
      <c r="B29" s="300" t="s">
        <v>593</v>
      </c>
      <c r="C29" s="142" t="s">
        <v>42</v>
      </c>
      <c r="D29" s="222">
        <v>-4499.6400000000003</v>
      </c>
      <c r="E29" s="143" t="s">
        <v>6</v>
      </c>
      <c r="F29" s="144" t="s">
        <v>209</v>
      </c>
      <c r="G29" s="98"/>
      <c r="H29" s="98"/>
      <c r="I29" s="98"/>
      <c r="L29" s="28"/>
      <c r="M29" s="294"/>
    </row>
    <row r="30" spans="1:13" ht="15" customHeight="1" x14ac:dyDescent="0.2">
      <c r="A30" s="133" t="s">
        <v>8</v>
      </c>
      <c r="B30" s="142" t="s">
        <v>598</v>
      </c>
      <c r="C30" s="142" t="s">
        <v>42</v>
      </c>
      <c r="D30" s="296">
        <v>703.33</v>
      </c>
      <c r="E30" s="143"/>
      <c r="F30" s="144" t="s">
        <v>209</v>
      </c>
      <c r="G30" s="98"/>
      <c r="H30" s="98"/>
      <c r="I30" s="98"/>
      <c r="L30" s="28"/>
      <c r="M30" s="294"/>
    </row>
    <row r="31" spans="1:13" ht="15" customHeight="1" x14ac:dyDescent="0.2">
      <c r="A31" s="133" t="s">
        <v>8</v>
      </c>
      <c r="B31" s="142" t="s">
        <v>615</v>
      </c>
      <c r="C31" s="142" t="s">
        <v>42</v>
      </c>
      <c r="D31" s="141">
        <v>1241.2</v>
      </c>
      <c r="E31" s="143"/>
      <c r="F31" s="144" t="s">
        <v>210</v>
      </c>
      <c r="G31" s="98"/>
      <c r="H31" s="98"/>
      <c r="I31" s="98"/>
      <c r="L31" s="28"/>
      <c r="M31" s="294"/>
    </row>
    <row r="32" spans="1:13" ht="15" customHeight="1" x14ac:dyDescent="0.2">
      <c r="A32" s="133" t="s">
        <v>8</v>
      </c>
      <c r="B32" s="229" t="s">
        <v>616</v>
      </c>
      <c r="C32" s="142" t="s">
        <v>42</v>
      </c>
      <c r="D32" s="32">
        <v>4499.6400000000003</v>
      </c>
      <c r="E32" s="143"/>
      <c r="F32" s="144" t="s">
        <v>209</v>
      </c>
      <c r="G32" s="98"/>
      <c r="H32" s="98"/>
      <c r="I32" s="98"/>
      <c r="L32" s="28"/>
      <c r="M32" s="294"/>
    </row>
    <row r="33" spans="1:13" ht="15" customHeight="1" x14ac:dyDescent="0.2">
      <c r="A33" s="133" t="s">
        <v>8</v>
      </c>
      <c r="B33" s="142" t="s">
        <v>617</v>
      </c>
      <c r="C33" s="142" t="s">
        <v>42</v>
      </c>
      <c r="D33" s="32">
        <v>4499.6400000000003</v>
      </c>
      <c r="E33" s="143"/>
      <c r="F33" s="144" t="s">
        <v>209</v>
      </c>
      <c r="G33" s="98"/>
      <c r="H33" s="98"/>
      <c r="I33" s="98"/>
      <c r="L33" s="28"/>
      <c r="M33" s="294"/>
    </row>
    <row r="34" spans="1:13" ht="15" customHeight="1" x14ac:dyDescent="0.2">
      <c r="A34" s="133" t="s">
        <v>8</v>
      </c>
      <c r="B34" s="300" t="s">
        <v>593</v>
      </c>
      <c r="C34" s="142" t="s">
        <v>42</v>
      </c>
      <c r="D34" s="32">
        <v>4499.6400000000003</v>
      </c>
      <c r="E34" s="143" t="s">
        <v>6</v>
      </c>
      <c r="F34" s="144" t="s">
        <v>209</v>
      </c>
      <c r="G34" s="98"/>
      <c r="H34" s="98"/>
      <c r="I34" s="98"/>
      <c r="L34" s="28"/>
      <c r="M34" s="294"/>
    </row>
    <row r="35" spans="1:13" ht="15" customHeight="1" x14ac:dyDescent="0.2">
      <c r="A35" s="133" t="s">
        <v>8</v>
      </c>
      <c r="B35" s="229" t="s">
        <v>618</v>
      </c>
      <c r="C35" s="142" t="s">
        <v>42</v>
      </c>
      <c r="D35" s="32">
        <v>4499.6400000000003</v>
      </c>
      <c r="E35" s="143"/>
      <c r="F35" s="144" t="s">
        <v>209</v>
      </c>
      <c r="G35" s="98"/>
      <c r="H35" s="98"/>
      <c r="I35" s="98"/>
      <c r="L35" s="28"/>
      <c r="M35" s="294"/>
    </row>
    <row r="36" spans="1:13" ht="15" customHeight="1" x14ac:dyDescent="0.2">
      <c r="A36" s="133" t="s">
        <v>8</v>
      </c>
      <c r="B36" s="142" t="s">
        <v>619</v>
      </c>
      <c r="C36" s="142" t="s">
        <v>42</v>
      </c>
      <c r="D36" s="32">
        <v>4499.6400000000003</v>
      </c>
      <c r="E36" s="143"/>
      <c r="F36" s="144" t="s">
        <v>209</v>
      </c>
      <c r="G36" s="98"/>
      <c r="H36" s="98"/>
      <c r="I36" s="98"/>
      <c r="L36" s="28"/>
      <c r="M36" s="294"/>
    </row>
    <row r="37" spans="1:13" ht="15" customHeight="1" x14ac:dyDescent="0.2">
      <c r="A37" s="133" t="s">
        <v>8</v>
      </c>
      <c r="B37" s="229" t="s">
        <v>622</v>
      </c>
      <c r="C37" s="142" t="s">
        <v>42</v>
      </c>
      <c r="D37" s="32">
        <v>7200.12</v>
      </c>
      <c r="E37" s="143"/>
      <c r="F37" s="144" t="s">
        <v>209</v>
      </c>
      <c r="G37" s="98"/>
      <c r="H37" s="98"/>
      <c r="I37" s="98"/>
      <c r="L37" s="28"/>
      <c r="M37" s="294"/>
    </row>
    <row r="38" spans="1:13" ht="15" customHeight="1" x14ac:dyDescent="0.2">
      <c r="A38" s="133" t="s">
        <v>8</v>
      </c>
      <c r="B38" s="229" t="s">
        <v>623</v>
      </c>
      <c r="C38" s="142" t="s">
        <v>42</v>
      </c>
      <c r="D38" s="32">
        <v>7200.12</v>
      </c>
      <c r="E38" s="143"/>
      <c r="F38" s="144" t="s">
        <v>209</v>
      </c>
      <c r="G38" s="98"/>
      <c r="H38" s="98"/>
      <c r="I38" s="98"/>
      <c r="L38" s="28"/>
      <c r="M38" s="294"/>
    </row>
    <row r="39" spans="1:13" ht="15" customHeight="1" x14ac:dyDescent="0.2">
      <c r="A39" s="133" t="s">
        <v>8</v>
      </c>
      <c r="B39" s="229" t="s">
        <v>627</v>
      </c>
      <c r="C39" s="142" t="s">
        <v>42</v>
      </c>
      <c r="D39" s="32">
        <v>11699.76</v>
      </c>
      <c r="E39" s="143"/>
      <c r="F39" s="144" t="s">
        <v>209</v>
      </c>
      <c r="G39" s="98"/>
      <c r="H39" s="98"/>
      <c r="I39" s="98"/>
      <c r="L39" s="28"/>
      <c r="M39" s="294"/>
    </row>
    <row r="40" spans="1:13" ht="15" customHeight="1" x14ac:dyDescent="0.2">
      <c r="A40" s="133" t="s">
        <v>8</v>
      </c>
      <c r="B40" s="229" t="s">
        <v>628</v>
      </c>
      <c r="C40" s="142" t="s">
        <v>42</v>
      </c>
      <c r="D40" s="32">
        <v>11699.76</v>
      </c>
      <c r="E40" s="143"/>
      <c r="F40" s="144" t="s">
        <v>209</v>
      </c>
      <c r="G40" s="98"/>
      <c r="H40" s="98"/>
      <c r="I40" s="98"/>
      <c r="L40" s="28"/>
      <c r="M40" s="294"/>
    </row>
    <row r="41" spans="1:13" ht="15" customHeight="1" x14ac:dyDescent="0.2">
      <c r="A41" s="133" t="s">
        <v>8</v>
      </c>
      <c r="B41" s="229" t="s">
        <v>629</v>
      </c>
      <c r="C41" s="142" t="s">
        <v>42</v>
      </c>
      <c r="D41" s="32">
        <v>11699.76</v>
      </c>
      <c r="E41" s="143"/>
      <c r="F41" s="144" t="s">
        <v>209</v>
      </c>
      <c r="G41" s="98"/>
      <c r="H41" s="98"/>
      <c r="I41" s="98"/>
      <c r="L41" s="28"/>
      <c r="M41" s="294"/>
    </row>
    <row r="42" spans="1:13" ht="15" customHeight="1" x14ac:dyDescent="0.2">
      <c r="A42" s="133" t="s">
        <v>8</v>
      </c>
      <c r="B42" s="142" t="s">
        <v>630</v>
      </c>
      <c r="C42" s="142" t="s">
        <v>42</v>
      </c>
      <c r="D42" s="32">
        <v>11699.76</v>
      </c>
      <c r="E42" s="143"/>
      <c r="F42" s="144" t="s">
        <v>209</v>
      </c>
      <c r="G42" s="98"/>
      <c r="H42" s="98"/>
      <c r="I42" s="98"/>
      <c r="L42" s="28"/>
      <c r="M42" s="294"/>
    </row>
    <row r="43" spans="1:13" ht="15" customHeight="1" thickBot="1" x14ac:dyDescent="0.25">
      <c r="A43" s="177" t="s">
        <v>8</v>
      </c>
      <c r="B43" s="178" t="s">
        <v>598</v>
      </c>
      <c r="C43" s="178" t="s">
        <v>42</v>
      </c>
      <c r="D43" s="225">
        <v>16879.810000000001</v>
      </c>
      <c r="E43" s="179"/>
      <c r="F43" s="180" t="s">
        <v>209</v>
      </c>
      <c r="G43" s="181"/>
      <c r="H43" s="181"/>
      <c r="I43" s="181"/>
      <c r="L43" s="28"/>
      <c r="M43" s="294"/>
    </row>
    <row r="44" spans="1:13" ht="15" customHeight="1" x14ac:dyDescent="0.2">
      <c r="A44" s="133" t="s">
        <v>8</v>
      </c>
      <c r="B44" s="229" t="s">
        <v>631</v>
      </c>
      <c r="C44" s="142" t="s">
        <v>43</v>
      </c>
      <c r="D44" s="32">
        <v>13211.24</v>
      </c>
      <c r="E44" s="143"/>
      <c r="F44" s="144" t="s">
        <v>209</v>
      </c>
      <c r="G44" s="98"/>
      <c r="H44" s="98"/>
      <c r="I44" s="98"/>
      <c r="L44" s="28"/>
      <c r="M44" s="294"/>
    </row>
    <row r="45" spans="1:13" ht="15" customHeight="1" x14ac:dyDescent="0.2">
      <c r="A45" s="133" t="s">
        <v>8</v>
      </c>
      <c r="B45" s="229" t="s">
        <v>632</v>
      </c>
      <c r="C45" s="142" t="s">
        <v>43</v>
      </c>
      <c r="D45" s="32">
        <v>13500.08</v>
      </c>
      <c r="E45" s="143"/>
      <c r="F45" s="144" t="s">
        <v>209</v>
      </c>
      <c r="G45" s="98"/>
      <c r="H45" s="98"/>
      <c r="I45" s="98"/>
      <c r="L45" s="28"/>
      <c r="M45" s="294"/>
    </row>
    <row r="46" spans="1:13" ht="15" customHeight="1" thickBot="1" x14ac:dyDescent="0.25">
      <c r="A46" s="177" t="s">
        <v>8</v>
      </c>
      <c r="B46" s="230" t="s">
        <v>633</v>
      </c>
      <c r="C46" s="178" t="s">
        <v>43</v>
      </c>
      <c r="D46" s="225">
        <v>13500.08</v>
      </c>
      <c r="E46" s="179"/>
      <c r="F46" s="180" t="s">
        <v>209</v>
      </c>
      <c r="G46" s="181"/>
      <c r="H46" s="181"/>
      <c r="I46" s="181"/>
      <c r="L46" s="28"/>
      <c r="M46" s="294"/>
    </row>
    <row r="47" spans="1:13" ht="15" customHeight="1" thickBot="1" x14ac:dyDescent="0.25">
      <c r="A47" s="182" t="s">
        <v>8</v>
      </c>
      <c r="B47" s="249" t="s">
        <v>626</v>
      </c>
      <c r="C47" s="183" t="s">
        <v>276</v>
      </c>
      <c r="D47" s="299">
        <v>11456.16</v>
      </c>
      <c r="E47" s="185"/>
      <c r="F47" s="186" t="s">
        <v>209</v>
      </c>
      <c r="G47" s="187"/>
      <c r="H47" s="187"/>
      <c r="I47" s="187"/>
      <c r="L47" s="28"/>
      <c r="M47" s="294"/>
    </row>
    <row r="48" spans="1:13" ht="15" customHeight="1" thickBot="1" x14ac:dyDescent="0.25">
      <c r="A48" s="182" t="s">
        <v>8</v>
      </c>
      <c r="B48" s="183" t="s">
        <v>594</v>
      </c>
      <c r="C48" s="183" t="s">
        <v>280</v>
      </c>
      <c r="D48" s="239">
        <v>-35999.440000000002</v>
      </c>
      <c r="E48" s="185"/>
      <c r="F48" s="186" t="s">
        <v>209</v>
      </c>
      <c r="G48" s="187"/>
      <c r="H48" s="187"/>
      <c r="I48" s="187"/>
      <c r="L48" s="28"/>
      <c r="M48" s="294"/>
    </row>
    <row r="49" spans="1:15" ht="15" customHeight="1" thickBot="1" x14ac:dyDescent="0.25">
      <c r="A49" s="133" t="s">
        <v>8</v>
      </c>
      <c r="B49" s="142" t="s">
        <v>613</v>
      </c>
      <c r="C49" s="142" t="s">
        <v>29</v>
      </c>
      <c r="D49" s="141">
        <v>1241.2</v>
      </c>
      <c r="E49" s="143"/>
      <c r="F49" s="144" t="s">
        <v>210</v>
      </c>
      <c r="G49" s="98"/>
      <c r="H49" s="98"/>
      <c r="I49" s="98"/>
      <c r="J49" s="262"/>
      <c r="L49" s="28"/>
      <c r="M49" s="294"/>
    </row>
    <row r="50" spans="1:15" ht="18.75" customHeight="1" thickBot="1" x14ac:dyDescent="0.25">
      <c r="A50" s="177" t="s">
        <v>8</v>
      </c>
      <c r="B50" s="178" t="s">
        <v>614</v>
      </c>
      <c r="C50" s="178" t="s">
        <v>29</v>
      </c>
      <c r="D50" s="292">
        <v>1241.2</v>
      </c>
      <c r="E50" s="179"/>
      <c r="F50" s="180" t="s">
        <v>210</v>
      </c>
      <c r="G50" s="181"/>
      <c r="H50" s="181"/>
      <c r="I50" s="181"/>
      <c r="L50" s="28"/>
      <c r="M50" s="294"/>
    </row>
    <row r="51" spans="1:15" ht="18.75" customHeight="1" x14ac:dyDescent="0.2">
      <c r="A51" s="133"/>
      <c r="B51" s="298" t="s">
        <v>315</v>
      </c>
      <c r="C51" s="298">
        <v>2000285924</v>
      </c>
      <c r="D51" s="297">
        <v>-3271.2</v>
      </c>
      <c r="E51" s="143"/>
      <c r="F51" s="144"/>
      <c r="G51" s="98"/>
      <c r="H51" s="98"/>
      <c r="I51" s="98"/>
      <c r="L51" s="28"/>
      <c r="M51" s="294"/>
    </row>
    <row r="52" spans="1:15" ht="18.75" customHeight="1" x14ac:dyDescent="0.2">
      <c r="A52" s="133"/>
      <c r="B52" s="142"/>
      <c r="C52" s="110"/>
      <c r="D52" s="123"/>
      <c r="E52" s="143"/>
      <c r="F52" s="144"/>
      <c r="G52" s="98"/>
      <c r="H52" s="98"/>
      <c r="I52" s="98"/>
      <c r="L52" s="28"/>
      <c r="M52" s="294"/>
    </row>
    <row r="53" spans="1:15" ht="18.75" customHeight="1" x14ac:dyDescent="0.2">
      <c r="A53" s="133"/>
      <c r="B53" s="142"/>
      <c r="C53" s="110"/>
      <c r="D53" s="136"/>
      <c r="E53" s="143"/>
      <c r="F53" s="144"/>
      <c r="G53" s="98"/>
      <c r="H53" s="98"/>
      <c r="I53" s="98"/>
      <c r="L53" s="28"/>
      <c r="M53" s="294"/>
    </row>
    <row r="54" spans="1:15" ht="15" customHeight="1" x14ac:dyDescent="0.2">
      <c r="A54" s="133"/>
      <c r="B54" s="142"/>
      <c r="C54" s="142"/>
      <c r="D54" s="103"/>
      <c r="E54" s="143"/>
      <c r="F54" s="144"/>
      <c r="G54" s="98"/>
      <c r="H54" s="98"/>
      <c r="I54" s="98"/>
      <c r="L54" s="28"/>
      <c r="M54" s="294"/>
    </row>
    <row r="55" spans="1:15" ht="15" customHeight="1" x14ac:dyDescent="0.2">
      <c r="A55" s="133"/>
      <c r="B55" s="142"/>
      <c r="C55" s="142"/>
      <c r="D55" s="103"/>
      <c r="E55" s="143"/>
      <c r="F55" s="144"/>
      <c r="G55" s="98"/>
      <c r="H55" s="98"/>
      <c r="I55" s="98"/>
      <c r="L55" s="28"/>
      <c r="M55" s="294"/>
    </row>
    <row r="56" spans="1:15" ht="18.75" customHeight="1" x14ac:dyDescent="0.2">
      <c r="A56" s="123"/>
      <c r="B56" s="123"/>
      <c r="C56" s="142"/>
      <c r="D56" s="136"/>
      <c r="E56" s="90"/>
      <c r="F56" s="110"/>
      <c r="G56" s="108"/>
      <c r="H56" s="90"/>
      <c r="I56" s="98"/>
      <c r="K56" s="98"/>
      <c r="L56" s="99"/>
      <c r="M56" s="100"/>
      <c r="N56" s="101"/>
      <c r="O56" s="101"/>
    </row>
    <row r="57" spans="1:15" ht="15" customHeight="1" x14ac:dyDescent="0.2">
      <c r="A57" s="43"/>
      <c r="B57" s="53"/>
      <c r="C57" s="40"/>
      <c r="D57" s="44">
        <f>SUM(D5:D56)</f>
        <v>161367.45999999996</v>
      </c>
      <c r="E57" s="44"/>
      <c r="F57" s="44"/>
      <c r="G57" s="44">
        <f>SUM(G56:G56)</f>
        <v>0</v>
      </c>
      <c r="H57" s="44"/>
      <c r="I57" s="44"/>
      <c r="J57" s="105">
        <f>SUM(J56:J56)</f>
        <v>0</v>
      </c>
      <c r="K57" s="44"/>
      <c r="L57" s="44">
        <f>SUM(L56:L56)</f>
        <v>0</v>
      </c>
      <c r="M57" s="44">
        <f>SUM(M56:M56)</f>
        <v>0</v>
      </c>
      <c r="N57" s="44"/>
      <c r="O57" s="33"/>
    </row>
    <row r="58" spans="1:15" ht="15" customHeight="1" x14ac:dyDescent="0.2">
      <c r="A58" s="43"/>
      <c r="B58" s="53"/>
      <c r="C58" s="40"/>
      <c r="D58" s="44"/>
      <c r="E58" s="9"/>
      <c r="F58" s="52"/>
      <c r="G58" s="44"/>
      <c r="H58" s="9"/>
      <c r="L58" s="28"/>
      <c r="M58" s="49"/>
      <c r="N58" s="33"/>
      <c r="O58" s="33"/>
    </row>
    <row r="59" spans="1:15" ht="15" customHeight="1" x14ac:dyDescent="0.25">
      <c r="A59" s="30"/>
      <c r="B59" s="31"/>
      <c r="C59" s="31"/>
      <c r="D59" s="36"/>
      <c r="E59" s="9"/>
      <c r="F59" s="48"/>
      <c r="L59" s="28"/>
      <c r="M59" s="49"/>
      <c r="N59" s="33"/>
      <c r="O59" s="33"/>
    </row>
    <row r="60" spans="1:15" ht="12.75" x14ac:dyDescent="0.2">
      <c r="A60" s="30"/>
      <c r="B60" s="31"/>
      <c r="C60" s="31"/>
      <c r="D60" s="34"/>
      <c r="E60" s="9"/>
      <c r="F60" s="51"/>
      <c r="G60" s="51"/>
      <c r="H60" s="51"/>
      <c r="I60" s="51"/>
      <c r="J60" s="112"/>
      <c r="K60" s="51"/>
      <c r="L60" s="51"/>
      <c r="M60" s="55"/>
      <c r="N60" s="55"/>
      <c r="O60" s="35"/>
    </row>
    <row r="61" spans="1:15" ht="12.75" x14ac:dyDescent="0.2">
      <c r="A61" s="30"/>
      <c r="B61" s="31"/>
      <c r="C61" s="31"/>
      <c r="D61" s="32"/>
      <c r="E61" s="9"/>
      <c r="F61" s="51"/>
      <c r="G61"/>
      <c r="H61"/>
      <c r="I61"/>
      <c r="J61" s="113"/>
      <c r="K61"/>
      <c r="L61"/>
      <c r="M61" s="35"/>
      <c r="N61" s="35"/>
      <c r="O61" s="35"/>
    </row>
    <row r="62" spans="1:15" ht="12.75" x14ac:dyDescent="0.2">
      <c r="A62" s="30"/>
      <c r="B62" s="31"/>
      <c r="C62" s="31"/>
      <c r="D62" s="32"/>
      <c r="E62" s="9"/>
      <c r="F62" s="51"/>
      <c r="G62"/>
      <c r="H62"/>
      <c r="I62"/>
      <c r="J62" s="113"/>
      <c r="K62"/>
      <c r="L62"/>
      <c r="M62" s="35"/>
      <c r="N62" s="35"/>
      <c r="O62" s="35"/>
    </row>
    <row r="63" spans="1:15" x14ac:dyDescent="0.2">
      <c r="A63" s="45"/>
      <c r="B63" s="26" t="s">
        <v>0</v>
      </c>
      <c r="E63" s="26"/>
      <c r="M63" s="29"/>
      <c r="N63" s="33"/>
      <c r="O63" s="33"/>
    </row>
    <row r="64" spans="1:15" x14ac:dyDescent="0.2">
      <c r="A64" s="38"/>
      <c r="B64" s="26" t="s">
        <v>1</v>
      </c>
      <c r="E64" s="26"/>
      <c r="M64" s="29"/>
      <c r="N64" s="33"/>
      <c r="O64" s="33"/>
    </row>
    <row r="65" spans="1:15" x14ac:dyDescent="0.2">
      <c r="A65" s="39"/>
      <c r="B65" s="26" t="s">
        <v>11</v>
      </c>
      <c r="E65" s="26"/>
      <c r="M65" s="29"/>
      <c r="N65" s="33"/>
      <c r="O65" s="33"/>
    </row>
    <row r="66" spans="1:15" x14ac:dyDescent="0.2">
      <c r="A66" s="137"/>
      <c r="B66" s="137"/>
      <c r="C66" s="137"/>
      <c r="D66" s="137"/>
      <c r="M66" s="29"/>
      <c r="N66" s="33"/>
      <c r="O66" s="33"/>
    </row>
    <row r="67" spans="1:15" x14ac:dyDescent="0.2">
      <c r="M67" s="29"/>
      <c r="N67" s="33"/>
      <c r="O67" s="33"/>
    </row>
    <row r="68" spans="1:15" x14ac:dyDescent="0.2">
      <c r="M68" s="29"/>
      <c r="N68" s="33"/>
      <c r="O68" s="33"/>
    </row>
    <row r="69" spans="1:15" x14ac:dyDescent="0.2">
      <c r="M69" s="29"/>
      <c r="N69" s="33"/>
      <c r="O69" s="33"/>
    </row>
    <row r="70" spans="1:15" x14ac:dyDescent="0.2">
      <c r="M70" s="29"/>
      <c r="N70" s="33"/>
      <c r="O70" s="33"/>
    </row>
    <row r="71" spans="1:15" x14ac:dyDescent="0.2">
      <c r="M71" s="29"/>
      <c r="N71" s="33"/>
      <c r="O71" s="33"/>
    </row>
    <row r="72" spans="1:15" x14ac:dyDescent="0.2">
      <c r="M72" s="29"/>
      <c r="N72" s="33"/>
      <c r="O72" s="33"/>
    </row>
    <row r="73" spans="1:15" x14ac:dyDescent="0.2">
      <c r="M73" s="29"/>
      <c r="N73" s="33"/>
      <c r="O73" s="33"/>
    </row>
    <row r="74" spans="1:15" x14ac:dyDescent="0.2">
      <c r="M74" s="29"/>
      <c r="N74" s="33"/>
      <c r="O74" s="33"/>
    </row>
    <row r="75" spans="1:15" x14ac:dyDescent="0.2">
      <c r="M75" s="29"/>
      <c r="N75" s="33"/>
      <c r="O75" s="33"/>
    </row>
    <row r="76" spans="1:15" x14ac:dyDescent="0.2">
      <c r="M76" s="29"/>
      <c r="N76" s="33"/>
      <c r="O76" s="33"/>
    </row>
    <row r="77" spans="1:15" x14ac:dyDescent="0.2">
      <c r="M77" s="29"/>
      <c r="N77" s="33"/>
      <c r="O77" s="33"/>
    </row>
    <row r="78" spans="1:15" x14ac:dyDescent="0.2">
      <c r="M78" s="29"/>
      <c r="N78" s="33"/>
      <c r="O78" s="33"/>
    </row>
    <row r="79" spans="1:15" x14ac:dyDescent="0.2">
      <c r="M79" s="29"/>
      <c r="N79" s="33"/>
      <c r="O79" s="33"/>
    </row>
    <row r="80" spans="1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  <row r="142" spans="13:15" x14ac:dyDescent="0.2">
      <c r="M142" s="29"/>
      <c r="N142" s="33"/>
      <c r="O142" s="33"/>
    </row>
    <row r="143" spans="13:15" x14ac:dyDescent="0.2">
      <c r="M143" s="29"/>
      <c r="N143" s="33"/>
      <c r="O143" s="33"/>
    </row>
    <row r="144" spans="13:15" x14ac:dyDescent="0.2">
      <c r="M144" s="29"/>
      <c r="N144" s="33"/>
      <c r="O144" s="33"/>
    </row>
    <row r="145" spans="13:15" x14ac:dyDescent="0.2">
      <c r="M145" s="29"/>
      <c r="N145" s="33"/>
      <c r="O145" s="33"/>
    </row>
    <row r="146" spans="13:15" x14ac:dyDescent="0.2">
      <c r="M146" s="29"/>
      <c r="N146" s="33"/>
      <c r="O146" s="33"/>
    </row>
    <row r="147" spans="13:15" x14ac:dyDescent="0.2">
      <c r="M147" s="29"/>
      <c r="N147" s="33"/>
      <c r="O147" s="33"/>
    </row>
    <row r="148" spans="13:15" x14ac:dyDescent="0.2">
      <c r="M148" s="29"/>
      <c r="N148" s="33"/>
      <c r="O148" s="33"/>
    </row>
    <row r="149" spans="13:15" x14ac:dyDescent="0.2">
      <c r="M149" s="29"/>
      <c r="N149" s="33"/>
      <c r="O149" s="33"/>
    </row>
    <row r="150" spans="13:15" x14ac:dyDescent="0.2">
      <c r="M150" s="29"/>
      <c r="N150" s="33"/>
      <c r="O150" s="33"/>
    </row>
    <row r="151" spans="13:15" x14ac:dyDescent="0.2">
      <c r="M151" s="29"/>
      <c r="N151" s="33"/>
      <c r="O151" s="33"/>
    </row>
    <row r="152" spans="13:15" x14ac:dyDescent="0.2">
      <c r="M152" s="29"/>
      <c r="N152" s="33"/>
      <c r="O152" s="33"/>
    </row>
    <row r="153" spans="13:15" x14ac:dyDescent="0.2">
      <c r="M153" s="29"/>
      <c r="N153" s="33"/>
      <c r="O153" s="33"/>
    </row>
    <row r="154" spans="13:15" x14ac:dyDescent="0.2">
      <c r="M154" s="29"/>
      <c r="N154" s="33"/>
      <c r="O154" s="33"/>
    </row>
    <row r="155" spans="13:15" x14ac:dyDescent="0.2">
      <c r="M155" s="29"/>
      <c r="N155" s="33"/>
      <c r="O155" s="33"/>
    </row>
    <row r="156" spans="13:15" x14ac:dyDescent="0.2">
      <c r="M156" s="29"/>
      <c r="N156" s="33"/>
      <c r="O156" s="33"/>
    </row>
    <row r="157" spans="13:15" x14ac:dyDescent="0.2">
      <c r="M157" s="29"/>
      <c r="N157" s="33"/>
      <c r="O157" s="33"/>
    </row>
    <row r="158" spans="13:15" x14ac:dyDescent="0.2">
      <c r="M158" s="29"/>
      <c r="N158" s="33"/>
      <c r="O158" s="33"/>
    </row>
    <row r="159" spans="13:15" x14ac:dyDescent="0.2">
      <c r="M159" s="29"/>
      <c r="N159" s="33"/>
      <c r="O159" s="33"/>
    </row>
    <row r="160" spans="13:15" x14ac:dyDescent="0.2">
      <c r="M160" s="29"/>
      <c r="N160" s="33"/>
      <c r="O160" s="33"/>
    </row>
    <row r="161" spans="13:15" x14ac:dyDescent="0.2">
      <c r="M161" s="29"/>
      <c r="N161" s="33"/>
      <c r="O161" s="33"/>
    </row>
  </sheetData>
  <autoFilter ref="A4:O57"/>
  <sortState ref="A5:F50">
    <sortCondition ref="C5:C50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65"/>
  <sheetViews>
    <sheetView topLeftCell="A42" zoomScale="96" zoomScaleNormal="96" workbookViewId="0">
      <selection activeCell="F61" sqref="F61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637</v>
      </c>
      <c r="E1" s="61"/>
      <c r="F1" s="61"/>
      <c r="G1" s="61"/>
      <c r="H1" s="118"/>
      <c r="I1" s="295"/>
      <c r="J1" s="295"/>
      <c r="K1" s="295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295"/>
      <c r="J2" s="295"/>
      <c r="K2" s="295"/>
      <c r="L2" s="60"/>
      <c r="M2" s="60"/>
    </row>
    <row r="3" spans="1:13" x14ac:dyDescent="0.25">
      <c r="A3" s="295"/>
      <c r="B3" s="295"/>
      <c r="C3" s="295"/>
      <c r="D3" s="295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295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295"/>
      <c r="L5" s="60"/>
      <c r="M5" s="60"/>
    </row>
    <row r="6" spans="1:13" ht="24" customHeight="1" x14ac:dyDescent="0.25">
      <c r="A6" s="142" t="s">
        <v>280</v>
      </c>
      <c r="B6" s="281" t="s">
        <v>557</v>
      </c>
      <c r="C6" s="108">
        <v>-35999.440000000002</v>
      </c>
      <c r="D6" s="102" t="s">
        <v>641</v>
      </c>
      <c r="E6" s="114">
        <f>SUM(C6:D6)</f>
        <v>-35999.440000000002</v>
      </c>
      <c r="F6" s="115"/>
      <c r="G6" s="116"/>
      <c r="H6" s="118"/>
      <c r="I6" s="116">
        <v>600623</v>
      </c>
      <c r="J6" s="135">
        <f>E6/1.16</f>
        <v>-31034.000000000004</v>
      </c>
      <c r="K6" s="117">
        <f>J6*0.16</f>
        <v>-4965.4400000000005</v>
      </c>
      <c r="L6" s="128"/>
      <c r="M6" s="68"/>
    </row>
    <row r="7" spans="1:13" ht="24" customHeight="1" x14ac:dyDescent="0.25">
      <c r="A7" s="142" t="s">
        <v>7</v>
      </c>
      <c r="B7" s="281" t="s">
        <v>559</v>
      </c>
      <c r="C7" s="108">
        <v>-15699.44</v>
      </c>
      <c r="D7" s="102" t="s">
        <v>641</v>
      </c>
      <c r="E7" s="114"/>
      <c r="F7" s="115"/>
      <c r="G7" s="116"/>
      <c r="H7" s="118"/>
      <c r="I7" s="116"/>
      <c r="J7" s="135"/>
      <c r="K7" s="117"/>
      <c r="L7" s="128"/>
      <c r="M7" s="68"/>
    </row>
    <row r="8" spans="1:13" ht="24" customHeight="1" x14ac:dyDescent="0.25">
      <c r="A8" s="142" t="s">
        <v>7</v>
      </c>
      <c r="B8" s="281" t="s">
        <v>561</v>
      </c>
      <c r="C8" s="108">
        <v>-9000.44</v>
      </c>
      <c r="D8" s="102" t="s">
        <v>641</v>
      </c>
      <c r="E8" s="114"/>
      <c r="F8" s="115"/>
      <c r="G8" s="116"/>
      <c r="H8" s="118"/>
      <c r="I8" s="116"/>
      <c r="J8" s="135"/>
      <c r="K8" s="117"/>
      <c r="L8" s="128"/>
      <c r="M8" s="68"/>
    </row>
    <row r="9" spans="1:13" ht="24" customHeight="1" thickBot="1" x14ac:dyDescent="0.3">
      <c r="A9" s="178" t="s">
        <v>7</v>
      </c>
      <c r="B9" s="193" t="s">
        <v>562</v>
      </c>
      <c r="C9" s="194">
        <v>-9000.44</v>
      </c>
      <c r="D9" s="195" t="s">
        <v>641</v>
      </c>
      <c r="E9" s="196">
        <f>SUM(C7:C9)</f>
        <v>-33700.32</v>
      </c>
      <c r="F9" s="197">
        <f>SUM(E6:E9)</f>
        <v>-69699.760000000009</v>
      </c>
      <c r="G9" s="198"/>
      <c r="H9" s="199"/>
      <c r="I9" s="198">
        <v>600640</v>
      </c>
      <c r="J9" s="200">
        <f>E9/1.16</f>
        <v>-29052</v>
      </c>
      <c r="K9" s="201">
        <f>J9*0.16</f>
        <v>-4648.32</v>
      </c>
      <c r="L9" s="128"/>
      <c r="M9" s="68"/>
    </row>
    <row r="10" spans="1:13" ht="24" customHeight="1" thickBot="1" x14ac:dyDescent="0.3">
      <c r="A10" s="183" t="s">
        <v>42</v>
      </c>
      <c r="B10" s="202" t="s">
        <v>582</v>
      </c>
      <c r="C10" s="203">
        <v>-4499.6400000000003</v>
      </c>
      <c r="D10" s="204" t="s">
        <v>645</v>
      </c>
      <c r="E10" s="205"/>
      <c r="F10" s="206">
        <f>SUM(C10:E10)</f>
        <v>-4499.6400000000003</v>
      </c>
      <c r="G10" s="207"/>
      <c r="H10" s="208"/>
      <c r="I10" s="207">
        <v>600616</v>
      </c>
      <c r="J10" s="209">
        <f>F10/1.16</f>
        <v>-3879.0000000000005</v>
      </c>
      <c r="K10" s="210">
        <f>J10*0.16</f>
        <v>-620.6400000000001</v>
      </c>
      <c r="L10" s="128"/>
      <c r="M10" s="68"/>
    </row>
    <row r="11" spans="1:13" ht="24" customHeight="1" x14ac:dyDescent="0.25">
      <c r="A11" s="142" t="s">
        <v>7</v>
      </c>
      <c r="B11" s="127" t="s">
        <v>539</v>
      </c>
      <c r="C11" s="174">
        <v>1241.2</v>
      </c>
      <c r="D11" s="102" t="s">
        <v>638</v>
      </c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24" customHeight="1" x14ac:dyDescent="0.25">
      <c r="A12" s="142" t="s">
        <v>7</v>
      </c>
      <c r="B12" s="127" t="s">
        <v>540</v>
      </c>
      <c r="C12" s="174">
        <v>1241.2</v>
      </c>
      <c r="D12" s="102" t="s">
        <v>638</v>
      </c>
      <c r="E12" s="114"/>
      <c r="F12" s="115"/>
      <c r="G12" s="116"/>
      <c r="H12" s="118"/>
      <c r="I12" s="116"/>
      <c r="J12" s="135"/>
      <c r="K12" s="117"/>
      <c r="L12" s="128"/>
      <c r="M12" s="68"/>
    </row>
    <row r="13" spans="1:13" ht="24" customHeight="1" x14ac:dyDescent="0.25">
      <c r="A13" s="142" t="s">
        <v>7</v>
      </c>
      <c r="B13" s="127" t="s">
        <v>541</v>
      </c>
      <c r="C13" s="174">
        <v>1241.2</v>
      </c>
      <c r="D13" s="102" t="s">
        <v>638</v>
      </c>
      <c r="E13" s="114"/>
      <c r="F13" s="115"/>
      <c r="G13" s="116"/>
      <c r="H13" s="118"/>
      <c r="I13" s="116"/>
      <c r="J13" s="135"/>
      <c r="K13" s="117"/>
      <c r="L13" s="128"/>
      <c r="M13" s="68"/>
    </row>
    <row r="14" spans="1:13" ht="24" customHeight="1" x14ac:dyDescent="0.25">
      <c r="A14" s="142" t="s">
        <v>7</v>
      </c>
      <c r="B14" s="127" t="s">
        <v>542</v>
      </c>
      <c r="C14" s="174">
        <v>1241.2</v>
      </c>
      <c r="D14" s="102" t="s">
        <v>638</v>
      </c>
      <c r="E14" s="114"/>
      <c r="F14" s="115"/>
      <c r="G14" s="116"/>
      <c r="H14" s="118"/>
      <c r="I14" s="116"/>
      <c r="J14" s="135"/>
      <c r="K14" s="117"/>
      <c r="L14" s="128"/>
      <c r="M14" s="68"/>
    </row>
    <row r="15" spans="1:13" ht="24" customHeight="1" x14ac:dyDescent="0.25">
      <c r="A15" s="142" t="s">
        <v>7</v>
      </c>
      <c r="B15" s="127" t="s">
        <v>543</v>
      </c>
      <c r="C15" s="174">
        <v>1241.2</v>
      </c>
      <c r="D15" s="102" t="s">
        <v>638</v>
      </c>
      <c r="E15" s="114"/>
      <c r="F15" s="115"/>
      <c r="G15" s="116"/>
      <c r="H15" s="118"/>
      <c r="I15" s="116"/>
      <c r="J15" s="135"/>
      <c r="K15" s="117"/>
      <c r="L15" s="128"/>
      <c r="M15" s="68"/>
    </row>
    <row r="16" spans="1:13" ht="24" customHeight="1" x14ac:dyDescent="0.25">
      <c r="A16" s="142" t="s">
        <v>7</v>
      </c>
      <c r="B16" s="127" t="s">
        <v>544</v>
      </c>
      <c r="C16" s="174">
        <v>1241.2</v>
      </c>
      <c r="D16" s="102" t="s">
        <v>638</v>
      </c>
      <c r="E16" s="114"/>
      <c r="F16" s="115"/>
      <c r="G16" s="116"/>
      <c r="H16" s="118"/>
      <c r="I16" s="116"/>
      <c r="J16" s="135"/>
      <c r="K16" s="117"/>
      <c r="L16" s="128"/>
      <c r="M16" s="68"/>
    </row>
    <row r="17" spans="1:13" ht="24" customHeight="1" x14ac:dyDescent="0.25">
      <c r="A17" s="142" t="s">
        <v>7</v>
      </c>
      <c r="B17" s="127" t="s">
        <v>545</v>
      </c>
      <c r="C17" s="174">
        <v>1241.2</v>
      </c>
      <c r="D17" s="102" t="s">
        <v>638</v>
      </c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24" customHeight="1" x14ac:dyDescent="0.25">
      <c r="A18" s="142" t="s">
        <v>7</v>
      </c>
      <c r="B18" s="127" t="s">
        <v>546</v>
      </c>
      <c r="C18" s="174">
        <v>1241.2</v>
      </c>
      <c r="D18" s="102" t="s">
        <v>638</v>
      </c>
      <c r="E18" s="114"/>
      <c r="F18" s="115"/>
      <c r="G18" s="116"/>
      <c r="H18" s="118"/>
      <c r="I18" s="116"/>
      <c r="J18" s="135"/>
      <c r="K18" s="117"/>
      <c r="L18" s="128"/>
      <c r="M18" s="68"/>
    </row>
    <row r="19" spans="1:13" ht="24" customHeight="1" x14ac:dyDescent="0.25">
      <c r="A19" s="142" t="s">
        <v>7</v>
      </c>
      <c r="B19" s="127" t="s">
        <v>547</v>
      </c>
      <c r="C19" s="174">
        <v>1241.2</v>
      </c>
      <c r="D19" s="102" t="s">
        <v>638</v>
      </c>
      <c r="E19" s="114"/>
      <c r="F19" s="115"/>
      <c r="G19" s="116"/>
      <c r="H19" s="118"/>
      <c r="I19" s="116"/>
      <c r="J19" s="135"/>
      <c r="K19" s="117"/>
      <c r="L19" s="128"/>
      <c r="M19" s="68"/>
    </row>
    <row r="20" spans="1:13" ht="24" customHeight="1" thickBot="1" x14ac:dyDescent="0.3">
      <c r="A20" s="178" t="s">
        <v>7</v>
      </c>
      <c r="B20" s="213" t="s">
        <v>548</v>
      </c>
      <c r="C20" s="214">
        <v>1241.2</v>
      </c>
      <c r="D20" s="195" t="s">
        <v>638</v>
      </c>
      <c r="E20" s="196"/>
      <c r="F20" s="197">
        <f>SUM(C11:C20)</f>
        <v>12412.000000000002</v>
      </c>
      <c r="G20" s="198"/>
      <c r="H20" s="199"/>
      <c r="I20" s="198">
        <v>803001</v>
      </c>
      <c r="J20" s="200">
        <f>F20/1.16</f>
        <v>10700.000000000002</v>
      </c>
      <c r="K20" s="201">
        <f>J20*0.16</f>
        <v>1712.0000000000002</v>
      </c>
      <c r="L20" s="128"/>
      <c r="M20" s="68"/>
    </row>
    <row r="21" spans="1:13" ht="24" customHeight="1" x14ac:dyDescent="0.25">
      <c r="A21" s="142" t="s">
        <v>7</v>
      </c>
      <c r="B21" s="127" t="s">
        <v>550</v>
      </c>
      <c r="C21" s="174">
        <v>1241.2</v>
      </c>
      <c r="D21" s="102" t="s">
        <v>639</v>
      </c>
      <c r="E21" s="114"/>
      <c r="F21" s="115"/>
      <c r="G21" s="116"/>
      <c r="H21" s="118"/>
      <c r="I21" s="116"/>
      <c r="J21" s="135"/>
      <c r="K21" s="117"/>
      <c r="L21" s="128"/>
      <c r="M21" s="68"/>
    </row>
    <row r="22" spans="1:13" ht="24" customHeight="1" x14ac:dyDescent="0.25">
      <c r="A22" s="142" t="s">
        <v>7</v>
      </c>
      <c r="B22" s="127" t="s">
        <v>551</v>
      </c>
      <c r="C22" s="174">
        <v>1241.2</v>
      </c>
      <c r="D22" s="102" t="s">
        <v>639</v>
      </c>
      <c r="E22" s="114"/>
      <c r="F22" s="115"/>
      <c r="G22" s="116"/>
      <c r="H22" s="118"/>
      <c r="I22" s="116"/>
      <c r="J22" s="135"/>
      <c r="K22" s="117"/>
      <c r="L22" s="128"/>
      <c r="M22" s="68"/>
    </row>
    <row r="23" spans="1:13" ht="24" customHeight="1" x14ac:dyDescent="0.25">
      <c r="A23" s="142" t="s">
        <v>7</v>
      </c>
      <c r="B23" s="127" t="s">
        <v>552</v>
      </c>
      <c r="C23" s="174">
        <v>1241.2</v>
      </c>
      <c r="D23" s="102" t="s">
        <v>639</v>
      </c>
      <c r="E23" s="114"/>
      <c r="F23" s="115"/>
      <c r="G23" s="116"/>
      <c r="H23" s="118"/>
      <c r="I23" s="116"/>
      <c r="J23" s="135"/>
      <c r="K23" s="117"/>
      <c r="L23" s="128"/>
      <c r="M23" s="68"/>
    </row>
    <row r="24" spans="1:13" ht="24" customHeight="1" x14ac:dyDescent="0.25">
      <c r="A24" s="142" t="s">
        <v>7</v>
      </c>
      <c r="B24" s="127" t="s">
        <v>553</v>
      </c>
      <c r="C24" s="174">
        <v>1241.2</v>
      </c>
      <c r="D24" s="102" t="s">
        <v>639</v>
      </c>
      <c r="E24" s="114">
        <f>SUM(C21:C24)</f>
        <v>4964.8</v>
      </c>
      <c r="F24" s="115"/>
      <c r="G24" s="116"/>
      <c r="H24" s="118"/>
      <c r="I24" s="116">
        <v>803001</v>
      </c>
      <c r="J24" s="135">
        <f>E24/1.16</f>
        <v>4280</v>
      </c>
      <c r="K24" s="117">
        <f>J24*0.16</f>
        <v>684.80000000000007</v>
      </c>
      <c r="L24" s="128"/>
      <c r="M24" s="68"/>
    </row>
    <row r="25" spans="1:13" ht="24" customHeight="1" x14ac:dyDescent="0.25">
      <c r="A25" s="142" t="s">
        <v>43</v>
      </c>
      <c r="B25" s="107" t="s">
        <v>555</v>
      </c>
      <c r="C25" s="103">
        <v>13500.08</v>
      </c>
      <c r="D25" s="102" t="s">
        <v>639</v>
      </c>
      <c r="E25" s="114">
        <f>SUM(C25:D25)</f>
        <v>13500.08</v>
      </c>
      <c r="F25" s="115"/>
      <c r="G25" s="116"/>
      <c r="H25" s="118"/>
      <c r="I25" s="116">
        <v>600617</v>
      </c>
      <c r="J25" s="135">
        <f t="shared" ref="J25:J51" si="0">E25/1.16</f>
        <v>11638</v>
      </c>
      <c r="K25" s="117">
        <f t="shared" ref="K25:K51" si="1">J25*0.16</f>
        <v>1862.08</v>
      </c>
      <c r="L25" s="128"/>
      <c r="M25" s="68"/>
    </row>
    <row r="26" spans="1:13" ht="24" customHeight="1" thickBot="1" x14ac:dyDescent="0.3">
      <c r="A26" s="178" t="s">
        <v>7</v>
      </c>
      <c r="B26" s="211" t="s">
        <v>554</v>
      </c>
      <c r="C26" s="212">
        <v>14160.12</v>
      </c>
      <c r="D26" s="195" t="s">
        <v>639</v>
      </c>
      <c r="E26" s="196">
        <f>SUM(C26:D26)</f>
        <v>14160.12</v>
      </c>
      <c r="F26" s="197">
        <f>SUM(E23:E26)</f>
        <v>32625</v>
      </c>
      <c r="G26" s="198"/>
      <c r="H26" s="199"/>
      <c r="I26" s="198">
        <v>600640</v>
      </c>
      <c r="J26" s="200">
        <f t="shared" si="0"/>
        <v>12207.000000000002</v>
      </c>
      <c r="K26" s="201">
        <f t="shared" si="1"/>
        <v>1953.1200000000003</v>
      </c>
      <c r="L26" s="128"/>
      <c r="M26" s="68"/>
    </row>
    <row r="27" spans="1:13" ht="24" customHeight="1" x14ac:dyDescent="0.25">
      <c r="A27" s="142" t="s">
        <v>29</v>
      </c>
      <c r="B27" s="127" t="s">
        <v>563</v>
      </c>
      <c r="C27" s="174">
        <v>1241.2</v>
      </c>
      <c r="D27" s="102" t="s">
        <v>640</v>
      </c>
      <c r="E27" s="114"/>
      <c r="F27" s="115"/>
      <c r="G27" s="116"/>
      <c r="H27" s="118"/>
      <c r="I27" s="116"/>
      <c r="J27" s="135"/>
      <c r="K27" s="117"/>
      <c r="L27" s="128"/>
      <c r="M27" s="68"/>
    </row>
    <row r="28" spans="1:13" ht="24" customHeight="1" x14ac:dyDescent="0.25">
      <c r="A28" s="142" t="s">
        <v>29</v>
      </c>
      <c r="B28" s="127" t="s">
        <v>564</v>
      </c>
      <c r="C28" s="174">
        <v>1241.2</v>
      </c>
      <c r="D28" s="102" t="s">
        <v>640</v>
      </c>
      <c r="E28" s="114"/>
      <c r="F28" s="115"/>
      <c r="G28" s="116"/>
      <c r="H28" s="118"/>
      <c r="I28" s="116"/>
      <c r="J28" s="135"/>
      <c r="K28" s="117"/>
      <c r="L28" s="128"/>
      <c r="M28" s="68"/>
    </row>
    <row r="29" spans="1:13" ht="24" customHeight="1" x14ac:dyDescent="0.25">
      <c r="A29" s="142" t="s">
        <v>42</v>
      </c>
      <c r="B29" s="127" t="s">
        <v>571</v>
      </c>
      <c r="C29" s="174">
        <v>1241.2</v>
      </c>
      <c r="D29" s="102" t="s">
        <v>640</v>
      </c>
      <c r="E29" s="114">
        <f>SUM(C27:C29)</f>
        <v>3723.6000000000004</v>
      </c>
      <c r="F29" s="115"/>
      <c r="G29" s="116"/>
      <c r="H29" s="118"/>
      <c r="I29" s="116">
        <v>803001</v>
      </c>
      <c r="J29" s="135">
        <f t="shared" si="0"/>
        <v>3210.0000000000005</v>
      </c>
      <c r="K29" s="117">
        <f t="shared" si="1"/>
        <v>513.60000000000014</v>
      </c>
      <c r="L29" s="128"/>
      <c r="M29" s="68"/>
    </row>
    <row r="30" spans="1:13" ht="24" customHeight="1" x14ac:dyDescent="0.25">
      <c r="A30" s="142" t="s">
        <v>42</v>
      </c>
      <c r="B30" s="107" t="s">
        <v>569</v>
      </c>
      <c r="C30" s="107">
        <v>703.33</v>
      </c>
      <c r="D30" s="102" t="s">
        <v>640</v>
      </c>
      <c r="E30" s="114"/>
      <c r="F30" s="115"/>
      <c r="G30" s="116"/>
      <c r="H30" s="118"/>
      <c r="I30" s="116"/>
      <c r="J30" s="135"/>
      <c r="K30" s="117"/>
      <c r="L30" s="128"/>
      <c r="M30" s="68"/>
    </row>
    <row r="31" spans="1:13" ht="24" customHeight="1" x14ac:dyDescent="0.25">
      <c r="A31" s="142" t="s">
        <v>42</v>
      </c>
      <c r="B31" s="107" t="s">
        <v>565</v>
      </c>
      <c r="C31" s="103">
        <v>4499.6400000000003</v>
      </c>
      <c r="D31" s="102" t="s">
        <v>640</v>
      </c>
      <c r="E31" s="114"/>
      <c r="F31" s="115"/>
      <c r="G31" s="116"/>
      <c r="H31" s="118"/>
      <c r="I31" s="116"/>
      <c r="J31" s="135"/>
      <c r="K31" s="117"/>
      <c r="L31" s="128"/>
      <c r="M31" s="68"/>
    </row>
    <row r="32" spans="1:13" ht="24" customHeight="1" x14ac:dyDescent="0.25">
      <c r="A32" s="142" t="s">
        <v>42</v>
      </c>
      <c r="B32" s="107" t="s">
        <v>569</v>
      </c>
      <c r="C32" s="103">
        <v>16879.810000000001</v>
      </c>
      <c r="D32" s="102" t="s">
        <v>640</v>
      </c>
      <c r="E32" s="114">
        <f>SUM(C30:C32)</f>
        <v>22082.780000000002</v>
      </c>
      <c r="F32" s="115"/>
      <c r="G32" s="116"/>
      <c r="H32" s="118"/>
      <c r="I32" s="116">
        <v>600616</v>
      </c>
      <c r="J32" s="135">
        <f t="shared" si="0"/>
        <v>19036.87931034483</v>
      </c>
      <c r="K32" s="117">
        <f t="shared" si="1"/>
        <v>3045.9006896551728</v>
      </c>
      <c r="L32" s="128"/>
      <c r="M32" s="68"/>
    </row>
    <row r="33" spans="1:13" ht="24" customHeight="1" thickBot="1" x14ac:dyDescent="0.3">
      <c r="A33" s="178" t="s">
        <v>7</v>
      </c>
      <c r="B33" s="211" t="s">
        <v>567</v>
      </c>
      <c r="C33" s="212">
        <v>5849.88</v>
      </c>
      <c r="D33" s="195" t="s">
        <v>640</v>
      </c>
      <c r="E33" s="196">
        <f>SUM(C33:D33)</f>
        <v>5849.88</v>
      </c>
      <c r="F33" s="197">
        <f>SUM(E28:E33)</f>
        <v>31656.260000000006</v>
      </c>
      <c r="G33" s="198"/>
      <c r="H33" s="199"/>
      <c r="I33" s="198">
        <v>600640</v>
      </c>
      <c r="J33" s="200">
        <f t="shared" si="0"/>
        <v>5043</v>
      </c>
      <c r="K33" s="201">
        <f t="shared" si="1"/>
        <v>806.88</v>
      </c>
      <c r="L33" s="128"/>
      <c r="M33" s="68"/>
    </row>
    <row r="34" spans="1:13" ht="24" customHeight="1" x14ac:dyDescent="0.25">
      <c r="A34" s="142" t="s">
        <v>42</v>
      </c>
      <c r="B34" s="107" t="s">
        <v>577</v>
      </c>
      <c r="C34" s="103">
        <v>4499.6400000000003</v>
      </c>
      <c r="D34" s="102" t="s">
        <v>643</v>
      </c>
      <c r="E34" s="114"/>
      <c r="F34" s="115"/>
      <c r="G34" s="116"/>
      <c r="H34" s="118"/>
      <c r="I34" s="116"/>
      <c r="J34" s="135"/>
      <c r="K34" s="117"/>
      <c r="L34" s="128"/>
      <c r="M34" s="68"/>
    </row>
    <row r="35" spans="1:13" ht="24" customHeight="1" x14ac:dyDescent="0.25">
      <c r="A35" s="142" t="s">
        <v>42</v>
      </c>
      <c r="B35" s="107" t="s">
        <v>578</v>
      </c>
      <c r="C35" s="103">
        <v>7200.12</v>
      </c>
      <c r="D35" s="102" t="s">
        <v>643</v>
      </c>
      <c r="E35" s="114"/>
      <c r="F35" s="115"/>
      <c r="G35" s="116"/>
      <c r="H35" s="118"/>
      <c r="I35" s="116"/>
      <c r="J35" s="135"/>
      <c r="K35" s="117"/>
      <c r="L35" s="128"/>
      <c r="M35" s="68"/>
    </row>
    <row r="36" spans="1:13" ht="24" customHeight="1" x14ac:dyDescent="0.25">
      <c r="A36" s="142" t="s">
        <v>42</v>
      </c>
      <c r="B36" s="107" t="s">
        <v>575</v>
      </c>
      <c r="C36" s="103">
        <v>11699.76</v>
      </c>
      <c r="D36" s="102" t="s">
        <v>643</v>
      </c>
      <c r="E36" s="114"/>
      <c r="F36" s="115"/>
      <c r="G36" s="116"/>
      <c r="H36" s="118"/>
      <c r="I36" s="116"/>
      <c r="J36" s="135"/>
      <c r="K36" s="117"/>
      <c r="L36" s="128"/>
      <c r="M36" s="68"/>
    </row>
    <row r="37" spans="1:13" ht="24" customHeight="1" x14ac:dyDescent="0.25">
      <c r="A37" s="142" t="s">
        <v>42</v>
      </c>
      <c r="B37" s="107" t="s">
        <v>576</v>
      </c>
      <c r="C37" s="103">
        <v>11699.76</v>
      </c>
      <c r="D37" s="102" t="s">
        <v>643</v>
      </c>
      <c r="E37" s="114"/>
      <c r="F37" s="115"/>
      <c r="G37" s="116"/>
      <c r="H37" s="118"/>
      <c r="I37" s="116"/>
      <c r="J37" s="135"/>
      <c r="K37" s="117"/>
      <c r="L37" s="128"/>
      <c r="M37" s="68"/>
    </row>
    <row r="38" spans="1:13" ht="24" customHeight="1" x14ac:dyDescent="0.25">
      <c r="A38" s="142" t="s">
        <v>42</v>
      </c>
      <c r="B38" s="107" t="s">
        <v>579</v>
      </c>
      <c r="C38" s="103">
        <v>11699.76</v>
      </c>
      <c r="D38" s="102" t="s">
        <v>643</v>
      </c>
      <c r="E38" s="114">
        <f>SUM(C34:C38)</f>
        <v>46799.040000000001</v>
      </c>
      <c r="F38" s="115"/>
      <c r="G38" s="116"/>
      <c r="H38" s="118"/>
      <c r="I38" s="116">
        <v>600616</v>
      </c>
      <c r="J38" s="135">
        <f t="shared" si="0"/>
        <v>40344</v>
      </c>
      <c r="K38" s="117">
        <f t="shared" si="1"/>
        <v>6455.04</v>
      </c>
      <c r="L38" s="128"/>
      <c r="M38" s="68"/>
    </row>
    <row r="39" spans="1:13" ht="24" customHeight="1" x14ac:dyDescent="0.25">
      <c r="A39" s="142" t="s">
        <v>43</v>
      </c>
      <c r="B39" s="107" t="s">
        <v>580</v>
      </c>
      <c r="C39" s="103">
        <v>13500.08</v>
      </c>
      <c r="D39" s="102" t="s">
        <v>643</v>
      </c>
      <c r="E39" s="114">
        <f>SUM(C39)</f>
        <v>13500.08</v>
      </c>
      <c r="F39" s="115"/>
      <c r="G39" s="116"/>
      <c r="H39" s="118"/>
      <c r="I39" s="116">
        <v>600617</v>
      </c>
      <c r="J39" s="135">
        <f t="shared" si="0"/>
        <v>11638</v>
      </c>
      <c r="K39" s="117">
        <f t="shared" si="1"/>
        <v>1862.08</v>
      </c>
      <c r="L39" s="128"/>
      <c r="M39" s="68"/>
    </row>
    <row r="40" spans="1:13" ht="24" customHeight="1" x14ac:dyDescent="0.25">
      <c r="A40" s="142" t="s">
        <v>7</v>
      </c>
      <c r="B40" s="107" t="s">
        <v>573</v>
      </c>
      <c r="C40" s="103">
        <v>5849.88</v>
      </c>
      <c r="D40" s="102" t="s">
        <v>643</v>
      </c>
      <c r="E40" s="114"/>
      <c r="F40" s="115"/>
      <c r="G40" s="116"/>
      <c r="H40" s="118"/>
      <c r="I40" s="116"/>
      <c r="J40" s="135"/>
      <c r="K40" s="117"/>
      <c r="L40" s="128"/>
      <c r="M40" s="68"/>
    </row>
    <row r="41" spans="1:13" ht="24" customHeight="1" x14ac:dyDescent="0.25">
      <c r="A41" s="142" t="s">
        <v>7</v>
      </c>
      <c r="B41" s="107" t="s">
        <v>250</v>
      </c>
      <c r="C41" s="103">
        <v>5849.88</v>
      </c>
      <c r="D41" s="102" t="s">
        <v>643</v>
      </c>
      <c r="E41" s="114"/>
      <c r="F41" s="115"/>
      <c r="G41" s="116"/>
      <c r="H41" s="118"/>
      <c r="I41" s="116"/>
      <c r="J41" s="135"/>
      <c r="K41" s="117"/>
      <c r="L41" s="128"/>
      <c r="M41" s="68"/>
    </row>
    <row r="42" spans="1:13" ht="24" customHeight="1" thickBot="1" x14ac:dyDescent="0.3">
      <c r="A42" s="178" t="s">
        <v>7</v>
      </c>
      <c r="B42" s="211" t="s">
        <v>574</v>
      </c>
      <c r="C42" s="212">
        <v>14519.72</v>
      </c>
      <c r="D42" s="195" t="s">
        <v>643</v>
      </c>
      <c r="E42" s="196">
        <f>SUM(C40:C42)</f>
        <v>26219.48</v>
      </c>
      <c r="F42" s="197">
        <f>SUM(E37:E42)</f>
        <v>86518.6</v>
      </c>
      <c r="G42" s="198"/>
      <c r="H42" s="199"/>
      <c r="I42" s="198">
        <v>600640</v>
      </c>
      <c r="J42" s="200">
        <f t="shared" si="0"/>
        <v>22603</v>
      </c>
      <c r="K42" s="201">
        <f t="shared" si="1"/>
        <v>3616.48</v>
      </c>
      <c r="L42" s="128"/>
      <c r="M42" s="68"/>
    </row>
    <row r="43" spans="1:13" ht="24" customHeight="1" x14ac:dyDescent="0.25">
      <c r="A43" s="142" t="s">
        <v>42</v>
      </c>
      <c r="B43" s="107" t="s">
        <v>582</v>
      </c>
      <c r="C43" s="103">
        <v>4499.6400000000003</v>
      </c>
      <c r="D43" s="102" t="s">
        <v>644</v>
      </c>
      <c r="E43" s="114"/>
      <c r="F43" s="115"/>
      <c r="G43" s="116"/>
      <c r="H43" s="118"/>
      <c r="I43" s="116"/>
      <c r="J43" s="135"/>
      <c r="K43" s="117"/>
      <c r="L43" s="128"/>
      <c r="M43" s="68"/>
    </row>
    <row r="44" spans="1:13" ht="24" customHeight="1" x14ac:dyDescent="0.25">
      <c r="A44" s="142" t="s">
        <v>42</v>
      </c>
      <c r="B44" s="107" t="s">
        <v>591</v>
      </c>
      <c r="C44" s="103">
        <v>4499.6400000000003</v>
      </c>
      <c r="D44" s="102" t="s">
        <v>644</v>
      </c>
      <c r="E44" s="114"/>
      <c r="F44" s="115"/>
      <c r="G44" s="116"/>
      <c r="H44" s="118"/>
      <c r="I44" s="116"/>
      <c r="J44" s="135"/>
      <c r="K44" s="117"/>
      <c r="L44" s="128"/>
      <c r="M44" s="68"/>
    </row>
    <row r="45" spans="1:13" ht="24" customHeight="1" x14ac:dyDescent="0.25">
      <c r="A45" s="142" t="s">
        <v>42</v>
      </c>
      <c r="B45" s="107" t="s">
        <v>592</v>
      </c>
      <c r="C45" s="103">
        <v>4499.6400000000003</v>
      </c>
      <c r="D45" s="102" t="s">
        <v>644</v>
      </c>
      <c r="E45" s="114"/>
      <c r="F45" s="115"/>
      <c r="G45" s="116"/>
      <c r="H45" s="118"/>
      <c r="I45" s="116"/>
      <c r="J45" s="135"/>
      <c r="K45" s="117"/>
      <c r="L45" s="128"/>
      <c r="M45" s="68"/>
    </row>
    <row r="46" spans="1:13" ht="24" customHeight="1" x14ac:dyDescent="0.25">
      <c r="A46" s="142" t="s">
        <v>42</v>
      </c>
      <c r="B46" s="107" t="s">
        <v>590</v>
      </c>
      <c r="C46" s="103">
        <v>7200.12</v>
      </c>
      <c r="D46" s="102" t="s">
        <v>644</v>
      </c>
      <c r="E46" s="114"/>
      <c r="F46" s="115"/>
      <c r="G46" s="116"/>
      <c r="H46" s="118"/>
      <c r="I46" s="116"/>
      <c r="J46" s="135"/>
      <c r="K46" s="117"/>
      <c r="L46" s="128"/>
      <c r="M46" s="68"/>
    </row>
    <row r="47" spans="1:13" ht="24" customHeight="1" x14ac:dyDescent="0.25">
      <c r="A47" s="142" t="s">
        <v>42</v>
      </c>
      <c r="B47" s="107" t="s">
        <v>584</v>
      </c>
      <c r="C47" s="103">
        <v>11699.76</v>
      </c>
      <c r="D47" s="102" t="s">
        <v>644</v>
      </c>
      <c r="E47" s="114">
        <f>SUM(C43:C47)</f>
        <v>32398.800000000003</v>
      </c>
      <c r="F47" s="115"/>
      <c r="G47" s="116"/>
      <c r="H47" s="118"/>
      <c r="I47" s="116">
        <v>600616</v>
      </c>
      <c r="J47" s="135">
        <f t="shared" si="0"/>
        <v>27930.000000000004</v>
      </c>
      <c r="K47" s="117">
        <f t="shared" si="1"/>
        <v>4468.8000000000011</v>
      </c>
      <c r="L47" s="128"/>
      <c r="M47" s="68"/>
    </row>
    <row r="48" spans="1:13" ht="24" customHeight="1" x14ac:dyDescent="0.25">
      <c r="A48" s="142" t="s">
        <v>7</v>
      </c>
      <c r="B48" s="107" t="s">
        <v>589</v>
      </c>
      <c r="C48" s="103">
        <v>9100.2000000000007</v>
      </c>
      <c r="D48" s="102" t="s">
        <v>644</v>
      </c>
      <c r="E48" s="114"/>
      <c r="F48" s="115"/>
      <c r="G48" s="116"/>
      <c r="H48" s="118"/>
      <c r="I48" s="116"/>
      <c r="J48" s="135"/>
      <c r="K48" s="117"/>
      <c r="L48" s="128"/>
      <c r="M48" s="68"/>
    </row>
    <row r="49" spans="1:13" ht="24" customHeight="1" x14ac:dyDescent="0.25">
      <c r="A49" s="142" t="s">
        <v>7</v>
      </c>
      <c r="B49" s="107" t="s">
        <v>588</v>
      </c>
      <c r="C49" s="103">
        <v>9459.7999999999993</v>
      </c>
      <c r="D49" s="102" t="s">
        <v>644</v>
      </c>
      <c r="E49" s="114">
        <f>SUM(C48:C49)</f>
        <v>18560</v>
      </c>
      <c r="F49" s="115"/>
      <c r="G49" s="116"/>
      <c r="H49" s="118"/>
      <c r="I49" s="116">
        <v>600640</v>
      </c>
      <c r="J49" s="135">
        <f t="shared" si="0"/>
        <v>16000.000000000002</v>
      </c>
      <c r="K49" s="117">
        <f t="shared" si="1"/>
        <v>2560.0000000000005</v>
      </c>
      <c r="L49" s="128"/>
      <c r="M49" s="68"/>
    </row>
    <row r="50" spans="1:13" ht="24" customHeight="1" x14ac:dyDescent="0.25">
      <c r="A50" s="142" t="s">
        <v>276</v>
      </c>
      <c r="B50" s="107" t="s">
        <v>583</v>
      </c>
      <c r="C50" s="103">
        <v>11456.16</v>
      </c>
      <c r="D50" s="102" t="s">
        <v>644</v>
      </c>
      <c r="E50" s="114">
        <f>SUM(C50)</f>
        <v>11456.16</v>
      </c>
      <c r="F50" s="115"/>
      <c r="G50" s="116"/>
      <c r="H50" s="118"/>
      <c r="I50" s="116">
        <v>600644</v>
      </c>
      <c r="J50" s="135">
        <f t="shared" si="0"/>
        <v>9876</v>
      </c>
      <c r="K50" s="117">
        <f t="shared" si="1"/>
        <v>1580.16</v>
      </c>
      <c r="L50" s="128"/>
      <c r="M50" s="68"/>
    </row>
    <row r="51" spans="1:13" ht="24" customHeight="1" thickBot="1" x14ac:dyDescent="0.3">
      <c r="A51" s="178" t="s">
        <v>43</v>
      </c>
      <c r="B51" s="211" t="s">
        <v>586</v>
      </c>
      <c r="C51" s="212">
        <v>13211.24</v>
      </c>
      <c r="D51" s="195" t="s">
        <v>644</v>
      </c>
      <c r="E51" s="196">
        <f>SUM(C51:D51)</f>
        <v>13211.24</v>
      </c>
      <c r="F51" s="197">
        <f>SUM(E46:E51)</f>
        <v>75626.200000000012</v>
      </c>
      <c r="G51" s="198"/>
      <c r="H51" s="199"/>
      <c r="I51" s="198">
        <v>600617</v>
      </c>
      <c r="J51" s="135">
        <f t="shared" si="0"/>
        <v>11389</v>
      </c>
      <c r="K51" s="117">
        <f t="shared" si="1"/>
        <v>1822.24</v>
      </c>
      <c r="L51" s="128"/>
      <c r="M51" s="68"/>
    </row>
    <row r="52" spans="1:13" ht="24" customHeight="1" thickBot="1" x14ac:dyDescent="0.3">
      <c r="A52" s="183"/>
      <c r="B52" s="308">
        <v>2000285924</v>
      </c>
      <c r="C52" s="251">
        <v>-3271.2</v>
      </c>
      <c r="D52" s="204" t="s">
        <v>642</v>
      </c>
      <c r="E52" s="205"/>
      <c r="F52" s="206">
        <f>SUM(C52)</f>
        <v>-3271.2</v>
      </c>
      <c r="G52" s="207"/>
      <c r="H52" s="208"/>
      <c r="I52" s="207">
        <v>703075</v>
      </c>
      <c r="J52" s="209">
        <f>F52/1.16</f>
        <v>-2820</v>
      </c>
      <c r="K52" s="210">
        <f>J52*0.16</f>
        <v>-451.2</v>
      </c>
      <c r="L52" s="128"/>
      <c r="M52" s="68"/>
    </row>
    <row r="53" spans="1:13" ht="24" customHeight="1" x14ac:dyDescent="0.25">
      <c r="A53" s="276"/>
      <c r="B53" s="276"/>
      <c r="C53" s="136"/>
      <c r="D53" s="102"/>
      <c r="E53" s="114"/>
      <c r="F53" s="115"/>
      <c r="G53" s="116"/>
      <c r="H53" s="118"/>
      <c r="I53" s="116"/>
      <c r="J53" s="218"/>
      <c r="K53" s="117"/>
      <c r="L53" s="128"/>
      <c r="M53" s="68"/>
    </row>
    <row r="54" spans="1:13" ht="18.75" customHeight="1" x14ac:dyDescent="0.25">
      <c r="A54" s="142"/>
      <c r="B54" s="110"/>
      <c r="C54" s="97"/>
      <c r="D54" s="102"/>
      <c r="E54" s="114"/>
      <c r="F54" s="115"/>
      <c r="G54" s="116"/>
      <c r="H54" s="118"/>
      <c r="I54" s="116"/>
      <c r="J54" s="135"/>
      <c r="K54" s="117"/>
      <c r="L54" s="128"/>
      <c r="M54" s="68"/>
    </row>
    <row r="55" spans="1:13" ht="15" customHeight="1" x14ac:dyDescent="0.25">
      <c r="A55" s="142"/>
      <c r="B55" s="127"/>
      <c r="C55" s="141"/>
      <c r="D55" s="102"/>
      <c r="E55" s="114"/>
      <c r="F55" s="115"/>
      <c r="G55" s="116"/>
      <c r="H55" s="118"/>
      <c r="I55" s="116"/>
      <c r="J55" s="135"/>
      <c r="K55" s="117"/>
      <c r="L55" s="128"/>
      <c r="M55" s="68"/>
    </row>
    <row r="56" spans="1:13" ht="15" customHeight="1" x14ac:dyDescent="0.25">
      <c r="A56" s="84"/>
      <c r="B56" s="295"/>
      <c r="C56" s="71">
        <f>SUM(C6:C55)</f>
        <v>161367.45999999993</v>
      </c>
      <c r="D56" s="71"/>
      <c r="E56" s="71"/>
      <c r="F56" s="71">
        <f>SUM(F6:F55)</f>
        <v>161367.46000000002</v>
      </c>
      <c r="G56" s="71"/>
      <c r="H56" s="119">
        <f>SUM(H6:H55)</f>
        <v>0</v>
      </c>
      <c r="I56" s="71"/>
      <c r="J56" s="71">
        <f>SUM(J6:J55)</f>
        <v>139109.87931034481</v>
      </c>
      <c r="K56" s="71">
        <f>SUM(K6:K55)</f>
        <v>22257.580689655177</v>
      </c>
      <c r="L56" s="71"/>
      <c r="M56" s="72"/>
    </row>
    <row r="57" spans="1:13" ht="15" customHeight="1" x14ac:dyDescent="0.25">
      <c r="A57" s="70"/>
      <c r="B57" s="295"/>
      <c r="C57" s="61"/>
      <c r="D57" s="71"/>
      <c r="E57" s="71"/>
      <c r="F57" s="59"/>
      <c r="G57" s="61"/>
      <c r="H57" s="118"/>
      <c r="I57" s="61"/>
      <c r="J57" s="62"/>
      <c r="K57" s="67"/>
      <c r="L57" s="68"/>
      <c r="M57" s="68"/>
    </row>
    <row r="58" spans="1:13" ht="15" customHeight="1" x14ac:dyDescent="0.25">
      <c r="A58" s="134"/>
      <c r="B58" s="320"/>
      <c r="C58" s="321"/>
      <c r="D58" s="321"/>
      <c r="E58" s="321"/>
      <c r="F58" s="321"/>
      <c r="G58" s="61"/>
      <c r="H58" s="118"/>
      <c r="I58" s="61"/>
      <c r="J58" s="62"/>
      <c r="K58" s="67"/>
      <c r="L58" s="68"/>
      <c r="M58" s="68"/>
    </row>
    <row r="59" spans="1:13" x14ac:dyDescent="0.25">
      <c r="A59" s="73"/>
      <c r="B59" s="126"/>
      <c r="C59" s="69"/>
      <c r="D59" s="71"/>
      <c r="E59" s="71"/>
      <c r="F59" s="71"/>
      <c r="G59" s="81"/>
      <c r="H59" s="119"/>
      <c r="I59" s="71"/>
      <c r="J59" s="71"/>
      <c r="K59" s="71"/>
      <c r="L59" s="74"/>
      <c r="M59" s="68"/>
    </row>
    <row r="60" spans="1:13" thickBot="1" x14ac:dyDescent="0.25">
      <c r="A60" s="129"/>
      <c r="B60" s="126"/>
      <c r="C60" s="69"/>
      <c r="D60" s="66"/>
      <c r="E60" s="85"/>
      <c r="F60" s="86"/>
      <c r="G60" s="87"/>
      <c r="H60" s="120"/>
      <c r="I60" s="60"/>
      <c r="J60" s="60"/>
      <c r="K60" s="68"/>
      <c r="L60" s="68"/>
      <c r="M60" s="75"/>
    </row>
    <row r="61" spans="1:13" ht="16.5" thickBot="1" x14ac:dyDescent="0.3">
      <c r="A61" s="73"/>
      <c r="B61" s="69"/>
      <c r="C61" s="69"/>
      <c r="D61" s="66"/>
      <c r="E61" s="85" t="s">
        <v>646</v>
      </c>
      <c r="F61" s="86">
        <v>43152</v>
      </c>
      <c r="G61" s="87">
        <v>316308.65999999997</v>
      </c>
      <c r="H61" s="120"/>
      <c r="I61" s="60"/>
      <c r="J61" s="76" t="s">
        <v>33</v>
      </c>
      <c r="K61" s="77">
        <f>J56+K56-F56</f>
        <v>0</v>
      </c>
      <c r="L61" s="68"/>
      <c r="M61" s="75"/>
    </row>
    <row r="62" spans="1:13" x14ac:dyDescent="0.25">
      <c r="A62" s="73"/>
      <c r="B62" s="69"/>
      <c r="C62" s="60"/>
      <c r="D62" s="68"/>
      <c r="E62" s="140" t="s">
        <v>647</v>
      </c>
      <c r="F62" s="139">
        <v>43152</v>
      </c>
      <c r="G62" s="138">
        <v>161367.46</v>
      </c>
      <c r="H62" s="120"/>
      <c r="I62" s="60"/>
      <c r="J62" s="60"/>
      <c r="K62" s="68"/>
      <c r="L62" s="68"/>
      <c r="M62" s="75"/>
    </row>
    <row r="63" spans="1:13" x14ac:dyDescent="0.25">
      <c r="A63" s="73"/>
      <c r="B63" s="69"/>
      <c r="C63" s="69"/>
      <c r="D63" s="66"/>
      <c r="E63" s="60"/>
      <c r="F63" s="60"/>
      <c r="G63" s="60"/>
      <c r="H63" s="120"/>
      <c r="I63" s="60"/>
      <c r="J63" s="60"/>
      <c r="K63" s="68"/>
      <c r="L63" s="68"/>
      <c r="M63" s="75"/>
    </row>
    <row r="64" spans="1:13" x14ac:dyDescent="0.25">
      <c r="A64" s="73"/>
      <c r="B64" s="69"/>
      <c r="C64" s="69"/>
      <c r="D64" s="66"/>
      <c r="E64" s="60"/>
      <c r="F64" s="60"/>
      <c r="G64" s="60"/>
      <c r="H64" s="120"/>
      <c r="I64" s="60"/>
      <c r="J64" s="60"/>
      <c r="K64" s="68"/>
      <c r="L64" s="68"/>
      <c r="M64" s="75"/>
    </row>
    <row r="65" spans="1:13" x14ac:dyDescent="0.25">
      <c r="A65" s="73"/>
      <c r="B65" s="69"/>
      <c r="C65" s="69"/>
      <c r="D65" s="78"/>
      <c r="E65" s="79"/>
      <c r="F65" s="79"/>
      <c r="G65" s="79"/>
      <c r="H65" s="121"/>
      <c r="I65" s="79"/>
      <c r="J65" s="79"/>
      <c r="K65" s="75"/>
      <c r="L65" s="75"/>
      <c r="M65" s="75"/>
    </row>
    <row r="66" spans="1:13" x14ac:dyDescent="0.25">
      <c r="A66" s="130"/>
      <c r="B66" s="131"/>
      <c r="C66" s="132"/>
      <c r="D66" s="114"/>
      <c r="E66" s="79"/>
      <c r="F66" s="79"/>
      <c r="G66" s="79"/>
      <c r="H66" s="121"/>
      <c r="I66" s="79"/>
      <c r="J66" s="79"/>
      <c r="K66" s="75"/>
      <c r="L66" s="75"/>
      <c r="M66" s="75"/>
    </row>
    <row r="67" spans="1:13" x14ac:dyDescent="0.25">
      <c r="A67" s="80"/>
      <c r="B67" s="60" t="s">
        <v>0</v>
      </c>
      <c r="C67" s="60"/>
      <c r="D67" s="60"/>
      <c r="E67" s="61"/>
      <c r="F67" s="61"/>
      <c r="G67" s="61"/>
      <c r="H67" s="118"/>
      <c r="I67" s="61"/>
      <c r="K67" s="81"/>
      <c r="L67" s="68"/>
      <c r="M67" s="68"/>
    </row>
    <row r="68" spans="1:13" x14ac:dyDescent="0.25">
      <c r="A68" s="82"/>
      <c r="B68" s="60" t="s">
        <v>1</v>
      </c>
      <c r="C68" s="60"/>
      <c r="D68" s="60"/>
      <c r="E68" s="61"/>
      <c r="F68" s="61"/>
      <c r="G68" s="61"/>
      <c r="H68" s="118"/>
      <c r="I68" s="61"/>
      <c r="K68" s="81"/>
      <c r="L68" s="68"/>
      <c r="M68" s="68"/>
    </row>
    <row r="69" spans="1:13" x14ac:dyDescent="0.25">
      <c r="A69" s="83"/>
      <c r="B69" s="60" t="s">
        <v>11</v>
      </c>
      <c r="C69" s="60"/>
      <c r="D69" s="60"/>
      <c r="E69" s="61"/>
      <c r="F69" s="61"/>
      <c r="G69" s="61"/>
      <c r="H69" s="118"/>
      <c r="I69" s="61"/>
      <c r="K69" s="81"/>
      <c r="L69" s="68"/>
      <c r="M69" s="68"/>
    </row>
    <row r="70" spans="1:13" x14ac:dyDescent="0.25">
      <c r="A70" s="60"/>
      <c r="B70" s="60"/>
      <c r="C70" s="60"/>
      <c r="D70" s="60"/>
      <c r="E70" s="61"/>
      <c r="F70" s="61"/>
      <c r="G70" s="61"/>
      <c r="H70" s="118"/>
      <c r="I70" s="61"/>
      <c r="K70" s="81"/>
      <c r="L70" s="68"/>
      <c r="M70" s="68"/>
    </row>
    <row r="71" spans="1:13" x14ac:dyDescent="0.25">
      <c r="A71" s="60"/>
      <c r="B71" s="60"/>
      <c r="C71" s="60"/>
      <c r="D71" s="60"/>
      <c r="E71" s="61"/>
      <c r="F71" s="61"/>
      <c r="G71" s="61"/>
      <c r="H71" s="118"/>
      <c r="I71" s="61"/>
      <c r="K71" s="81"/>
      <c r="L71" s="68"/>
      <c r="M71" s="68"/>
    </row>
    <row r="72" spans="1:13" x14ac:dyDescent="0.25">
      <c r="K72" s="29"/>
      <c r="L72" s="33"/>
      <c r="M72" s="33"/>
    </row>
    <row r="73" spans="1:13" x14ac:dyDescent="0.25">
      <c r="K73" s="29"/>
      <c r="L73" s="33"/>
      <c r="M73" s="33"/>
    </row>
    <row r="74" spans="1:13" x14ac:dyDescent="0.25">
      <c r="K74" s="29"/>
      <c r="L74" s="33"/>
      <c r="M74" s="33"/>
    </row>
    <row r="75" spans="1:13" x14ac:dyDescent="0.25">
      <c r="K75" s="29"/>
      <c r="L75" s="33"/>
      <c r="M75" s="33"/>
    </row>
    <row r="76" spans="1:13" x14ac:dyDescent="0.25">
      <c r="K76" s="29"/>
      <c r="L76" s="33"/>
      <c r="M76" s="33"/>
    </row>
    <row r="77" spans="1:13" x14ac:dyDescent="0.25">
      <c r="K77" s="29"/>
      <c r="L77" s="33"/>
      <c r="M77" s="33"/>
    </row>
    <row r="78" spans="1:13" x14ac:dyDescent="0.25">
      <c r="K78" s="29"/>
      <c r="L78" s="33"/>
      <c r="M78" s="33"/>
    </row>
    <row r="79" spans="1:13" x14ac:dyDescent="0.25">
      <c r="K79" s="29"/>
      <c r="L79" s="33"/>
      <c r="M79" s="33"/>
    </row>
    <row r="80" spans="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  <row r="139" spans="11:13" x14ac:dyDescent="0.25">
      <c r="K139" s="29"/>
      <c r="L139" s="33"/>
      <c r="M139" s="33"/>
    </row>
    <row r="140" spans="11:13" x14ac:dyDescent="0.25">
      <c r="K140" s="29"/>
      <c r="L140" s="33"/>
      <c r="M140" s="33"/>
    </row>
    <row r="141" spans="11:13" x14ac:dyDescent="0.25">
      <c r="K141" s="29"/>
      <c r="L141" s="33"/>
      <c r="M141" s="33"/>
    </row>
    <row r="142" spans="11:13" x14ac:dyDescent="0.25">
      <c r="K142" s="29"/>
      <c r="L142" s="33"/>
      <c r="M142" s="33"/>
    </row>
    <row r="143" spans="11:13" x14ac:dyDescent="0.25">
      <c r="K143" s="29"/>
      <c r="L143" s="33"/>
      <c r="M143" s="33"/>
    </row>
    <row r="144" spans="11:13" x14ac:dyDescent="0.25">
      <c r="K144" s="29"/>
      <c r="L144" s="33"/>
      <c r="M144" s="33"/>
    </row>
    <row r="145" spans="11:13" x14ac:dyDescent="0.25">
      <c r="K145" s="29"/>
      <c r="L145" s="33"/>
      <c r="M145" s="33"/>
    </row>
    <row r="146" spans="11:13" x14ac:dyDescent="0.25">
      <c r="K146" s="29"/>
      <c r="L146" s="33"/>
      <c r="M146" s="33"/>
    </row>
    <row r="147" spans="11:13" x14ac:dyDescent="0.25">
      <c r="K147" s="29"/>
      <c r="L147" s="33"/>
      <c r="M147" s="33"/>
    </row>
    <row r="148" spans="11:13" x14ac:dyDescent="0.25">
      <c r="K148" s="29"/>
      <c r="L148" s="33"/>
      <c r="M148" s="33"/>
    </row>
    <row r="149" spans="11:13" x14ac:dyDescent="0.25">
      <c r="K149" s="29"/>
      <c r="L149" s="33"/>
      <c r="M149" s="33"/>
    </row>
    <row r="150" spans="11:13" x14ac:dyDescent="0.25">
      <c r="K150" s="29"/>
      <c r="L150" s="33"/>
      <c r="M150" s="33"/>
    </row>
    <row r="151" spans="11:13" x14ac:dyDescent="0.25">
      <c r="K151" s="29"/>
      <c r="L151" s="33"/>
      <c r="M151" s="33"/>
    </row>
    <row r="152" spans="11:13" x14ac:dyDescent="0.25">
      <c r="K152" s="29"/>
      <c r="L152" s="33"/>
      <c r="M152" s="33"/>
    </row>
    <row r="153" spans="11:13" x14ac:dyDescent="0.25">
      <c r="K153" s="29"/>
      <c r="L153" s="33"/>
      <c r="M153" s="33"/>
    </row>
    <row r="154" spans="11:13" x14ac:dyDescent="0.25">
      <c r="K154" s="29"/>
      <c r="L154" s="33"/>
      <c r="M154" s="33"/>
    </row>
    <row r="155" spans="11:13" x14ac:dyDescent="0.25">
      <c r="K155" s="29"/>
      <c r="L155" s="33"/>
      <c r="M155" s="33"/>
    </row>
    <row r="156" spans="11:13" x14ac:dyDescent="0.25">
      <c r="K156" s="29"/>
      <c r="L156" s="33"/>
      <c r="M156" s="33"/>
    </row>
    <row r="157" spans="11:13" x14ac:dyDescent="0.25">
      <c r="K157" s="29"/>
      <c r="L157" s="33"/>
      <c r="M157" s="33"/>
    </row>
    <row r="158" spans="11:13" x14ac:dyDescent="0.25">
      <c r="K158" s="29"/>
      <c r="L158" s="33"/>
      <c r="M158" s="33"/>
    </row>
    <row r="159" spans="11:13" x14ac:dyDescent="0.25">
      <c r="K159" s="29"/>
      <c r="L159" s="33"/>
      <c r="M159" s="33"/>
    </row>
    <row r="160" spans="11:13" x14ac:dyDescent="0.25">
      <c r="K160" s="29"/>
      <c r="L160" s="33"/>
      <c r="M160" s="33"/>
    </row>
    <row r="161" spans="11:13" x14ac:dyDescent="0.25">
      <c r="K161" s="29"/>
      <c r="L161" s="33"/>
      <c r="M161" s="33"/>
    </row>
    <row r="162" spans="11:13" x14ac:dyDescent="0.25">
      <c r="K162" s="29"/>
      <c r="L162" s="33"/>
      <c r="M162" s="33"/>
    </row>
    <row r="163" spans="11:13" x14ac:dyDescent="0.25">
      <c r="K163" s="29"/>
      <c r="L163" s="33"/>
      <c r="M163" s="33"/>
    </row>
    <row r="164" spans="11:13" x14ac:dyDescent="0.25">
      <c r="K164" s="29"/>
      <c r="L164" s="33"/>
      <c r="M164" s="33"/>
    </row>
    <row r="165" spans="11:13" x14ac:dyDescent="0.25">
      <c r="K165" s="29"/>
      <c r="L165" s="33"/>
      <c r="M165" s="33"/>
    </row>
  </sheetData>
  <autoFilter ref="A5:L59"/>
  <sortState ref="A6:D51">
    <sortCondition ref="D6:D51"/>
  </sortState>
  <mergeCells count="3">
    <mergeCell ref="I3:K3"/>
    <mergeCell ref="A4:D4"/>
    <mergeCell ref="B58:F58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42"/>
  <sheetViews>
    <sheetView workbookViewId="0">
      <selection activeCell="D10" sqref="D10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6.7109375" style="26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47</v>
      </c>
      <c r="E1" s="26"/>
      <c r="K1" s="145"/>
      <c r="L1" s="145"/>
      <c r="M1" s="145"/>
    </row>
    <row r="2" spans="1:13" ht="15" x14ac:dyDescent="0.25">
      <c r="A2" s="145"/>
      <c r="B2" s="145"/>
      <c r="C2" s="145"/>
      <c r="D2" s="145"/>
      <c r="E2" s="145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145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145"/>
    </row>
    <row r="5" spans="1:13" ht="15" customHeight="1" x14ac:dyDescent="0.2">
      <c r="A5" s="133" t="s">
        <v>8</v>
      </c>
      <c r="B5" s="133" t="s">
        <v>76</v>
      </c>
      <c r="C5" s="142" t="s">
        <v>7</v>
      </c>
      <c r="D5" s="108">
        <v>-9000.44</v>
      </c>
      <c r="E5" s="143" t="s">
        <v>6</v>
      </c>
      <c r="F5" s="144"/>
      <c r="G5" s="98"/>
      <c r="H5" s="98"/>
      <c r="I5" s="98"/>
      <c r="L5" s="28"/>
      <c r="M5" s="145"/>
    </row>
    <row r="6" spans="1:13" ht="15" customHeight="1" x14ac:dyDescent="0.2">
      <c r="A6" s="133" t="s">
        <v>8</v>
      </c>
      <c r="B6" s="133" t="s">
        <v>77</v>
      </c>
      <c r="C6" s="142" t="s">
        <v>7</v>
      </c>
      <c r="D6" s="108">
        <v>-9100.2000000000007</v>
      </c>
      <c r="E6" s="143"/>
      <c r="F6" s="144"/>
      <c r="G6" s="98"/>
      <c r="H6" s="98"/>
      <c r="I6" s="98"/>
      <c r="L6" s="28"/>
      <c r="M6" s="145"/>
    </row>
    <row r="7" spans="1:13" ht="15" customHeight="1" x14ac:dyDescent="0.2">
      <c r="A7" s="133" t="s">
        <v>8</v>
      </c>
      <c r="B7" s="133" t="s">
        <v>80</v>
      </c>
      <c r="C7" s="142" t="s">
        <v>7</v>
      </c>
      <c r="D7" s="174">
        <v>1241.2</v>
      </c>
      <c r="E7" s="143"/>
      <c r="F7" s="144"/>
      <c r="G7" s="98"/>
      <c r="H7" s="98"/>
      <c r="I7" s="98"/>
      <c r="L7" s="28"/>
      <c r="M7" s="145"/>
    </row>
    <row r="8" spans="1:13" ht="15" customHeight="1" x14ac:dyDescent="0.2">
      <c r="A8" s="133" t="s">
        <v>8</v>
      </c>
      <c r="B8" s="133" t="s">
        <v>83</v>
      </c>
      <c r="C8" s="142" t="s">
        <v>7</v>
      </c>
      <c r="D8" s="174">
        <v>1241.2</v>
      </c>
      <c r="E8" s="143"/>
      <c r="F8" s="144"/>
      <c r="G8" s="98"/>
      <c r="H8" s="98"/>
      <c r="I8" s="98"/>
      <c r="L8" s="28"/>
      <c r="M8" s="145"/>
    </row>
    <row r="9" spans="1:13" ht="15" customHeight="1" x14ac:dyDescent="0.2">
      <c r="A9" s="133" t="s">
        <v>8</v>
      </c>
      <c r="B9" s="133" t="s">
        <v>84</v>
      </c>
      <c r="C9" s="142" t="s">
        <v>7</v>
      </c>
      <c r="D9" s="174">
        <v>1241.2</v>
      </c>
      <c r="E9" s="143"/>
      <c r="F9" s="144"/>
      <c r="G9" s="98"/>
      <c r="H9" s="98"/>
      <c r="I9" s="98"/>
      <c r="L9" s="28"/>
      <c r="M9" s="145"/>
    </row>
    <row r="10" spans="1:13" ht="15" customHeight="1" x14ac:dyDescent="0.2">
      <c r="A10" s="133" t="s">
        <v>8</v>
      </c>
      <c r="B10" s="133" t="s">
        <v>76</v>
      </c>
      <c r="C10" s="142" t="s">
        <v>7</v>
      </c>
      <c r="D10" s="97">
        <v>9100.2000000000007</v>
      </c>
      <c r="E10" s="143" t="s">
        <v>6</v>
      </c>
      <c r="F10" s="144"/>
      <c r="G10" s="98"/>
      <c r="H10" s="98"/>
      <c r="I10" s="98"/>
      <c r="L10" s="28"/>
      <c r="M10" s="145"/>
    </row>
    <row r="11" spans="1:13" ht="15" customHeight="1" x14ac:dyDescent="0.2">
      <c r="A11" s="133" t="s">
        <v>8</v>
      </c>
      <c r="B11" s="133" t="s">
        <v>87</v>
      </c>
      <c r="C11" s="142" t="s">
        <v>7</v>
      </c>
      <c r="D11" s="97">
        <v>9100.2000000000007</v>
      </c>
      <c r="E11" s="143"/>
      <c r="F11" s="144"/>
      <c r="G11" s="98"/>
      <c r="H11" s="98"/>
      <c r="I11" s="98"/>
      <c r="L11" s="28"/>
      <c r="M11" s="145"/>
    </row>
    <row r="12" spans="1:13" ht="15" customHeight="1" thickBot="1" x14ac:dyDescent="0.25">
      <c r="A12" s="177" t="s">
        <v>8</v>
      </c>
      <c r="B12" s="177" t="s">
        <v>88</v>
      </c>
      <c r="C12" s="178" t="s">
        <v>7</v>
      </c>
      <c r="D12" s="188">
        <v>9459.7999999999993</v>
      </c>
      <c r="E12" s="179"/>
      <c r="F12" s="180"/>
      <c r="G12" s="181"/>
      <c r="H12" s="181"/>
      <c r="I12" s="181"/>
      <c r="L12" s="28"/>
      <c r="M12" s="145"/>
    </row>
    <row r="13" spans="1:13" ht="15" customHeight="1" x14ac:dyDescent="0.2">
      <c r="A13" s="133" t="s">
        <v>8</v>
      </c>
      <c r="B13" s="133" t="s">
        <v>81</v>
      </c>
      <c r="C13" s="142" t="s">
        <v>42</v>
      </c>
      <c r="D13" s="174">
        <v>1241.2</v>
      </c>
      <c r="E13" s="143"/>
      <c r="F13" s="144"/>
      <c r="G13" s="98"/>
      <c r="H13" s="98"/>
      <c r="I13" s="98"/>
      <c r="L13" s="28"/>
      <c r="M13" s="145"/>
    </row>
    <row r="14" spans="1:13" ht="15" customHeight="1" x14ac:dyDescent="0.2">
      <c r="A14" s="133" t="s">
        <v>8</v>
      </c>
      <c r="B14" s="133" t="s">
        <v>85</v>
      </c>
      <c r="C14" s="142" t="s">
        <v>42</v>
      </c>
      <c r="D14" s="97">
        <v>4499.6400000000003</v>
      </c>
      <c r="E14" s="143"/>
      <c r="F14" s="144"/>
      <c r="G14" s="98"/>
      <c r="H14" s="98"/>
      <c r="I14" s="98"/>
      <c r="L14" s="28"/>
      <c r="M14" s="145"/>
    </row>
    <row r="15" spans="1:13" ht="15" customHeight="1" thickBot="1" x14ac:dyDescent="0.25">
      <c r="A15" s="177" t="s">
        <v>8</v>
      </c>
      <c r="B15" s="177" t="s">
        <v>89</v>
      </c>
      <c r="C15" s="178" t="s">
        <v>42</v>
      </c>
      <c r="D15" s="188">
        <v>11699.76</v>
      </c>
      <c r="E15" s="179"/>
      <c r="F15" s="180"/>
      <c r="G15" s="181"/>
      <c r="H15" s="181"/>
      <c r="I15" s="181"/>
      <c r="L15" s="28"/>
      <c r="M15" s="145"/>
    </row>
    <row r="16" spans="1:13" ht="15" customHeight="1" thickBot="1" x14ac:dyDescent="0.25">
      <c r="A16" s="182" t="s">
        <v>8</v>
      </c>
      <c r="B16" s="182" t="s">
        <v>90</v>
      </c>
      <c r="C16" s="183" t="s">
        <v>43</v>
      </c>
      <c r="D16" s="189">
        <v>13366.68</v>
      </c>
      <c r="E16" s="185"/>
      <c r="F16" s="186"/>
      <c r="G16" s="187"/>
      <c r="H16" s="187"/>
      <c r="I16" s="187"/>
      <c r="L16" s="28"/>
      <c r="M16" s="145"/>
    </row>
    <row r="17" spans="1:15" ht="15" customHeight="1" thickBot="1" x14ac:dyDescent="0.25">
      <c r="A17" s="182" t="s">
        <v>8</v>
      </c>
      <c r="B17" s="182" t="s">
        <v>82</v>
      </c>
      <c r="C17" s="183" t="s">
        <v>28</v>
      </c>
      <c r="D17" s="184">
        <v>1241.2</v>
      </c>
      <c r="E17" s="185"/>
      <c r="F17" s="186"/>
      <c r="G17" s="187"/>
      <c r="H17" s="187"/>
      <c r="I17" s="187"/>
      <c r="L17" s="28"/>
      <c r="M17" s="145"/>
    </row>
    <row r="18" spans="1:15" ht="15" customHeight="1" thickBot="1" x14ac:dyDescent="0.25">
      <c r="A18" s="182" t="s">
        <v>8</v>
      </c>
      <c r="B18" s="190" t="s">
        <v>91</v>
      </c>
      <c r="C18" s="183" t="s">
        <v>9</v>
      </c>
      <c r="D18" s="189">
        <v>13382.92</v>
      </c>
      <c r="E18" s="185"/>
      <c r="F18" s="186"/>
      <c r="G18" s="187"/>
      <c r="H18" s="187"/>
      <c r="I18" s="187"/>
      <c r="L18" s="28"/>
      <c r="M18" s="145"/>
    </row>
    <row r="19" spans="1:15" ht="15" customHeight="1" x14ac:dyDescent="0.2">
      <c r="A19" s="133" t="s">
        <v>8</v>
      </c>
      <c r="B19" s="133" t="s">
        <v>78</v>
      </c>
      <c r="C19" s="142" t="s">
        <v>29</v>
      </c>
      <c r="D19" s="174">
        <v>1241.2</v>
      </c>
      <c r="E19" s="143"/>
      <c r="F19" s="144"/>
      <c r="G19" s="98"/>
      <c r="H19" s="98"/>
      <c r="I19" s="98"/>
      <c r="L19" s="28"/>
      <c r="M19" s="145"/>
    </row>
    <row r="20" spans="1:15" ht="15" customHeight="1" x14ac:dyDescent="0.2">
      <c r="A20" s="133" t="s">
        <v>8</v>
      </c>
      <c r="B20" s="133" t="s">
        <v>79</v>
      </c>
      <c r="C20" s="142" t="s">
        <v>29</v>
      </c>
      <c r="D20" s="174">
        <v>1241.2</v>
      </c>
      <c r="E20" s="143"/>
      <c r="F20" s="144"/>
      <c r="G20" s="98"/>
      <c r="H20" s="98"/>
      <c r="I20" s="98"/>
      <c r="L20" s="28"/>
      <c r="M20" s="145"/>
    </row>
    <row r="21" spans="1:15" ht="15" customHeight="1" thickBot="1" x14ac:dyDescent="0.25">
      <c r="A21" s="177" t="s">
        <v>8</v>
      </c>
      <c r="B21" s="177" t="s">
        <v>86</v>
      </c>
      <c r="C21" s="178" t="s">
        <v>29</v>
      </c>
      <c r="D21" s="188">
        <v>5268.72</v>
      </c>
      <c r="E21" s="179"/>
      <c r="F21" s="180"/>
      <c r="G21" s="181"/>
      <c r="H21" s="181"/>
      <c r="I21" s="181"/>
      <c r="L21" s="28"/>
      <c r="M21" s="145"/>
    </row>
    <row r="22" spans="1:15" ht="15" customHeight="1" x14ac:dyDescent="0.2">
      <c r="A22" s="133"/>
      <c r="B22" s="142"/>
      <c r="C22" s="142"/>
      <c r="D22" s="174"/>
      <c r="E22" s="143"/>
      <c r="F22" s="144"/>
      <c r="G22" s="98"/>
      <c r="H22" s="98"/>
      <c r="I22" s="98"/>
      <c r="L22" s="28"/>
      <c r="M22" s="145"/>
    </row>
    <row r="23" spans="1:15" ht="15" customHeight="1" x14ac:dyDescent="0.2">
      <c r="A23" s="107"/>
      <c r="B23" s="142"/>
      <c r="C23" s="142"/>
      <c r="D23" s="103"/>
      <c r="E23" s="90"/>
      <c r="F23" s="144"/>
      <c r="G23" s="98"/>
      <c r="H23" s="98"/>
      <c r="I23" s="98"/>
      <c r="L23" s="28"/>
      <c r="M23" s="145"/>
    </row>
    <row r="24" spans="1:15" ht="18.75" customHeight="1" x14ac:dyDescent="0.2">
      <c r="A24" s="123"/>
      <c r="B24" s="123"/>
      <c r="C24" s="142"/>
      <c r="D24" s="136"/>
      <c r="E24" s="90"/>
      <c r="F24" s="110"/>
      <c r="G24" s="108"/>
      <c r="H24" s="90"/>
      <c r="I24" s="98"/>
      <c r="K24" s="98"/>
      <c r="L24" s="99"/>
      <c r="M24" s="100"/>
      <c r="N24" s="101"/>
      <c r="O24" s="101"/>
    </row>
    <row r="25" spans="1:15" ht="15" customHeight="1" x14ac:dyDescent="0.2">
      <c r="A25" s="43"/>
      <c r="B25" s="53"/>
      <c r="C25" s="40"/>
      <c r="D25" s="44">
        <f>SUM(D5:D24)</f>
        <v>66465.679999999993</v>
      </c>
      <c r="E25" s="44"/>
      <c r="F25" s="44"/>
      <c r="G25" s="44">
        <f>SUM(G24:G24)</f>
        <v>0</v>
      </c>
      <c r="H25" s="44"/>
      <c r="I25" s="44"/>
      <c r="J25" s="105">
        <f>SUM(J24:J24)</f>
        <v>0</v>
      </c>
      <c r="K25" s="44"/>
      <c r="L25" s="44">
        <f>SUM(L24:L24)</f>
        <v>0</v>
      </c>
      <c r="M25" s="44">
        <f>SUM(M24:M24)</f>
        <v>0</v>
      </c>
      <c r="N25" s="44"/>
      <c r="O25" s="33"/>
    </row>
    <row r="26" spans="1:15" ht="15" customHeight="1" x14ac:dyDescent="0.2">
      <c r="A26" s="43"/>
      <c r="B26" s="53"/>
      <c r="C26" s="123"/>
      <c r="D26" s="44"/>
      <c r="E26" s="9"/>
      <c r="F26" s="52"/>
      <c r="G26" s="44"/>
      <c r="H26" s="9"/>
      <c r="L26" s="28"/>
      <c r="M26" s="49"/>
      <c r="N26" s="33"/>
      <c r="O26" s="33"/>
    </row>
    <row r="27" spans="1:15" ht="15" customHeight="1" x14ac:dyDescent="0.25">
      <c r="A27" s="30"/>
      <c r="B27" s="31"/>
      <c r="C27" s="31"/>
      <c r="D27" s="36"/>
      <c r="E27" s="9"/>
      <c r="F27" s="48"/>
      <c r="L27" s="28"/>
      <c r="M27" s="49"/>
      <c r="N27" s="33"/>
      <c r="O27" s="33"/>
    </row>
    <row r="28" spans="1:15" ht="12.75" x14ac:dyDescent="0.2">
      <c r="A28" s="30"/>
      <c r="B28" s="31"/>
      <c r="C28" s="31"/>
      <c r="D28" s="44"/>
      <c r="E28" s="44"/>
      <c r="F28" s="44"/>
      <c r="G28" s="44"/>
      <c r="H28" s="44"/>
      <c r="I28" s="44"/>
      <c r="J28" s="105"/>
      <c r="K28" s="44"/>
      <c r="L28" s="44"/>
      <c r="M28" s="44"/>
      <c r="N28" s="54"/>
      <c r="O28" s="33"/>
    </row>
    <row r="29" spans="1:15" ht="12.75" x14ac:dyDescent="0.2">
      <c r="A29" s="30"/>
      <c r="B29" s="31"/>
      <c r="C29" s="31"/>
      <c r="D29" s="34"/>
      <c r="E29" s="9"/>
      <c r="F29" s="44"/>
      <c r="G29" s="51"/>
      <c r="H29" s="51"/>
      <c r="I29" s="51"/>
      <c r="J29" s="112"/>
      <c r="K29" s="51"/>
      <c r="L29" s="51"/>
      <c r="M29" s="58">
        <f>L25+M25-G25</f>
        <v>0</v>
      </c>
      <c r="N29" s="55"/>
      <c r="O29" s="35"/>
    </row>
    <row r="30" spans="1:15" ht="12.75" x14ac:dyDescent="0.2">
      <c r="A30" s="30"/>
      <c r="B30" s="31"/>
      <c r="C30" s="31"/>
      <c r="D30" s="34"/>
      <c r="E30" s="9"/>
      <c r="F30" s="51"/>
      <c r="G30" s="51"/>
      <c r="H30" s="51"/>
      <c r="I30" s="51"/>
      <c r="J30" s="112"/>
      <c r="K30" s="51"/>
      <c r="L30" s="51"/>
      <c r="M30" s="55"/>
      <c r="N30" s="55"/>
      <c r="O30" s="35"/>
    </row>
    <row r="31" spans="1:15" ht="12.75" x14ac:dyDescent="0.2">
      <c r="A31" s="30"/>
      <c r="B31" s="31"/>
      <c r="C31" s="31"/>
      <c r="D31" s="34"/>
      <c r="E31" s="9"/>
      <c r="F31" s="51"/>
      <c r="G31" s="51"/>
      <c r="H31" s="51"/>
      <c r="I31" s="51"/>
      <c r="J31" s="112"/>
      <c r="K31" s="51"/>
      <c r="L31" s="51"/>
      <c r="M31" s="55"/>
      <c r="N31" s="55"/>
      <c r="O31" s="35"/>
    </row>
    <row r="32" spans="1:15" ht="12.75" x14ac:dyDescent="0.2">
      <c r="A32" s="30"/>
      <c r="B32" s="31"/>
      <c r="C32" s="31"/>
      <c r="D32" s="34"/>
      <c r="E32" s="9"/>
      <c r="F32" s="51"/>
      <c r="G32" s="56"/>
      <c r="H32" s="56"/>
      <c r="I32" s="57"/>
      <c r="J32" s="112"/>
      <c r="K32" s="51"/>
      <c r="L32" s="51"/>
      <c r="M32" s="55"/>
      <c r="N32" s="55"/>
      <c r="O32" s="35"/>
    </row>
    <row r="33" spans="1:15" ht="12.75" x14ac:dyDescent="0.2">
      <c r="A33" s="30"/>
      <c r="B33" s="31"/>
      <c r="C33" s="31"/>
      <c r="D33" s="34"/>
      <c r="E33" s="9"/>
      <c r="F33" s="51"/>
      <c r="G33" s="51"/>
      <c r="H33" s="51"/>
      <c r="I33" s="51"/>
      <c r="J33" s="112"/>
      <c r="K33" s="51"/>
      <c r="L33" s="51"/>
      <c r="M33" s="55"/>
      <c r="N33" s="55"/>
      <c r="O33" s="35"/>
    </row>
    <row r="34" spans="1:15" ht="12.75" x14ac:dyDescent="0.2">
      <c r="A34" s="30"/>
      <c r="B34" s="31"/>
      <c r="C34" s="31"/>
      <c r="D34" s="34"/>
      <c r="E34" s="9"/>
      <c r="F34" s="51"/>
      <c r="G34" s="51"/>
      <c r="H34" s="51"/>
      <c r="I34" s="51"/>
      <c r="J34" s="112"/>
      <c r="K34" s="51"/>
      <c r="L34" s="51"/>
      <c r="M34" s="55"/>
      <c r="N34" s="55"/>
      <c r="O34" s="35"/>
    </row>
    <row r="35" spans="1:15" ht="12.75" x14ac:dyDescent="0.2">
      <c r="A35" s="30"/>
      <c r="B35" s="31"/>
      <c r="C35" s="31"/>
      <c r="D35" s="34"/>
      <c r="E35" s="9"/>
      <c r="F35" s="51"/>
      <c r="G35" s="57"/>
      <c r="H35" s="57"/>
      <c r="I35" s="57"/>
      <c r="J35" s="112"/>
      <c r="K35" s="51"/>
      <c r="L35" s="51"/>
      <c r="M35" s="55"/>
      <c r="N35" s="55"/>
      <c r="O35" s="35"/>
    </row>
    <row r="36" spans="1:15" ht="12.75" x14ac:dyDescent="0.2">
      <c r="A36" s="30"/>
      <c r="B36" s="31"/>
      <c r="C36" s="31"/>
      <c r="D36" s="34"/>
      <c r="E36" s="9"/>
      <c r="F36" s="51"/>
      <c r="G36" s="51"/>
      <c r="H36" s="51"/>
      <c r="I36" s="51"/>
      <c r="J36" s="112"/>
      <c r="K36" s="51"/>
      <c r="L36" s="51"/>
      <c r="M36" s="55"/>
      <c r="N36" s="55"/>
      <c r="O36" s="35"/>
    </row>
    <row r="37" spans="1:15" ht="12.75" x14ac:dyDescent="0.2">
      <c r="A37" s="30"/>
      <c r="B37" s="31"/>
      <c r="C37" s="31"/>
      <c r="D37" s="34"/>
      <c r="E37" s="9"/>
      <c r="F37" s="51"/>
      <c r="G37" s="51"/>
      <c r="H37" s="51"/>
      <c r="I37" s="51"/>
      <c r="J37" s="112"/>
      <c r="K37" s="51"/>
      <c r="L37" s="51"/>
      <c r="M37" s="55"/>
      <c r="N37" s="55"/>
      <c r="O37" s="35"/>
    </row>
    <row r="38" spans="1:15" ht="12.75" x14ac:dyDescent="0.2">
      <c r="A38" s="30"/>
      <c r="B38" s="31"/>
      <c r="C38" s="51"/>
      <c r="D38" s="55"/>
      <c r="E38" s="9"/>
      <c r="F38" s="51"/>
      <c r="G38" s="51"/>
      <c r="H38" s="51"/>
      <c r="I38" s="51"/>
      <c r="J38" s="112"/>
      <c r="K38" s="51"/>
      <c r="L38" s="51"/>
      <c r="M38" s="55"/>
      <c r="N38" s="55"/>
      <c r="O38" s="35"/>
    </row>
    <row r="39" spans="1:15" ht="12.75" x14ac:dyDescent="0.2">
      <c r="A39" s="30"/>
      <c r="B39" s="31"/>
      <c r="C39" s="51"/>
      <c r="D39" s="55"/>
      <c r="E39" s="9"/>
      <c r="F39" s="51"/>
      <c r="G39" s="51"/>
      <c r="H39" s="51"/>
      <c r="I39" s="51"/>
      <c r="J39" s="112"/>
      <c r="K39" s="51"/>
      <c r="L39" s="51"/>
      <c r="M39" s="55"/>
      <c r="N39" s="55"/>
      <c r="O39" s="35"/>
    </row>
    <row r="40" spans="1:15" ht="12.75" x14ac:dyDescent="0.2">
      <c r="A40" s="30"/>
      <c r="B40" s="31"/>
      <c r="C40" s="31"/>
      <c r="D40" s="34"/>
      <c r="E40" s="9"/>
      <c r="F40" s="51"/>
      <c r="G40" s="51"/>
      <c r="H40" s="51"/>
      <c r="I40" s="51"/>
      <c r="J40" s="112"/>
      <c r="K40" s="51"/>
      <c r="L40" s="51"/>
      <c r="M40" s="55"/>
      <c r="N40" s="55"/>
      <c r="O40" s="35"/>
    </row>
    <row r="41" spans="1:15" ht="12.75" x14ac:dyDescent="0.2">
      <c r="A41" s="30"/>
      <c r="B41" s="31"/>
      <c r="C41" s="31"/>
      <c r="D41" s="34"/>
      <c r="E41" s="9"/>
      <c r="F41" s="51"/>
      <c r="G41" s="51"/>
      <c r="H41" s="51"/>
      <c r="I41" s="51"/>
      <c r="J41" s="112"/>
      <c r="K41" s="51"/>
      <c r="L41" s="51"/>
      <c r="M41" s="55"/>
      <c r="N41" s="55"/>
      <c r="O41" s="35"/>
    </row>
    <row r="42" spans="1:15" ht="12.75" x14ac:dyDescent="0.2">
      <c r="A42" s="30"/>
      <c r="B42" s="31"/>
      <c r="C42" s="31"/>
      <c r="D42" s="32"/>
      <c r="E42" s="9"/>
      <c r="F42" s="51"/>
      <c r="G42"/>
      <c r="H42"/>
      <c r="I42"/>
      <c r="J42" s="113"/>
      <c r="K42"/>
      <c r="L42"/>
      <c r="M42" s="35"/>
      <c r="N42" s="35"/>
      <c r="O42" s="35"/>
    </row>
    <row r="43" spans="1:15" ht="12.75" x14ac:dyDescent="0.2">
      <c r="A43" s="30"/>
      <c r="B43" s="31"/>
      <c r="C43" s="31"/>
      <c r="D43" s="32"/>
      <c r="E43" s="9"/>
      <c r="F43" s="51"/>
      <c r="G43"/>
      <c r="H43"/>
      <c r="I43"/>
      <c r="J43" s="113"/>
      <c r="K43"/>
      <c r="L43"/>
      <c r="M43" s="35"/>
      <c r="N43" s="35"/>
      <c r="O43" s="35"/>
    </row>
    <row r="44" spans="1:15" x14ac:dyDescent="0.2">
      <c r="A44" s="45"/>
      <c r="B44" s="26" t="s">
        <v>0</v>
      </c>
      <c r="E44" s="26"/>
      <c r="M44" s="29"/>
      <c r="N44" s="33"/>
      <c r="O44" s="33"/>
    </row>
    <row r="45" spans="1:15" x14ac:dyDescent="0.2">
      <c r="A45" s="38"/>
      <c r="B45" s="26" t="s">
        <v>1</v>
      </c>
      <c r="E45" s="26"/>
      <c r="M45" s="29"/>
      <c r="N45" s="33"/>
      <c r="O45" s="33"/>
    </row>
    <row r="46" spans="1:15" x14ac:dyDescent="0.2">
      <c r="A46" s="39"/>
      <c r="B46" s="26" t="s">
        <v>11</v>
      </c>
      <c r="E46" s="26"/>
      <c r="M46" s="29"/>
      <c r="N46" s="33"/>
      <c r="O46" s="33"/>
    </row>
    <row r="47" spans="1:15" x14ac:dyDescent="0.2">
      <c r="A47" s="137"/>
      <c r="B47" s="137"/>
      <c r="C47" s="137"/>
      <c r="D47" s="137"/>
      <c r="M47" s="29"/>
      <c r="N47" s="33"/>
      <c r="O47" s="33"/>
    </row>
    <row r="48" spans="1:15" x14ac:dyDescent="0.2">
      <c r="M48" s="29"/>
      <c r="N48" s="33"/>
      <c r="O48" s="33"/>
    </row>
    <row r="49" spans="13:15" x14ac:dyDescent="0.2">
      <c r="M49" s="29"/>
      <c r="N49" s="33"/>
      <c r="O49" s="33"/>
    </row>
    <row r="50" spans="13:15" x14ac:dyDescent="0.2">
      <c r="M50" s="29"/>
      <c r="N50" s="33"/>
      <c r="O50" s="33"/>
    </row>
    <row r="51" spans="13:15" x14ac:dyDescent="0.2">
      <c r="M51" s="29"/>
      <c r="N51" s="33"/>
      <c r="O51" s="33"/>
    </row>
    <row r="52" spans="13:15" x14ac:dyDescent="0.2">
      <c r="M52" s="29"/>
      <c r="N52" s="33"/>
      <c r="O52" s="33"/>
    </row>
    <row r="53" spans="13:15" x14ac:dyDescent="0.2">
      <c r="M53" s="29"/>
      <c r="N53" s="33"/>
      <c r="O53" s="33"/>
    </row>
    <row r="54" spans="13:15" x14ac:dyDescent="0.2">
      <c r="M54" s="29"/>
      <c r="N54" s="33"/>
      <c r="O54" s="33"/>
    </row>
    <row r="55" spans="13:15" x14ac:dyDescent="0.2">
      <c r="M55" s="29"/>
      <c r="N55" s="33"/>
      <c r="O55" s="33"/>
    </row>
    <row r="56" spans="13:15" x14ac:dyDescent="0.2">
      <c r="M56" s="29"/>
      <c r="N56" s="33"/>
      <c r="O56" s="33"/>
    </row>
    <row r="57" spans="13:15" x14ac:dyDescent="0.2">
      <c r="M57" s="29"/>
      <c r="N57" s="33"/>
      <c r="O57" s="33"/>
    </row>
    <row r="58" spans="13:15" x14ac:dyDescent="0.2">
      <c r="M58" s="29"/>
      <c r="N58" s="33"/>
      <c r="O58" s="33"/>
    </row>
    <row r="59" spans="13:15" x14ac:dyDescent="0.2">
      <c r="M59" s="29"/>
      <c r="N59" s="33"/>
      <c r="O59" s="33"/>
    </row>
    <row r="60" spans="13:15" x14ac:dyDescent="0.2">
      <c r="M60" s="29"/>
      <c r="N60" s="33"/>
      <c r="O60" s="33"/>
    </row>
    <row r="61" spans="13:15" x14ac:dyDescent="0.2">
      <c r="M61" s="29"/>
      <c r="N61" s="33"/>
      <c r="O61" s="33"/>
    </row>
    <row r="62" spans="13:15" x14ac:dyDescent="0.2">
      <c r="M62" s="29"/>
      <c r="N62" s="33"/>
      <c r="O62" s="33"/>
    </row>
    <row r="63" spans="13:15" x14ac:dyDescent="0.2">
      <c r="M63" s="29"/>
      <c r="N63" s="33"/>
      <c r="O63" s="33"/>
    </row>
    <row r="64" spans="13:15" x14ac:dyDescent="0.2">
      <c r="M64" s="29"/>
      <c r="N64" s="33"/>
      <c r="O64" s="33"/>
    </row>
    <row r="65" spans="13:15" x14ac:dyDescent="0.2">
      <c r="M65" s="29"/>
      <c r="N65" s="33"/>
      <c r="O65" s="33"/>
    </row>
    <row r="66" spans="13:15" x14ac:dyDescent="0.2">
      <c r="M66" s="29"/>
      <c r="N66" s="33"/>
      <c r="O66" s="33"/>
    </row>
    <row r="67" spans="13:15" x14ac:dyDescent="0.2">
      <c r="M67" s="29"/>
      <c r="N67" s="33"/>
      <c r="O67" s="33"/>
    </row>
    <row r="68" spans="13:15" x14ac:dyDescent="0.2">
      <c r="M68" s="29"/>
      <c r="N68" s="33"/>
      <c r="O68" s="33"/>
    </row>
    <row r="69" spans="13:15" x14ac:dyDescent="0.2">
      <c r="M69" s="29"/>
      <c r="N69" s="33"/>
      <c r="O69" s="33"/>
    </row>
    <row r="70" spans="13:15" x14ac:dyDescent="0.2">
      <c r="M70" s="29"/>
      <c r="N70" s="33"/>
      <c r="O70" s="33"/>
    </row>
    <row r="71" spans="13:15" x14ac:dyDescent="0.2">
      <c r="M71" s="29"/>
      <c r="N71" s="33"/>
      <c r="O71" s="33"/>
    </row>
    <row r="72" spans="13:15" x14ac:dyDescent="0.2">
      <c r="M72" s="29"/>
      <c r="N72" s="33"/>
      <c r="O72" s="33"/>
    </row>
    <row r="73" spans="13:15" x14ac:dyDescent="0.2">
      <c r="M73" s="29"/>
      <c r="N73" s="33"/>
      <c r="O73" s="33"/>
    </row>
    <row r="74" spans="13:15" x14ac:dyDescent="0.2">
      <c r="M74" s="29"/>
      <c r="N74" s="33"/>
      <c r="O74" s="33"/>
    </row>
    <row r="75" spans="13:15" x14ac:dyDescent="0.2">
      <c r="M75" s="29"/>
      <c r="N75" s="33"/>
      <c r="O75" s="33"/>
    </row>
    <row r="76" spans="13:15" x14ac:dyDescent="0.2">
      <c r="M76" s="29"/>
      <c r="N76" s="33"/>
      <c r="O76" s="33"/>
    </row>
    <row r="77" spans="13:15" x14ac:dyDescent="0.2">
      <c r="M77" s="29"/>
      <c r="N77" s="33"/>
      <c r="O77" s="33"/>
    </row>
    <row r="78" spans="13:15" x14ac:dyDescent="0.2">
      <c r="M78" s="29"/>
      <c r="N78" s="33"/>
      <c r="O78" s="33"/>
    </row>
    <row r="79" spans="13:15" x14ac:dyDescent="0.2">
      <c r="M79" s="29"/>
      <c r="N79" s="33"/>
      <c r="O79" s="33"/>
    </row>
    <row r="80" spans="13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  <row r="142" spans="13:15" x14ac:dyDescent="0.2">
      <c r="M142" s="29"/>
      <c r="N142" s="33"/>
      <c r="O142" s="33"/>
    </row>
  </sheetData>
  <autoFilter ref="A4:O25"/>
  <sortState ref="A5:H22">
    <sortCondition ref="C5:C22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O29" sqref="O29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302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678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0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304" t="s">
        <v>5</v>
      </c>
      <c r="P4" s="153" t="s">
        <v>32</v>
      </c>
      <c r="Q4" s="153"/>
      <c r="R4" s="12"/>
    </row>
    <row r="5" spans="1:18" s="14" customFormat="1" ht="12.75" x14ac:dyDescent="0.2">
      <c r="A5" s="163" t="s">
        <v>653</v>
      </c>
      <c r="B5" s="163" t="s">
        <v>41</v>
      </c>
      <c r="C5" s="167" t="s">
        <v>654</v>
      </c>
      <c r="D5" s="167"/>
      <c r="E5" s="167"/>
      <c r="F5" s="167"/>
      <c r="G5" s="176">
        <v>1241.2</v>
      </c>
      <c r="H5" s="157"/>
      <c r="I5" s="158"/>
      <c r="J5" s="159"/>
      <c r="K5" s="160"/>
      <c r="L5" s="160"/>
      <c r="M5" s="149" t="s">
        <v>8</v>
      </c>
      <c r="N5" s="150" t="s">
        <v>679</v>
      </c>
      <c r="O5" s="150" t="s">
        <v>42</v>
      </c>
      <c r="P5" s="161" t="s">
        <v>701</v>
      </c>
      <c r="Q5" s="162"/>
      <c r="R5" s="16"/>
    </row>
    <row r="6" spans="1:18" s="14" customFormat="1" ht="12.75" x14ac:dyDescent="0.2">
      <c r="A6" s="163" t="s">
        <v>653</v>
      </c>
      <c r="B6" s="163" t="s">
        <v>41</v>
      </c>
      <c r="C6" s="167" t="s">
        <v>655</v>
      </c>
      <c r="D6" s="167"/>
      <c r="E6" s="167"/>
      <c r="F6" s="167"/>
      <c r="G6" s="176">
        <v>1241.2</v>
      </c>
      <c r="H6" s="157"/>
      <c r="I6" s="158"/>
      <c r="J6" s="159"/>
      <c r="K6" s="160"/>
      <c r="L6" s="160"/>
      <c r="M6" s="149" t="s">
        <v>8</v>
      </c>
      <c r="N6" s="150" t="s">
        <v>680</v>
      </c>
      <c r="O6" s="150" t="s">
        <v>42</v>
      </c>
      <c r="P6" s="161" t="s">
        <v>701</v>
      </c>
      <c r="Q6" s="162"/>
      <c r="R6" s="16"/>
    </row>
    <row r="7" spans="1:18" s="14" customFormat="1" ht="12.75" x14ac:dyDescent="0.2">
      <c r="A7" s="163" t="s">
        <v>653</v>
      </c>
      <c r="B7" s="163" t="s">
        <v>41</v>
      </c>
      <c r="C7" s="167" t="s">
        <v>656</v>
      </c>
      <c r="D7" s="167"/>
      <c r="E7" s="167"/>
      <c r="F7" s="167"/>
      <c r="G7" s="176">
        <v>1241.2</v>
      </c>
      <c r="H7" s="157"/>
      <c r="I7" s="158"/>
      <c r="J7" s="159"/>
      <c r="K7" s="160"/>
      <c r="L7" s="160"/>
      <c r="M7" s="149" t="s">
        <v>8</v>
      </c>
      <c r="N7" s="150" t="s">
        <v>681</v>
      </c>
      <c r="O7" s="150" t="s">
        <v>42</v>
      </c>
      <c r="P7" s="161" t="s">
        <v>701</v>
      </c>
      <c r="Q7" s="162"/>
      <c r="R7" s="16"/>
    </row>
    <row r="8" spans="1:18" s="14" customFormat="1" ht="12.75" x14ac:dyDescent="0.2">
      <c r="A8" s="163" t="s">
        <v>665</v>
      </c>
      <c r="B8" s="163" t="s">
        <v>41</v>
      </c>
      <c r="C8" s="167" t="s">
        <v>666</v>
      </c>
      <c r="D8" s="167"/>
      <c r="E8" s="167"/>
      <c r="F8" s="167"/>
      <c r="G8" s="176">
        <v>1241.2</v>
      </c>
      <c r="H8" s="157"/>
      <c r="I8" s="158"/>
      <c r="J8" s="159"/>
      <c r="K8" s="160"/>
      <c r="L8" s="160"/>
      <c r="M8" s="149" t="s">
        <v>8</v>
      </c>
      <c r="N8" s="150" t="s">
        <v>682</v>
      </c>
      <c r="O8" s="150" t="s">
        <v>7</v>
      </c>
      <c r="P8" s="161" t="s">
        <v>702</v>
      </c>
      <c r="Q8" s="162"/>
      <c r="R8" s="16"/>
    </row>
    <row r="9" spans="1:18" s="14" customFormat="1" ht="12.75" x14ac:dyDescent="0.2">
      <c r="A9" s="163" t="s">
        <v>665</v>
      </c>
      <c r="B9" s="163" t="s">
        <v>41</v>
      </c>
      <c r="C9" s="167" t="s">
        <v>667</v>
      </c>
      <c r="D9" s="167"/>
      <c r="E9" s="167"/>
      <c r="F9" s="167"/>
      <c r="G9" s="176">
        <v>1241.2</v>
      </c>
      <c r="H9" s="157"/>
      <c r="I9" s="158"/>
      <c r="J9" s="159"/>
      <c r="K9" s="160"/>
      <c r="L9" s="160"/>
      <c r="M9" s="149" t="s">
        <v>8</v>
      </c>
      <c r="N9" s="150" t="s">
        <v>683</v>
      </c>
      <c r="O9" s="150" t="s">
        <v>7</v>
      </c>
      <c r="P9" s="161" t="s">
        <v>702</v>
      </c>
      <c r="Q9" s="162"/>
      <c r="R9" s="16"/>
    </row>
    <row r="10" spans="1:18" s="14" customFormat="1" ht="12.75" x14ac:dyDescent="0.2">
      <c r="A10" s="163" t="s">
        <v>665</v>
      </c>
      <c r="B10" s="163" t="s">
        <v>41</v>
      </c>
      <c r="C10" s="167" t="s">
        <v>668</v>
      </c>
      <c r="D10" s="167"/>
      <c r="E10" s="167"/>
      <c r="F10" s="167"/>
      <c r="G10" s="176">
        <v>1241.2</v>
      </c>
      <c r="H10" s="157"/>
      <c r="I10" s="158"/>
      <c r="J10" s="159"/>
      <c r="K10" s="160"/>
      <c r="L10" s="160"/>
      <c r="M10" s="149" t="s">
        <v>8</v>
      </c>
      <c r="N10" s="150" t="s">
        <v>684</v>
      </c>
      <c r="O10" s="150" t="s">
        <v>7</v>
      </c>
      <c r="P10" s="161" t="s">
        <v>702</v>
      </c>
      <c r="Q10" s="162"/>
      <c r="R10" s="16"/>
    </row>
    <row r="11" spans="1:18" s="14" customFormat="1" ht="12.75" x14ac:dyDescent="0.2">
      <c r="A11" s="163" t="s">
        <v>665</v>
      </c>
      <c r="B11" s="163" t="s">
        <v>41</v>
      </c>
      <c r="C11" s="167" t="s">
        <v>669</v>
      </c>
      <c r="D11" s="167"/>
      <c r="E11" s="167"/>
      <c r="F11" s="167"/>
      <c r="G11" s="176">
        <v>1241.2</v>
      </c>
      <c r="H11" s="157"/>
      <c r="I11" s="158"/>
      <c r="J11" s="159"/>
      <c r="K11" s="160"/>
      <c r="L11" s="160"/>
      <c r="M11" s="149" t="s">
        <v>8</v>
      </c>
      <c r="N11" s="150" t="s">
        <v>685</v>
      </c>
      <c r="O11" s="150" t="s">
        <v>29</v>
      </c>
      <c r="P11" s="161" t="s">
        <v>702</v>
      </c>
      <c r="Q11" s="162"/>
      <c r="R11" s="16"/>
    </row>
    <row r="12" spans="1:18" s="14" customFormat="1" ht="12.75" x14ac:dyDescent="0.2">
      <c r="A12" s="163" t="s">
        <v>675</v>
      </c>
      <c r="B12" s="163" t="s">
        <v>41</v>
      </c>
      <c r="C12" s="163" t="s">
        <v>677</v>
      </c>
      <c r="D12" s="167"/>
      <c r="E12" s="167"/>
      <c r="F12" s="167"/>
      <c r="G12" s="164">
        <v>1241.2</v>
      </c>
      <c r="H12" s="157"/>
      <c r="I12" s="158"/>
      <c r="J12" s="159"/>
      <c r="K12" s="160"/>
      <c r="L12" s="160"/>
      <c r="M12" s="149" t="s">
        <v>8</v>
      </c>
      <c r="N12" s="150" t="s">
        <v>686</v>
      </c>
      <c r="O12" s="150" t="s">
        <v>687</v>
      </c>
      <c r="P12" s="161" t="s">
        <v>704</v>
      </c>
      <c r="Q12" s="162"/>
      <c r="R12" s="16"/>
    </row>
    <row r="13" spans="1:18" s="14" customFormat="1" ht="12.75" x14ac:dyDescent="0.2">
      <c r="A13" s="166" t="s">
        <v>653</v>
      </c>
      <c r="B13" s="166" t="s">
        <v>41</v>
      </c>
      <c r="C13" s="232" t="s">
        <v>658</v>
      </c>
      <c r="D13" s="167"/>
      <c r="E13" s="167"/>
      <c r="F13" s="167"/>
      <c r="G13" s="172">
        <v>4499.6400000000003</v>
      </c>
      <c r="H13" s="157"/>
      <c r="I13" s="158"/>
      <c r="J13" s="159"/>
      <c r="K13" s="160"/>
      <c r="L13" s="160"/>
      <c r="M13" s="149" t="s">
        <v>8</v>
      </c>
      <c r="N13" s="150" t="s">
        <v>688</v>
      </c>
      <c r="O13" s="150" t="s">
        <v>42</v>
      </c>
      <c r="P13" s="161" t="s">
        <v>701</v>
      </c>
      <c r="Q13" s="162"/>
      <c r="R13" s="16"/>
    </row>
    <row r="14" spans="1:18" s="14" customFormat="1" ht="12.75" x14ac:dyDescent="0.2">
      <c r="A14" s="166" t="s">
        <v>653</v>
      </c>
      <c r="B14" s="166" t="s">
        <v>41</v>
      </c>
      <c r="C14" s="232" t="s">
        <v>659</v>
      </c>
      <c r="D14" s="167"/>
      <c r="E14" s="167"/>
      <c r="F14" s="167"/>
      <c r="G14" s="172">
        <v>4499.6400000000003</v>
      </c>
      <c r="H14" s="157"/>
      <c r="I14" s="158"/>
      <c r="J14" s="159"/>
      <c r="K14" s="160"/>
      <c r="L14" s="160"/>
      <c r="M14" s="149" t="s">
        <v>8</v>
      </c>
      <c r="N14" s="150" t="s">
        <v>689</v>
      </c>
      <c r="O14" s="150" t="s">
        <v>42</v>
      </c>
      <c r="P14" s="161" t="s">
        <v>701</v>
      </c>
      <c r="Q14" s="162"/>
      <c r="R14" s="16"/>
    </row>
    <row r="15" spans="1:18" s="14" customFormat="1" ht="12.75" x14ac:dyDescent="0.2">
      <c r="A15" s="166" t="s">
        <v>653</v>
      </c>
      <c r="B15" s="166" t="s">
        <v>41</v>
      </c>
      <c r="C15" s="232" t="s">
        <v>662</v>
      </c>
      <c r="D15" s="167"/>
      <c r="E15" s="167"/>
      <c r="F15" s="167"/>
      <c r="G15" s="172">
        <v>4499.6400000000003</v>
      </c>
      <c r="H15" s="157"/>
      <c r="I15" s="158"/>
      <c r="J15" s="159"/>
      <c r="K15" s="160"/>
      <c r="L15" s="160"/>
      <c r="M15" s="149" t="s">
        <v>8</v>
      </c>
      <c r="N15" s="150" t="s">
        <v>690</v>
      </c>
      <c r="O15" s="150" t="s">
        <v>42</v>
      </c>
      <c r="P15" s="161" t="s">
        <v>701</v>
      </c>
      <c r="Q15" s="162"/>
      <c r="R15" s="16"/>
    </row>
    <row r="16" spans="1:18" s="14" customFormat="1" ht="12.75" x14ac:dyDescent="0.2">
      <c r="A16" s="166" t="s">
        <v>653</v>
      </c>
      <c r="B16" s="166" t="s">
        <v>41</v>
      </c>
      <c r="C16" s="232" t="s">
        <v>663</v>
      </c>
      <c r="D16" s="167"/>
      <c r="E16" s="167"/>
      <c r="F16" s="167"/>
      <c r="G16" s="172">
        <v>4499.6400000000003</v>
      </c>
      <c r="H16" s="157"/>
      <c r="I16" s="158"/>
      <c r="J16" s="159"/>
      <c r="K16" s="160"/>
      <c r="L16" s="160"/>
      <c r="M16" s="149" t="s">
        <v>8</v>
      </c>
      <c r="N16" s="150" t="s">
        <v>691</v>
      </c>
      <c r="O16" s="150" t="s">
        <v>42</v>
      </c>
      <c r="P16" s="161" t="s">
        <v>701</v>
      </c>
      <c r="Q16" s="162"/>
      <c r="R16" s="16"/>
    </row>
    <row r="17" spans="1:18" s="14" customFormat="1" ht="12.75" x14ac:dyDescent="0.2">
      <c r="A17" s="166" t="s">
        <v>653</v>
      </c>
      <c r="B17" s="166" t="s">
        <v>41</v>
      </c>
      <c r="C17" s="232" t="s">
        <v>661</v>
      </c>
      <c r="D17" s="167"/>
      <c r="E17" s="167"/>
      <c r="F17" s="167"/>
      <c r="G17" s="172">
        <v>7200.12</v>
      </c>
      <c r="H17" s="157"/>
      <c r="I17" s="158"/>
      <c r="J17" s="159"/>
      <c r="K17" s="160"/>
      <c r="L17" s="160"/>
      <c r="M17" s="149" t="s">
        <v>8</v>
      </c>
      <c r="N17" s="150" t="s">
        <v>692</v>
      </c>
      <c r="O17" s="150" t="s">
        <v>42</v>
      </c>
      <c r="P17" s="161" t="s">
        <v>701</v>
      </c>
      <c r="Q17" s="162"/>
      <c r="R17" s="16"/>
    </row>
    <row r="18" spans="1:18" s="14" customFormat="1" ht="12.75" x14ac:dyDescent="0.2">
      <c r="A18" s="166" t="s">
        <v>653</v>
      </c>
      <c r="B18" s="166" t="s">
        <v>41</v>
      </c>
      <c r="C18" s="232" t="s">
        <v>660</v>
      </c>
      <c r="D18" s="167"/>
      <c r="E18" s="167"/>
      <c r="F18" s="167"/>
      <c r="G18" s="172">
        <v>11699.76</v>
      </c>
      <c r="H18" s="157"/>
      <c r="I18" s="158"/>
      <c r="J18" s="159"/>
      <c r="K18" s="160"/>
      <c r="L18" s="160"/>
      <c r="M18" s="149" t="s">
        <v>8</v>
      </c>
      <c r="N18" s="150" t="s">
        <v>693</v>
      </c>
      <c r="O18" s="150" t="s">
        <v>42</v>
      </c>
      <c r="P18" s="161" t="s">
        <v>701</v>
      </c>
      <c r="Q18" s="162"/>
      <c r="R18" s="16"/>
    </row>
    <row r="19" spans="1:18" s="14" customFormat="1" ht="12.75" x14ac:dyDescent="0.2">
      <c r="A19" s="166" t="s">
        <v>675</v>
      </c>
      <c r="B19" s="166" t="s">
        <v>41</v>
      </c>
      <c r="C19" s="232" t="s">
        <v>676</v>
      </c>
      <c r="D19" s="167"/>
      <c r="E19" s="167"/>
      <c r="F19" s="167"/>
      <c r="G19" s="217">
        <v>11699.76</v>
      </c>
      <c r="H19" s="157"/>
      <c r="I19" s="158"/>
      <c r="J19" s="159"/>
      <c r="K19" s="160"/>
      <c r="L19" s="160"/>
      <c r="M19" s="149" t="s">
        <v>8</v>
      </c>
      <c r="N19" s="150" t="s">
        <v>694</v>
      </c>
      <c r="O19" s="150" t="s">
        <v>42</v>
      </c>
      <c r="P19" s="161" t="s">
        <v>704</v>
      </c>
      <c r="Q19" s="162"/>
      <c r="R19" s="16"/>
    </row>
    <row r="20" spans="1:18" s="14" customFormat="1" ht="12.75" x14ac:dyDescent="0.2">
      <c r="A20" s="166" t="s">
        <v>653</v>
      </c>
      <c r="B20" s="166" t="s">
        <v>41</v>
      </c>
      <c r="C20" s="232" t="s">
        <v>664</v>
      </c>
      <c r="D20" s="167"/>
      <c r="E20" s="167"/>
      <c r="F20" s="167"/>
      <c r="G20" s="172">
        <v>13366.68</v>
      </c>
      <c r="H20" s="157"/>
      <c r="I20" s="158"/>
      <c r="J20" s="159"/>
      <c r="K20" s="160"/>
      <c r="L20" s="160"/>
      <c r="M20" s="149" t="s">
        <v>8</v>
      </c>
      <c r="N20" s="150" t="s">
        <v>695</v>
      </c>
      <c r="O20" s="150" t="s">
        <v>43</v>
      </c>
      <c r="P20" s="161" t="s">
        <v>701</v>
      </c>
      <c r="Q20" s="162"/>
      <c r="R20" s="16"/>
    </row>
    <row r="21" spans="1:18" s="14" customFormat="1" ht="12.75" x14ac:dyDescent="0.2">
      <c r="A21" s="166" t="s">
        <v>653</v>
      </c>
      <c r="B21" s="166" t="s">
        <v>41</v>
      </c>
      <c r="C21" s="232" t="s">
        <v>657</v>
      </c>
      <c r="D21" s="167"/>
      <c r="E21" s="167"/>
      <c r="F21" s="167"/>
      <c r="G21" s="172">
        <v>13500.08</v>
      </c>
      <c r="H21" s="157"/>
      <c r="I21" s="158"/>
      <c r="J21" s="159"/>
      <c r="K21" s="160"/>
      <c r="L21" s="160"/>
      <c r="M21" s="149" t="s">
        <v>8</v>
      </c>
      <c r="N21" s="150" t="s">
        <v>696</v>
      </c>
      <c r="O21" s="150" t="s">
        <v>43</v>
      </c>
      <c r="P21" s="161" t="s">
        <v>701</v>
      </c>
      <c r="Q21" s="162"/>
      <c r="R21" s="16"/>
    </row>
    <row r="22" spans="1:18" s="14" customFormat="1" ht="12.75" x14ac:dyDescent="0.2">
      <c r="A22" s="166" t="s">
        <v>672</v>
      </c>
      <c r="B22" s="166" t="s">
        <v>41</v>
      </c>
      <c r="C22" s="175" t="s">
        <v>673</v>
      </c>
      <c r="D22" s="167"/>
      <c r="E22" s="167"/>
      <c r="F22" s="167"/>
      <c r="G22" s="217">
        <v>13500.08</v>
      </c>
      <c r="H22" s="157"/>
      <c r="I22" s="158"/>
      <c r="J22" s="159"/>
      <c r="K22" s="160"/>
      <c r="L22" s="160"/>
      <c r="M22" s="149" t="s">
        <v>8</v>
      </c>
      <c r="N22" s="150" t="s">
        <v>697</v>
      </c>
      <c r="O22" s="150" t="s">
        <v>42</v>
      </c>
      <c r="P22" s="161" t="s">
        <v>703</v>
      </c>
      <c r="Q22" s="162"/>
      <c r="R22" s="16"/>
    </row>
    <row r="23" spans="1:18" s="14" customFormat="1" ht="12.75" x14ac:dyDescent="0.2">
      <c r="A23" s="166" t="s">
        <v>665</v>
      </c>
      <c r="B23" s="166" t="s">
        <v>41</v>
      </c>
      <c r="C23" s="175" t="s">
        <v>670</v>
      </c>
      <c r="D23" s="167"/>
      <c r="E23" s="167"/>
      <c r="F23" s="167"/>
      <c r="G23" s="172">
        <v>21428.68</v>
      </c>
      <c r="H23" s="157"/>
      <c r="I23" s="158"/>
      <c r="J23" s="159"/>
      <c r="K23" s="160"/>
      <c r="L23" s="160"/>
      <c r="M23" s="149" t="s">
        <v>8</v>
      </c>
      <c r="N23" s="150" t="s">
        <v>698</v>
      </c>
      <c r="O23" s="150" t="s">
        <v>699</v>
      </c>
      <c r="P23" s="161" t="s">
        <v>702</v>
      </c>
      <c r="Q23" s="162"/>
      <c r="R23" s="16"/>
    </row>
    <row r="24" spans="1:18" s="14" customFormat="1" ht="12.75" x14ac:dyDescent="0.2">
      <c r="A24" s="167"/>
      <c r="B24" s="167"/>
      <c r="C24" s="167"/>
      <c r="D24" s="167"/>
      <c r="E24" s="167"/>
      <c r="F24" s="167"/>
      <c r="G24" s="176"/>
      <c r="H24" s="157"/>
      <c r="I24" s="158"/>
      <c r="J24" s="159"/>
      <c r="K24" s="160"/>
      <c r="L24" s="160"/>
      <c r="M24" s="149"/>
      <c r="N24" s="150"/>
      <c r="O24" s="150"/>
      <c r="P24" s="161"/>
      <c r="Q24" s="162"/>
      <c r="R24" s="16"/>
    </row>
    <row r="25" spans="1:18" s="14" customFormat="1" ht="12.75" x14ac:dyDescent="0.2">
      <c r="A25" s="167"/>
      <c r="B25" s="167"/>
      <c r="C25" s="167"/>
      <c r="D25" s="167"/>
      <c r="E25" s="167"/>
      <c r="F25" s="167"/>
      <c r="G25" s="176"/>
      <c r="H25" s="157"/>
      <c r="I25" s="158"/>
      <c r="J25" s="159"/>
      <c r="K25" s="160"/>
      <c r="L25" s="160"/>
      <c r="M25" s="149"/>
      <c r="N25" s="150"/>
      <c r="O25" s="150"/>
      <c r="P25" s="161"/>
      <c r="Q25" s="162"/>
      <c r="R25" s="16"/>
    </row>
    <row r="26" spans="1:18" s="14" customFormat="1" ht="12.75" x14ac:dyDescent="0.2">
      <c r="A26" s="167"/>
      <c r="B26" s="167"/>
      <c r="C26" s="167"/>
      <c r="D26" s="167"/>
      <c r="E26" s="167"/>
      <c r="F26" s="167"/>
      <c r="G26" s="176"/>
      <c r="H26" s="157"/>
      <c r="I26" s="158"/>
      <c r="J26" s="159"/>
      <c r="K26" s="160"/>
      <c r="L26" s="160"/>
      <c r="M26" s="149"/>
      <c r="N26" s="150"/>
      <c r="O26" s="150"/>
      <c r="P26" s="161"/>
      <c r="Q26" s="162"/>
      <c r="R26" s="16"/>
    </row>
    <row r="27" spans="1:18" s="14" customFormat="1" ht="12.75" x14ac:dyDescent="0.2">
      <c r="A27" s="168"/>
      <c r="B27" s="168"/>
      <c r="C27" s="168"/>
      <c r="D27" s="155"/>
      <c r="E27" s="155"/>
      <c r="F27" s="155"/>
      <c r="G27" s="170"/>
      <c r="H27" s="157"/>
      <c r="I27" s="158"/>
      <c r="J27" s="159"/>
      <c r="K27" s="160"/>
      <c r="L27" s="160"/>
      <c r="M27" s="149"/>
      <c r="N27" s="150"/>
      <c r="O27" s="305"/>
      <c r="P27" s="161"/>
      <c r="Q27" s="162"/>
      <c r="R27" s="16"/>
    </row>
    <row r="28" spans="1:18" s="14" customFormat="1" ht="12.75" x14ac:dyDescent="0.2">
      <c r="A28" s="168"/>
      <c r="B28" s="168"/>
      <c r="C28" s="168"/>
      <c r="D28" s="155"/>
      <c r="E28" s="155"/>
      <c r="F28" s="155"/>
      <c r="G28" s="168"/>
      <c r="H28" s="157"/>
      <c r="I28" s="158"/>
      <c r="J28" s="159"/>
      <c r="K28" s="160"/>
      <c r="L28" s="160"/>
      <c r="M28" s="149"/>
      <c r="N28" s="150"/>
      <c r="O28" s="305"/>
      <c r="P28" s="161"/>
      <c r="Q28" s="162"/>
      <c r="R28" s="16"/>
    </row>
    <row r="29" spans="1:18" s="14" customFormat="1" ht="12.75" x14ac:dyDescent="0.2">
      <c r="A29" s="168"/>
      <c r="B29" s="168"/>
      <c r="C29" s="168"/>
      <c r="D29" s="155"/>
      <c r="E29" s="155"/>
      <c r="F29" s="155"/>
      <c r="G29" s="170"/>
      <c r="H29" s="157"/>
      <c r="I29" s="158"/>
      <c r="J29" s="159"/>
      <c r="K29" s="160"/>
      <c r="L29" s="160"/>
      <c r="M29" s="149"/>
      <c r="N29" s="150"/>
      <c r="O29" s="305"/>
      <c r="P29" s="161"/>
      <c r="Q29" s="162"/>
      <c r="R29" s="16"/>
    </row>
    <row r="30" spans="1:18" s="14" customFormat="1" ht="12.75" x14ac:dyDescent="0.2">
      <c r="A30" s="171"/>
      <c r="B30" s="171"/>
      <c r="C30" s="171"/>
      <c r="D30" s="155"/>
      <c r="E30" s="155"/>
      <c r="F30" s="155"/>
      <c r="G30" s="172"/>
      <c r="H30" s="157"/>
      <c r="I30" s="158"/>
      <c r="J30" s="159"/>
      <c r="K30" s="160"/>
      <c r="L30" s="160"/>
      <c r="M30" s="149"/>
      <c r="N30" s="150"/>
      <c r="O30" s="150"/>
      <c r="P30" s="161"/>
      <c r="Q30" s="162"/>
      <c r="R30" s="16"/>
    </row>
    <row r="31" spans="1:18" s="14" customFormat="1" ht="12.75" x14ac:dyDescent="0.2">
      <c r="A31" s="171"/>
      <c r="B31" s="171"/>
      <c r="C31" s="171"/>
      <c r="D31" s="155"/>
      <c r="E31" s="155"/>
      <c r="F31" s="155"/>
      <c r="G31" s="172"/>
      <c r="H31" s="157"/>
      <c r="I31" s="158"/>
      <c r="J31" s="159"/>
      <c r="K31" s="160"/>
      <c r="L31" s="160"/>
      <c r="M31" s="149"/>
      <c r="N31" s="150"/>
      <c r="O31" s="150"/>
      <c r="P31" s="161"/>
      <c r="Q31" s="162"/>
      <c r="R31" s="16"/>
    </row>
    <row r="32" spans="1:18" s="14" customFormat="1" ht="12.75" x14ac:dyDescent="0.2">
      <c r="A32" s="171"/>
      <c r="B32" s="171"/>
      <c r="C32" s="171"/>
      <c r="D32" s="155"/>
      <c r="E32" s="155"/>
      <c r="F32" s="155"/>
      <c r="G32" s="172"/>
      <c r="H32" s="165"/>
      <c r="I32" s="158"/>
      <c r="J32" s="159"/>
      <c r="K32" s="160"/>
      <c r="L32" s="160"/>
      <c r="M32" s="149"/>
      <c r="N32" s="150"/>
      <c r="O32" s="150"/>
      <c r="P32" s="161"/>
      <c r="Q32" s="162"/>
      <c r="R32" s="16"/>
    </row>
    <row r="33" spans="1:18" s="14" customFormat="1" ht="13.5" thickBot="1" x14ac:dyDescent="0.25">
      <c r="A33" s="111"/>
      <c r="B33" s="109"/>
      <c r="C33"/>
      <c r="D33" s="89"/>
      <c r="E33" s="88"/>
      <c r="F33" s="88"/>
      <c r="G33" s="1"/>
      <c r="H33" s="90"/>
      <c r="I33" s="106"/>
      <c r="J33" s="91"/>
      <c r="K33" s="92"/>
      <c r="L33" s="92"/>
      <c r="M33" s="93"/>
      <c r="N33" s="94"/>
      <c r="O33" s="306"/>
      <c r="P33" s="94"/>
      <c r="Q33" s="15"/>
      <c r="R33" s="16"/>
    </row>
    <row r="34" spans="1:18" s="18" customFormat="1" ht="12.75" thickBot="1" x14ac:dyDescent="0.25">
      <c r="A34" s="25"/>
      <c r="B34" s="6"/>
      <c r="C34" s="6"/>
      <c r="D34" s="50">
        <f>SUM(D5:D33)</f>
        <v>0</v>
      </c>
      <c r="E34" s="6"/>
      <c r="F34" s="6"/>
      <c r="G34" s="50">
        <f>SUM(G5:G33)</f>
        <v>120323.32</v>
      </c>
      <c r="H34" s="12"/>
      <c r="I34" s="50">
        <f>SUM(I5:I33)</f>
        <v>0</v>
      </c>
      <c r="J34" s="50">
        <f>SUM(J5:J33)</f>
        <v>0</v>
      </c>
      <c r="K34" s="22"/>
      <c r="L34" s="6"/>
      <c r="M34" s="20"/>
      <c r="N34" s="23" t="s">
        <v>21</v>
      </c>
      <c r="O34" s="307">
        <f>SUM(I34:K34)</f>
        <v>0</v>
      </c>
      <c r="Q34" s="19"/>
      <c r="R34" s="5"/>
    </row>
    <row r="35" spans="1:18" s="18" customFormat="1" x14ac:dyDescent="0.2">
      <c r="A35" s="25"/>
      <c r="B35" s="6"/>
      <c r="C35" s="122"/>
      <c r="D35" s="6"/>
      <c r="E35" s="6"/>
      <c r="F35" s="6"/>
      <c r="G35" s="122"/>
      <c r="H35" s="12"/>
      <c r="I35" s="6"/>
      <c r="J35" s="6"/>
      <c r="K35" s="6"/>
      <c r="L35" s="6"/>
      <c r="M35" s="20"/>
      <c r="N35" s="21"/>
      <c r="O35" s="302"/>
      <c r="Q35" s="19"/>
      <c r="R35" s="5"/>
    </row>
  </sheetData>
  <autoFilter ref="A4:R31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1" sqref="G1:G19"/>
    </sheetView>
  </sheetViews>
  <sheetFormatPr baseColWidth="10" defaultRowHeight="12.75" x14ac:dyDescent="0.2"/>
  <cols>
    <col min="6" max="6" width="19.7109375" bestFit="1" customWidth="1"/>
  </cols>
  <sheetData>
    <row r="1" spans="1:7" x14ac:dyDescent="0.2">
      <c r="A1" s="124" t="s">
        <v>653</v>
      </c>
      <c r="B1" s="124">
        <v>7400057062</v>
      </c>
      <c r="C1" s="124" t="s">
        <v>40</v>
      </c>
      <c r="D1" s="124" t="s">
        <v>654</v>
      </c>
      <c r="E1" s="124" t="s">
        <v>10</v>
      </c>
      <c r="F1" s="124" t="s">
        <v>41</v>
      </c>
      <c r="G1" s="125">
        <v>1241.2</v>
      </c>
    </row>
    <row r="2" spans="1:7" x14ac:dyDescent="0.2">
      <c r="A2" s="124" t="s">
        <v>653</v>
      </c>
      <c r="B2" s="124">
        <v>7400057065</v>
      </c>
      <c r="C2" s="124" t="s">
        <v>40</v>
      </c>
      <c r="D2" s="124" t="s">
        <v>655</v>
      </c>
      <c r="E2" s="124" t="s">
        <v>10</v>
      </c>
      <c r="F2" s="124" t="s">
        <v>41</v>
      </c>
      <c r="G2" s="125">
        <v>1241.2</v>
      </c>
    </row>
    <row r="3" spans="1:7" x14ac:dyDescent="0.2">
      <c r="A3" s="124" t="s">
        <v>653</v>
      </c>
      <c r="B3" s="124">
        <v>7400057068</v>
      </c>
      <c r="C3" s="124" t="s">
        <v>40</v>
      </c>
      <c r="D3" s="124" t="s">
        <v>656</v>
      </c>
      <c r="E3" s="124" t="s">
        <v>10</v>
      </c>
      <c r="F3" s="124" t="s">
        <v>41</v>
      </c>
      <c r="G3" s="125">
        <v>1241.2</v>
      </c>
    </row>
    <row r="4" spans="1:7" x14ac:dyDescent="0.2">
      <c r="A4" s="124" t="s">
        <v>665</v>
      </c>
      <c r="B4" s="124">
        <v>7400057992</v>
      </c>
      <c r="C4" s="124" t="s">
        <v>40</v>
      </c>
      <c r="D4" s="124" t="s">
        <v>666</v>
      </c>
      <c r="E4" s="124" t="s">
        <v>10</v>
      </c>
      <c r="F4" s="124" t="s">
        <v>41</v>
      </c>
      <c r="G4" s="125">
        <v>1241.2</v>
      </c>
    </row>
    <row r="5" spans="1:7" x14ac:dyDescent="0.2">
      <c r="A5" s="124" t="s">
        <v>665</v>
      </c>
      <c r="B5" s="124">
        <v>7400057995</v>
      </c>
      <c r="C5" s="124" t="s">
        <v>40</v>
      </c>
      <c r="D5" s="124" t="s">
        <v>667</v>
      </c>
      <c r="E5" s="124" t="s">
        <v>10</v>
      </c>
      <c r="F5" s="124" t="s">
        <v>41</v>
      </c>
      <c r="G5" s="125">
        <v>1241.2</v>
      </c>
    </row>
    <row r="6" spans="1:7" x14ac:dyDescent="0.2">
      <c r="A6" s="124" t="s">
        <v>665</v>
      </c>
      <c r="B6" s="124">
        <v>7400057998</v>
      </c>
      <c r="C6" s="124" t="s">
        <v>40</v>
      </c>
      <c r="D6" s="124" t="s">
        <v>668</v>
      </c>
      <c r="E6" s="124" t="s">
        <v>10</v>
      </c>
      <c r="F6" s="124" t="s">
        <v>41</v>
      </c>
      <c r="G6" s="125">
        <v>1241.2</v>
      </c>
    </row>
    <row r="7" spans="1:7" x14ac:dyDescent="0.2">
      <c r="A7" s="124" t="s">
        <v>665</v>
      </c>
      <c r="B7" s="124">
        <v>7400058001</v>
      </c>
      <c r="C7" s="124" t="s">
        <v>40</v>
      </c>
      <c r="D7" s="124" t="s">
        <v>669</v>
      </c>
      <c r="E7" s="124" t="s">
        <v>10</v>
      </c>
      <c r="F7" s="124" t="s">
        <v>41</v>
      </c>
      <c r="G7" s="125">
        <v>1241.2</v>
      </c>
    </row>
    <row r="8" spans="1:7" x14ac:dyDescent="0.2">
      <c r="A8" s="124" t="s">
        <v>675</v>
      </c>
      <c r="B8" s="124">
        <v>7400062620</v>
      </c>
      <c r="C8" s="124" t="s">
        <v>40</v>
      </c>
      <c r="D8" s="124" t="s">
        <v>677</v>
      </c>
      <c r="E8" s="124" t="s">
        <v>10</v>
      </c>
      <c r="F8" s="124" t="s">
        <v>41</v>
      </c>
      <c r="G8" s="125">
        <v>1241.2</v>
      </c>
    </row>
    <row r="9" spans="1:7" x14ac:dyDescent="0.2">
      <c r="A9" t="s">
        <v>653</v>
      </c>
      <c r="B9">
        <v>7400057074</v>
      </c>
      <c r="C9" t="s">
        <v>40</v>
      </c>
      <c r="D9" t="s">
        <v>658</v>
      </c>
      <c r="E9" t="s">
        <v>249</v>
      </c>
      <c r="F9" t="s">
        <v>41</v>
      </c>
      <c r="G9" s="1">
        <v>4499.6400000000003</v>
      </c>
    </row>
    <row r="10" spans="1:7" x14ac:dyDescent="0.2">
      <c r="A10" t="s">
        <v>653</v>
      </c>
      <c r="B10">
        <v>7400057077</v>
      </c>
      <c r="C10" t="s">
        <v>40</v>
      </c>
      <c r="D10" t="s">
        <v>659</v>
      </c>
      <c r="E10" t="s">
        <v>249</v>
      </c>
      <c r="F10" t="s">
        <v>41</v>
      </c>
      <c r="G10" s="1">
        <v>4499.6400000000003</v>
      </c>
    </row>
    <row r="11" spans="1:7" x14ac:dyDescent="0.2">
      <c r="A11" t="s">
        <v>653</v>
      </c>
      <c r="B11">
        <v>7400057085</v>
      </c>
      <c r="C11" t="s">
        <v>40</v>
      </c>
      <c r="D11" t="s">
        <v>662</v>
      </c>
      <c r="E11" t="s">
        <v>45</v>
      </c>
      <c r="F11" t="s">
        <v>41</v>
      </c>
      <c r="G11" s="1">
        <v>4499.6400000000003</v>
      </c>
    </row>
    <row r="12" spans="1:7" x14ac:dyDescent="0.2">
      <c r="A12" t="s">
        <v>653</v>
      </c>
      <c r="B12">
        <v>7400057088</v>
      </c>
      <c r="C12" t="s">
        <v>40</v>
      </c>
      <c r="D12" t="s">
        <v>663</v>
      </c>
      <c r="E12" t="s">
        <v>45</v>
      </c>
      <c r="F12" t="s">
        <v>41</v>
      </c>
      <c r="G12" s="1">
        <v>4499.6400000000003</v>
      </c>
    </row>
    <row r="13" spans="1:7" x14ac:dyDescent="0.2">
      <c r="A13" t="s">
        <v>653</v>
      </c>
      <c r="B13">
        <v>7400057082</v>
      </c>
      <c r="C13" t="s">
        <v>40</v>
      </c>
      <c r="D13" t="s">
        <v>661</v>
      </c>
      <c r="E13" t="s">
        <v>45</v>
      </c>
      <c r="F13" t="s">
        <v>41</v>
      </c>
      <c r="G13" s="1">
        <v>7200.12</v>
      </c>
    </row>
    <row r="14" spans="1:7" x14ac:dyDescent="0.2">
      <c r="A14" t="s">
        <v>653</v>
      </c>
      <c r="B14">
        <v>7400057079</v>
      </c>
      <c r="C14" t="s">
        <v>40</v>
      </c>
      <c r="D14" t="s">
        <v>660</v>
      </c>
      <c r="E14" t="s">
        <v>45</v>
      </c>
      <c r="F14" t="s">
        <v>41</v>
      </c>
      <c r="G14" s="1">
        <v>11699.76</v>
      </c>
    </row>
    <row r="15" spans="1:7" x14ac:dyDescent="0.2">
      <c r="A15" t="s">
        <v>675</v>
      </c>
      <c r="B15">
        <v>7400062617</v>
      </c>
      <c r="C15" t="s">
        <v>40</v>
      </c>
      <c r="D15" t="s">
        <v>676</v>
      </c>
      <c r="E15" t="s">
        <v>585</v>
      </c>
      <c r="F15" t="s">
        <v>41</v>
      </c>
      <c r="G15" s="1">
        <v>11699.76</v>
      </c>
    </row>
    <row r="16" spans="1:7" x14ac:dyDescent="0.2">
      <c r="A16" t="s">
        <v>653</v>
      </c>
      <c r="B16">
        <v>7400057090</v>
      </c>
      <c r="C16" t="s">
        <v>40</v>
      </c>
      <c r="D16" t="s">
        <v>664</v>
      </c>
      <c r="E16" t="s">
        <v>45</v>
      </c>
      <c r="F16" t="s">
        <v>41</v>
      </c>
      <c r="G16" s="1">
        <v>13366.68</v>
      </c>
    </row>
    <row r="17" spans="1:7" x14ac:dyDescent="0.2">
      <c r="A17" t="s">
        <v>653</v>
      </c>
      <c r="B17">
        <v>7400057071</v>
      </c>
      <c r="C17" t="s">
        <v>40</v>
      </c>
      <c r="D17" t="s">
        <v>657</v>
      </c>
      <c r="E17" t="s">
        <v>323</v>
      </c>
      <c r="F17" t="s">
        <v>41</v>
      </c>
      <c r="G17" s="1">
        <v>13500.08</v>
      </c>
    </row>
    <row r="18" spans="1:7" x14ac:dyDescent="0.2">
      <c r="A18" t="s">
        <v>672</v>
      </c>
      <c r="B18">
        <v>7400061429</v>
      </c>
      <c r="C18" t="s">
        <v>40</v>
      </c>
      <c r="D18" t="s">
        <v>673</v>
      </c>
      <c r="E18" t="s">
        <v>674</v>
      </c>
      <c r="F18" t="s">
        <v>41</v>
      </c>
      <c r="G18" s="1">
        <v>13500.08</v>
      </c>
    </row>
    <row r="19" spans="1:7" x14ac:dyDescent="0.2">
      <c r="A19" t="s">
        <v>665</v>
      </c>
      <c r="B19">
        <v>7400058004</v>
      </c>
      <c r="C19" t="s">
        <v>40</v>
      </c>
      <c r="D19" t="s">
        <v>670</v>
      </c>
      <c r="E19" t="s">
        <v>671</v>
      </c>
      <c r="F19" t="s">
        <v>41</v>
      </c>
      <c r="G19" s="1">
        <v>21428.68</v>
      </c>
    </row>
    <row r="20" spans="1:7" x14ac:dyDescent="0.2">
      <c r="A20" t="s">
        <v>648</v>
      </c>
      <c r="G20" s="2">
        <f>SUM(G1:G19)</f>
        <v>120323.32</v>
      </c>
    </row>
    <row r="21" spans="1:7" x14ac:dyDescent="0.2">
      <c r="A21" t="s">
        <v>649</v>
      </c>
    </row>
    <row r="22" spans="1:7" x14ac:dyDescent="0.2">
      <c r="A22" t="s">
        <v>650</v>
      </c>
    </row>
    <row r="23" spans="1:7" x14ac:dyDescent="0.2">
      <c r="A23" t="s">
        <v>651</v>
      </c>
    </row>
    <row r="24" spans="1:7" x14ac:dyDescent="0.2">
      <c r="A24" t="s">
        <v>652</v>
      </c>
    </row>
    <row r="25" spans="1:7" x14ac:dyDescent="0.2">
      <c r="A25" t="s">
        <v>36</v>
      </c>
    </row>
  </sheetData>
  <sortState ref="A1:G19">
    <sortCondition ref="G1:G19"/>
  </sortState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33"/>
  <sheetViews>
    <sheetView workbookViewId="0">
      <selection activeCell="L29" sqref="L29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9.7109375" style="26" bestFit="1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700</v>
      </c>
      <c r="E1" s="26"/>
      <c r="K1" s="301"/>
      <c r="L1" s="301"/>
      <c r="M1" s="301"/>
    </row>
    <row r="2" spans="1:13" ht="15" x14ac:dyDescent="0.25">
      <c r="A2" s="301"/>
      <c r="B2" s="301"/>
      <c r="C2" s="301"/>
      <c r="D2" s="301"/>
      <c r="E2" s="301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301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301"/>
    </row>
    <row r="5" spans="1:13" ht="15" customHeight="1" x14ac:dyDescent="0.2">
      <c r="A5" s="310" t="s">
        <v>8</v>
      </c>
      <c r="B5" s="311" t="s">
        <v>682</v>
      </c>
      <c r="C5" s="311" t="s">
        <v>7</v>
      </c>
      <c r="D5" s="141">
        <v>1241.2</v>
      </c>
      <c r="E5" s="143"/>
      <c r="F5" s="144"/>
      <c r="G5" s="98"/>
      <c r="H5" s="98"/>
      <c r="I5" s="98"/>
      <c r="L5" s="28"/>
      <c r="M5" s="301"/>
    </row>
    <row r="6" spans="1:13" ht="15" customHeight="1" x14ac:dyDescent="0.2">
      <c r="A6" s="310" t="s">
        <v>8</v>
      </c>
      <c r="B6" s="311" t="s">
        <v>683</v>
      </c>
      <c r="C6" s="311" t="s">
        <v>7</v>
      </c>
      <c r="D6" s="141">
        <v>1241.2</v>
      </c>
      <c r="E6" s="143"/>
      <c r="F6" s="144"/>
      <c r="G6" s="98"/>
      <c r="H6" s="98"/>
      <c r="I6" s="98"/>
      <c r="L6" s="28"/>
      <c r="M6" s="301"/>
    </row>
    <row r="7" spans="1:13" ht="15" customHeight="1" thickBot="1" x14ac:dyDescent="0.25">
      <c r="A7" s="312" t="s">
        <v>8</v>
      </c>
      <c r="B7" s="313" t="s">
        <v>684</v>
      </c>
      <c r="C7" s="313" t="s">
        <v>7</v>
      </c>
      <c r="D7" s="292">
        <v>1241.2</v>
      </c>
      <c r="E7" s="179"/>
      <c r="F7" s="180"/>
      <c r="G7" s="181"/>
      <c r="H7" s="181"/>
      <c r="I7" s="181"/>
      <c r="L7" s="28"/>
      <c r="M7" s="301"/>
    </row>
    <row r="8" spans="1:13" ht="15" customHeight="1" x14ac:dyDescent="0.2">
      <c r="A8" s="310" t="s">
        <v>8</v>
      </c>
      <c r="B8" s="311" t="s">
        <v>679</v>
      </c>
      <c r="C8" s="311" t="s">
        <v>42</v>
      </c>
      <c r="D8" s="141">
        <v>1241.2</v>
      </c>
      <c r="E8" s="143"/>
      <c r="F8" s="144"/>
      <c r="G8" s="98"/>
      <c r="H8" s="98"/>
      <c r="I8" s="98"/>
      <c r="L8" s="28"/>
      <c r="M8" s="301"/>
    </row>
    <row r="9" spans="1:13" ht="15" customHeight="1" x14ac:dyDescent="0.2">
      <c r="A9" s="310" t="s">
        <v>8</v>
      </c>
      <c r="B9" s="311" t="s">
        <v>680</v>
      </c>
      <c r="C9" s="311" t="s">
        <v>42</v>
      </c>
      <c r="D9" s="141">
        <v>1241.2</v>
      </c>
      <c r="E9" s="143"/>
      <c r="F9" s="144"/>
      <c r="G9" s="98"/>
      <c r="H9" s="98"/>
      <c r="I9" s="98"/>
      <c r="L9" s="28"/>
      <c r="M9" s="301"/>
    </row>
    <row r="10" spans="1:13" ht="15" customHeight="1" x14ac:dyDescent="0.2">
      <c r="A10" s="310" t="s">
        <v>8</v>
      </c>
      <c r="B10" s="311" t="s">
        <v>681</v>
      </c>
      <c r="C10" s="311" t="s">
        <v>42</v>
      </c>
      <c r="D10" s="141">
        <v>1241.2</v>
      </c>
      <c r="E10" s="143"/>
      <c r="F10" s="144"/>
      <c r="G10" s="98"/>
      <c r="H10" s="98"/>
      <c r="I10" s="98"/>
      <c r="L10" s="28"/>
      <c r="M10" s="301"/>
    </row>
    <row r="11" spans="1:13" ht="15" customHeight="1" x14ac:dyDescent="0.2">
      <c r="A11" s="133" t="s">
        <v>8</v>
      </c>
      <c r="B11" s="229" t="s">
        <v>688</v>
      </c>
      <c r="C11" s="142" t="s">
        <v>42</v>
      </c>
      <c r="D11" s="32">
        <v>4499.6400000000003</v>
      </c>
      <c r="E11" s="143"/>
      <c r="F11" s="144"/>
      <c r="G11" s="98"/>
      <c r="H11" s="98"/>
      <c r="I11" s="98"/>
      <c r="L11" s="28"/>
      <c r="M11" s="301"/>
    </row>
    <row r="12" spans="1:13" ht="15" customHeight="1" x14ac:dyDescent="0.2">
      <c r="A12" s="133" t="s">
        <v>8</v>
      </c>
      <c r="B12" s="229" t="s">
        <v>689</v>
      </c>
      <c r="C12" s="142" t="s">
        <v>42</v>
      </c>
      <c r="D12" s="32">
        <v>4499.6400000000003</v>
      </c>
      <c r="E12" s="143"/>
      <c r="F12" s="144"/>
      <c r="G12" s="98"/>
      <c r="H12" s="98"/>
      <c r="I12" s="98"/>
      <c r="L12" s="28"/>
      <c r="M12" s="301"/>
    </row>
    <row r="13" spans="1:13" ht="15" customHeight="1" x14ac:dyDescent="0.2">
      <c r="A13" s="133" t="s">
        <v>8</v>
      </c>
      <c r="B13" s="229" t="s">
        <v>690</v>
      </c>
      <c r="C13" s="142" t="s">
        <v>42</v>
      </c>
      <c r="D13" s="32">
        <v>4499.6400000000003</v>
      </c>
      <c r="E13" s="143"/>
      <c r="F13" s="144"/>
      <c r="G13" s="98"/>
      <c r="H13" s="98"/>
      <c r="I13" s="98"/>
      <c r="L13" s="28"/>
      <c r="M13" s="301"/>
    </row>
    <row r="14" spans="1:13" ht="15" customHeight="1" x14ac:dyDescent="0.2">
      <c r="A14" s="133" t="s">
        <v>8</v>
      </c>
      <c r="B14" s="229" t="s">
        <v>691</v>
      </c>
      <c r="C14" s="142" t="s">
        <v>42</v>
      </c>
      <c r="D14" s="32">
        <v>4499.6400000000003</v>
      </c>
      <c r="E14" s="143"/>
      <c r="F14" s="144"/>
      <c r="G14" s="98"/>
      <c r="H14" s="98"/>
      <c r="I14" s="98"/>
      <c r="L14" s="28"/>
      <c r="M14" s="301"/>
    </row>
    <row r="15" spans="1:13" ht="15" customHeight="1" x14ac:dyDescent="0.2">
      <c r="A15" s="133" t="s">
        <v>8</v>
      </c>
      <c r="B15" s="229" t="s">
        <v>692</v>
      </c>
      <c r="C15" s="142" t="s">
        <v>42</v>
      </c>
      <c r="D15" s="32">
        <v>7200.12</v>
      </c>
      <c r="E15" s="143"/>
      <c r="F15" s="144"/>
      <c r="G15" s="98"/>
      <c r="H15" s="98"/>
      <c r="I15" s="98"/>
      <c r="L15" s="28"/>
      <c r="M15" s="301"/>
    </row>
    <row r="16" spans="1:13" ht="15" customHeight="1" x14ac:dyDescent="0.2">
      <c r="A16" s="133" t="s">
        <v>8</v>
      </c>
      <c r="B16" s="229" t="s">
        <v>693</v>
      </c>
      <c r="C16" s="142" t="s">
        <v>42</v>
      </c>
      <c r="D16" s="32">
        <v>11699.76</v>
      </c>
      <c r="E16" s="143"/>
      <c r="F16" s="144"/>
      <c r="G16" s="98"/>
      <c r="H16" s="98"/>
      <c r="I16" s="98"/>
      <c r="L16" s="28"/>
      <c r="M16" s="301"/>
    </row>
    <row r="17" spans="1:15" ht="15" customHeight="1" x14ac:dyDescent="0.2">
      <c r="A17" s="133" t="s">
        <v>8</v>
      </c>
      <c r="B17" s="229" t="s">
        <v>694</v>
      </c>
      <c r="C17" s="142" t="s">
        <v>42</v>
      </c>
      <c r="D17" s="32">
        <v>11699.76</v>
      </c>
      <c r="E17" s="143"/>
      <c r="F17" s="144"/>
      <c r="G17" s="98"/>
      <c r="H17" s="98"/>
      <c r="I17" s="98"/>
      <c r="L17" s="28"/>
      <c r="M17" s="301"/>
    </row>
    <row r="18" spans="1:15" ht="15" customHeight="1" thickBot="1" x14ac:dyDescent="0.25">
      <c r="A18" s="177" t="s">
        <v>8</v>
      </c>
      <c r="B18" s="230" t="s">
        <v>697</v>
      </c>
      <c r="C18" s="178" t="s">
        <v>42</v>
      </c>
      <c r="D18" s="225">
        <v>13500.08</v>
      </c>
      <c r="E18" s="179"/>
      <c r="F18" s="180"/>
      <c r="G18" s="181"/>
      <c r="H18" s="181"/>
      <c r="I18" s="181"/>
      <c r="L18" s="28"/>
      <c r="M18" s="301"/>
    </row>
    <row r="19" spans="1:15" ht="15" customHeight="1" x14ac:dyDescent="0.2">
      <c r="A19" s="133" t="s">
        <v>8</v>
      </c>
      <c r="B19" s="229" t="s">
        <v>695</v>
      </c>
      <c r="C19" s="142" t="s">
        <v>43</v>
      </c>
      <c r="D19" s="32">
        <v>13366.68</v>
      </c>
      <c r="E19" s="143"/>
      <c r="F19" s="144"/>
      <c r="G19" s="98"/>
      <c r="H19" s="98"/>
      <c r="I19" s="98"/>
      <c r="L19" s="28"/>
      <c r="M19" s="301"/>
    </row>
    <row r="20" spans="1:15" ht="15" customHeight="1" thickBot="1" x14ac:dyDescent="0.25">
      <c r="A20" s="177" t="s">
        <v>8</v>
      </c>
      <c r="B20" s="230" t="s">
        <v>696</v>
      </c>
      <c r="C20" s="178" t="s">
        <v>43</v>
      </c>
      <c r="D20" s="225">
        <v>13500.08</v>
      </c>
      <c r="E20" s="179"/>
      <c r="F20" s="180"/>
      <c r="G20" s="181"/>
      <c r="H20" s="181"/>
      <c r="I20" s="181"/>
      <c r="L20" s="28"/>
      <c r="M20" s="301"/>
    </row>
    <row r="21" spans="1:15" ht="15" customHeight="1" thickBot="1" x14ac:dyDescent="0.25">
      <c r="A21" s="314" t="s">
        <v>8</v>
      </c>
      <c r="B21" s="315" t="s">
        <v>686</v>
      </c>
      <c r="C21" s="315" t="s">
        <v>687</v>
      </c>
      <c r="D21" s="227">
        <v>1241.2</v>
      </c>
      <c r="E21" s="185"/>
      <c r="F21" s="186"/>
      <c r="G21" s="187"/>
      <c r="H21" s="187"/>
      <c r="I21" s="187"/>
      <c r="L21" s="28"/>
      <c r="M21" s="301"/>
    </row>
    <row r="22" spans="1:15" ht="15" customHeight="1" thickBot="1" x14ac:dyDescent="0.25">
      <c r="A22" s="182" t="s">
        <v>8</v>
      </c>
      <c r="B22" s="249" t="s">
        <v>698</v>
      </c>
      <c r="C22" s="183" t="s">
        <v>699</v>
      </c>
      <c r="D22" s="299">
        <v>21428.68</v>
      </c>
      <c r="E22" s="185"/>
      <c r="F22" s="186"/>
      <c r="G22" s="187"/>
      <c r="H22" s="187"/>
      <c r="I22" s="187"/>
      <c r="L22" s="28"/>
      <c r="M22" s="301"/>
    </row>
    <row r="23" spans="1:15" ht="15" customHeight="1" thickBot="1" x14ac:dyDescent="0.25">
      <c r="A23" s="314" t="s">
        <v>8</v>
      </c>
      <c r="B23" s="315" t="s">
        <v>685</v>
      </c>
      <c r="C23" s="315" t="s">
        <v>29</v>
      </c>
      <c r="D23" s="227">
        <v>1241.2</v>
      </c>
      <c r="E23" s="185"/>
      <c r="F23" s="186"/>
      <c r="G23" s="187"/>
      <c r="H23" s="187"/>
      <c r="I23" s="187"/>
      <c r="L23" s="28"/>
      <c r="M23" s="301"/>
    </row>
    <row r="24" spans="1:15" ht="15" customHeight="1" x14ac:dyDescent="0.2">
      <c r="A24" s="133"/>
      <c r="B24" s="142"/>
      <c r="C24" s="142"/>
      <c r="D24" s="103"/>
      <c r="E24" s="143"/>
      <c r="F24" s="144"/>
      <c r="G24" s="98"/>
      <c r="H24" s="98"/>
      <c r="I24" s="98"/>
      <c r="L24" s="28"/>
      <c r="M24" s="301"/>
    </row>
    <row r="25" spans="1:15" ht="15" customHeight="1" x14ac:dyDescent="0.2">
      <c r="A25" s="133"/>
      <c r="B25" s="142"/>
      <c r="C25" s="142"/>
      <c r="D25" s="103"/>
      <c r="E25" s="143"/>
      <c r="F25" s="144"/>
      <c r="G25" s="98"/>
      <c r="H25" s="98"/>
      <c r="I25" s="98"/>
      <c r="L25" s="28"/>
      <c r="M25" s="301"/>
    </row>
    <row r="26" spans="1:15" ht="15" customHeight="1" x14ac:dyDescent="0.2">
      <c r="A26" s="133"/>
      <c r="B26" s="142"/>
      <c r="C26" s="142"/>
      <c r="D26" s="103"/>
      <c r="E26" s="143"/>
      <c r="F26" s="144"/>
      <c r="G26" s="98"/>
      <c r="H26" s="98"/>
      <c r="I26" s="98"/>
      <c r="L26" s="28"/>
      <c r="M26" s="301"/>
    </row>
    <row r="27" spans="1:15" ht="15" customHeight="1" x14ac:dyDescent="0.2">
      <c r="A27" s="133"/>
      <c r="B27" s="142"/>
      <c r="C27" s="142"/>
      <c r="D27" s="103"/>
      <c r="E27" s="143"/>
      <c r="F27" s="144"/>
      <c r="G27" s="98"/>
      <c r="H27" s="98"/>
      <c r="I27" s="98"/>
      <c r="L27" s="28"/>
      <c r="M27" s="301"/>
    </row>
    <row r="28" spans="1:15" ht="18.75" customHeight="1" x14ac:dyDescent="0.2">
      <c r="A28" s="123"/>
      <c r="B28" s="123"/>
      <c r="C28" s="142"/>
      <c r="D28" s="136"/>
      <c r="E28" s="90"/>
      <c r="F28" s="110"/>
      <c r="G28" s="108"/>
      <c r="H28" s="90"/>
      <c r="I28" s="98"/>
      <c r="K28" s="98"/>
      <c r="L28" s="99"/>
      <c r="M28" s="100"/>
      <c r="N28" s="101"/>
      <c r="O28" s="101"/>
    </row>
    <row r="29" spans="1:15" ht="15" customHeight="1" x14ac:dyDescent="0.2">
      <c r="A29" s="43"/>
      <c r="B29" s="53"/>
      <c r="C29" s="40"/>
      <c r="D29" s="44">
        <f>SUM(D5:D28)</f>
        <v>120323.31999999999</v>
      </c>
      <c r="E29" s="44"/>
      <c r="F29" s="44"/>
      <c r="G29" s="44">
        <f>SUM(G28:G28)</f>
        <v>0</v>
      </c>
      <c r="H29" s="44"/>
      <c r="I29" s="44"/>
      <c r="J29" s="105">
        <f>SUM(J28:J28)</f>
        <v>0</v>
      </c>
      <c r="K29" s="44"/>
      <c r="L29" s="44">
        <f>SUM(L28:L28)</f>
        <v>0</v>
      </c>
      <c r="M29" s="44">
        <f>SUM(M28:M28)</f>
        <v>0</v>
      </c>
      <c r="N29" s="44"/>
      <c r="O29" s="33"/>
    </row>
    <row r="30" spans="1:15" ht="15" customHeight="1" x14ac:dyDescent="0.2">
      <c r="A30" s="43"/>
      <c r="B30" s="53"/>
      <c r="C30" s="40"/>
      <c r="D30" s="44"/>
      <c r="E30" s="9"/>
      <c r="F30" s="52"/>
      <c r="G30" s="44"/>
      <c r="H30" s="9"/>
      <c r="L30" s="28"/>
      <c r="M30" s="49"/>
      <c r="N30" s="33"/>
      <c r="O30" s="33"/>
    </row>
    <row r="31" spans="1:15" ht="15" customHeight="1" x14ac:dyDescent="0.25">
      <c r="A31" s="30"/>
      <c r="B31" s="31"/>
      <c r="C31" s="31"/>
      <c r="D31" s="36"/>
      <c r="E31" s="9"/>
      <c r="F31" s="48"/>
      <c r="L31" s="28"/>
      <c r="M31" s="49"/>
      <c r="N31" s="33"/>
      <c r="O31" s="33"/>
    </row>
    <row r="32" spans="1:15" ht="12.75" x14ac:dyDescent="0.2">
      <c r="A32" s="30"/>
      <c r="B32" s="31"/>
      <c r="C32" s="31"/>
      <c r="D32" s="34"/>
      <c r="E32" s="9"/>
      <c r="F32" s="51"/>
      <c r="G32" s="51"/>
      <c r="H32" s="51"/>
      <c r="I32" s="51"/>
      <c r="J32" s="112"/>
      <c r="K32" s="51"/>
      <c r="L32" s="51"/>
      <c r="M32" s="55"/>
      <c r="N32" s="55"/>
      <c r="O32" s="35"/>
    </row>
    <row r="33" spans="1:15" ht="12.75" x14ac:dyDescent="0.2">
      <c r="A33" s="30"/>
      <c r="B33" s="31"/>
      <c r="C33" s="31"/>
      <c r="D33" s="32"/>
      <c r="E33" s="9"/>
      <c r="F33" s="51"/>
      <c r="G33"/>
      <c r="H33"/>
      <c r="I33"/>
      <c r="J33" s="113"/>
      <c r="K33"/>
      <c r="L33"/>
      <c r="M33" s="35"/>
      <c r="N33" s="35"/>
      <c r="O33" s="35"/>
    </row>
    <row r="34" spans="1:15" ht="12.75" x14ac:dyDescent="0.2">
      <c r="A34" s="30"/>
      <c r="B34" s="31"/>
      <c r="C34" s="31"/>
      <c r="D34" s="32"/>
      <c r="E34" s="9"/>
      <c r="F34" s="51"/>
      <c r="G34"/>
      <c r="H34"/>
      <c r="I34"/>
      <c r="J34" s="113"/>
      <c r="K34"/>
      <c r="L34"/>
      <c r="M34" s="35"/>
      <c r="N34" s="35"/>
      <c r="O34" s="35"/>
    </row>
    <row r="35" spans="1:15" x14ac:dyDescent="0.2">
      <c r="A35" s="45"/>
      <c r="B35" s="26" t="s">
        <v>0</v>
      </c>
      <c r="E35" s="26"/>
      <c r="M35" s="29"/>
      <c r="N35" s="33"/>
      <c r="O35" s="33"/>
    </row>
    <row r="36" spans="1:15" x14ac:dyDescent="0.2">
      <c r="A36" s="38"/>
      <c r="B36" s="26" t="s">
        <v>1</v>
      </c>
      <c r="E36" s="26"/>
      <c r="M36" s="29"/>
      <c r="N36" s="33"/>
      <c r="O36" s="33"/>
    </row>
    <row r="37" spans="1:15" x14ac:dyDescent="0.2">
      <c r="A37" s="39"/>
      <c r="B37" s="26" t="s">
        <v>11</v>
      </c>
      <c r="E37" s="26"/>
      <c r="M37" s="29"/>
      <c r="N37" s="33"/>
      <c r="O37" s="33"/>
    </row>
    <row r="38" spans="1:15" x14ac:dyDescent="0.2">
      <c r="A38" s="137"/>
      <c r="B38" s="137"/>
      <c r="C38" s="137"/>
      <c r="D38" s="137"/>
      <c r="M38" s="29"/>
      <c r="N38" s="33"/>
      <c r="O38" s="33"/>
    </row>
    <row r="39" spans="1:15" x14ac:dyDescent="0.2">
      <c r="M39" s="29"/>
      <c r="N39" s="33"/>
      <c r="O39" s="33"/>
    </row>
    <row r="40" spans="1:15" x14ac:dyDescent="0.2">
      <c r="M40" s="29"/>
      <c r="N40" s="33"/>
      <c r="O40" s="33"/>
    </row>
    <row r="41" spans="1:15" x14ac:dyDescent="0.2">
      <c r="M41" s="29"/>
      <c r="N41" s="33"/>
      <c r="O41" s="33"/>
    </row>
    <row r="42" spans="1:15" x14ac:dyDescent="0.2">
      <c r="M42" s="29"/>
      <c r="N42" s="33"/>
      <c r="O42" s="33"/>
    </row>
    <row r="43" spans="1:15" x14ac:dyDescent="0.2">
      <c r="M43" s="29"/>
      <c r="N43" s="33"/>
      <c r="O43" s="33"/>
    </row>
    <row r="44" spans="1:15" x14ac:dyDescent="0.2">
      <c r="M44" s="29"/>
      <c r="N44" s="33"/>
      <c r="O44" s="33"/>
    </row>
    <row r="45" spans="1:15" x14ac:dyDescent="0.2">
      <c r="M45" s="29"/>
      <c r="N45" s="33"/>
      <c r="O45" s="33"/>
    </row>
    <row r="46" spans="1:15" x14ac:dyDescent="0.2">
      <c r="M46" s="29"/>
      <c r="N46" s="33"/>
      <c r="O46" s="33"/>
    </row>
    <row r="47" spans="1:15" x14ac:dyDescent="0.2">
      <c r="M47" s="29"/>
      <c r="N47" s="33"/>
      <c r="O47" s="33"/>
    </row>
    <row r="48" spans="1:15" x14ac:dyDescent="0.2">
      <c r="M48" s="29"/>
      <c r="N48" s="33"/>
      <c r="O48" s="33"/>
    </row>
    <row r="49" spans="13:15" x14ac:dyDescent="0.2">
      <c r="M49" s="29"/>
      <c r="N49" s="33"/>
      <c r="O49" s="33"/>
    </row>
    <row r="50" spans="13:15" x14ac:dyDescent="0.2">
      <c r="M50" s="29"/>
      <c r="N50" s="33"/>
      <c r="O50" s="33"/>
    </row>
    <row r="51" spans="13:15" x14ac:dyDescent="0.2">
      <c r="M51" s="29"/>
      <c r="N51" s="33"/>
      <c r="O51" s="33"/>
    </row>
    <row r="52" spans="13:15" x14ac:dyDescent="0.2">
      <c r="M52" s="29"/>
      <c r="N52" s="33"/>
      <c r="O52" s="33"/>
    </row>
    <row r="53" spans="13:15" x14ac:dyDescent="0.2">
      <c r="M53" s="29"/>
      <c r="N53" s="33"/>
      <c r="O53" s="33"/>
    </row>
    <row r="54" spans="13:15" x14ac:dyDescent="0.2">
      <c r="M54" s="29"/>
      <c r="N54" s="33"/>
      <c r="O54" s="33"/>
    </row>
    <row r="55" spans="13:15" x14ac:dyDescent="0.2">
      <c r="M55" s="29"/>
      <c r="N55" s="33"/>
      <c r="O55" s="33"/>
    </row>
    <row r="56" spans="13:15" x14ac:dyDescent="0.2">
      <c r="M56" s="29"/>
      <c r="N56" s="33"/>
      <c r="O56" s="33"/>
    </row>
    <row r="57" spans="13:15" x14ac:dyDescent="0.2">
      <c r="M57" s="29"/>
      <c r="N57" s="33"/>
      <c r="O57" s="33"/>
    </row>
    <row r="58" spans="13:15" x14ac:dyDescent="0.2">
      <c r="M58" s="29"/>
      <c r="N58" s="33"/>
      <c r="O58" s="33"/>
    </row>
    <row r="59" spans="13:15" x14ac:dyDescent="0.2">
      <c r="M59" s="29"/>
      <c r="N59" s="33"/>
      <c r="O59" s="33"/>
    </row>
    <row r="60" spans="13:15" x14ac:dyDescent="0.2">
      <c r="M60" s="29"/>
      <c r="N60" s="33"/>
      <c r="O60" s="33"/>
    </row>
    <row r="61" spans="13:15" x14ac:dyDescent="0.2">
      <c r="M61" s="29"/>
      <c r="N61" s="33"/>
      <c r="O61" s="33"/>
    </row>
    <row r="62" spans="13:15" x14ac:dyDescent="0.2">
      <c r="M62" s="29"/>
      <c r="N62" s="33"/>
      <c r="O62" s="33"/>
    </row>
    <row r="63" spans="13:15" x14ac:dyDescent="0.2">
      <c r="M63" s="29"/>
      <c r="N63" s="33"/>
      <c r="O63" s="33"/>
    </row>
    <row r="64" spans="13:15" x14ac:dyDescent="0.2">
      <c r="M64" s="29"/>
      <c r="N64" s="33"/>
      <c r="O64" s="33"/>
    </row>
    <row r="65" spans="13:15" x14ac:dyDescent="0.2">
      <c r="M65" s="29"/>
      <c r="N65" s="33"/>
      <c r="O65" s="33"/>
    </row>
    <row r="66" spans="13:15" x14ac:dyDescent="0.2">
      <c r="M66" s="29"/>
      <c r="N66" s="33"/>
      <c r="O66" s="33"/>
    </row>
    <row r="67" spans="13:15" x14ac:dyDescent="0.2">
      <c r="M67" s="29"/>
      <c r="N67" s="33"/>
      <c r="O67" s="33"/>
    </row>
    <row r="68" spans="13:15" x14ac:dyDescent="0.2">
      <c r="M68" s="29"/>
      <c r="N68" s="33"/>
      <c r="O68" s="33"/>
    </row>
    <row r="69" spans="13:15" x14ac:dyDescent="0.2">
      <c r="M69" s="29"/>
      <c r="N69" s="33"/>
      <c r="O69" s="33"/>
    </row>
    <row r="70" spans="13:15" x14ac:dyDescent="0.2">
      <c r="M70" s="29"/>
      <c r="N70" s="33"/>
      <c r="O70" s="33"/>
    </row>
    <row r="71" spans="13:15" x14ac:dyDescent="0.2">
      <c r="M71" s="29"/>
      <c r="N71" s="33"/>
      <c r="O71" s="33"/>
    </row>
    <row r="72" spans="13:15" x14ac:dyDescent="0.2">
      <c r="M72" s="29"/>
      <c r="N72" s="33"/>
      <c r="O72" s="33"/>
    </row>
    <row r="73" spans="13:15" x14ac:dyDescent="0.2">
      <c r="M73" s="29"/>
      <c r="N73" s="33"/>
      <c r="O73" s="33"/>
    </row>
    <row r="74" spans="13:15" x14ac:dyDescent="0.2">
      <c r="M74" s="29"/>
      <c r="N74" s="33"/>
      <c r="O74" s="33"/>
    </row>
    <row r="75" spans="13:15" x14ac:dyDescent="0.2">
      <c r="M75" s="29"/>
      <c r="N75" s="33"/>
      <c r="O75" s="33"/>
    </row>
    <row r="76" spans="13:15" x14ac:dyDescent="0.2">
      <c r="M76" s="29"/>
      <c r="N76" s="33"/>
      <c r="O76" s="33"/>
    </row>
    <row r="77" spans="13:15" x14ac:dyDescent="0.2">
      <c r="M77" s="29"/>
      <c r="N77" s="33"/>
      <c r="O77" s="33"/>
    </row>
    <row r="78" spans="13:15" x14ac:dyDescent="0.2">
      <c r="M78" s="29"/>
      <c r="N78" s="33"/>
      <c r="O78" s="33"/>
    </row>
    <row r="79" spans="13:15" x14ac:dyDescent="0.2">
      <c r="M79" s="29"/>
      <c r="N79" s="33"/>
      <c r="O79" s="33"/>
    </row>
    <row r="80" spans="13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</sheetData>
  <autoFilter ref="A4:O29"/>
  <sortState ref="A6:D23">
    <sortCondition ref="C6:C23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38"/>
  <sheetViews>
    <sheetView topLeftCell="A11" zoomScale="96" zoomScaleNormal="96" workbookViewId="0">
      <selection activeCell="N20" sqref="N20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705</v>
      </c>
      <c r="E1" s="61"/>
      <c r="F1" s="61"/>
      <c r="G1" s="61"/>
      <c r="H1" s="118"/>
      <c r="I1" s="309"/>
      <c r="J1" s="309"/>
      <c r="K1" s="309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309"/>
      <c r="J2" s="309"/>
      <c r="K2" s="309"/>
      <c r="L2" s="60"/>
      <c r="M2" s="60"/>
    </row>
    <row r="3" spans="1:13" x14ac:dyDescent="0.25">
      <c r="A3" s="309"/>
      <c r="B3" s="309"/>
      <c r="C3" s="309"/>
      <c r="D3" s="309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309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309"/>
      <c r="L5" s="60"/>
      <c r="M5" s="60"/>
    </row>
    <row r="6" spans="1:13" ht="24" customHeight="1" x14ac:dyDescent="0.25">
      <c r="A6" s="142" t="s">
        <v>42</v>
      </c>
      <c r="B6" s="127" t="s">
        <v>654</v>
      </c>
      <c r="C6" s="174">
        <v>1241.2</v>
      </c>
      <c r="D6" s="102" t="s">
        <v>701</v>
      </c>
      <c r="E6" s="114"/>
      <c r="F6" s="115"/>
      <c r="G6" s="116"/>
      <c r="H6" s="118"/>
      <c r="I6" s="116"/>
      <c r="J6" s="135"/>
      <c r="K6" s="117"/>
      <c r="L6" s="128"/>
      <c r="M6" s="68"/>
    </row>
    <row r="7" spans="1:13" ht="24" customHeight="1" x14ac:dyDescent="0.25">
      <c r="A7" s="142" t="s">
        <v>42</v>
      </c>
      <c r="B7" s="127" t="s">
        <v>655</v>
      </c>
      <c r="C7" s="174">
        <v>1241.2</v>
      </c>
      <c r="D7" s="102" t="s">
        <v>701</v>
      </c>
      <c r="E7" s="114"/>
      <c r="F7" s="115"/>
      <c r="G7" s="116"/>
      <c r="H7" s="118"/>
      <c r="I7" s="116"/>
      <c r="J7" s="135"/>
      <c r="K7" s="117"/>
      <c r="L7" s="128"/>
      <c r="M7" s="68"/>
    </row>
    <row r="8" spans="1:13" ht="24" customHeight="1" x14ac:dyDescent="0.25">
      <c r="A8" s="142" t="s">
        <v>42</v>
      </c>
      <c r="B8" s="127" t="s">
        <v>656</v>
      </c>
      <c r="C8" s="174">
        <v>1241.2</v>
      </c>
      <c r="D8" s="102" t="s">
        <v>701</v>
      </c>
      <c r="E8" s="114">
        <f>SUM(C6:C8)</f>
        <v>3723.6000000000004</v>
      </c>
      <c r="F8" s="115"/>
      <c r="G8" s="116"/>
      <c r="H8" s="118"/>
      <c r="I8" s="116">
        <v>803001</v>
      </c>
      <c r="J8" s="135">
        <f>E8/1.16</f>
        <v>3210.0000000000005</v>
      </c>
      <c r="K8" s="117">
        <f>J8*0.16</f>
        <v>513.60000000000014</v>
      </c>
      <c r="L8" s="128"/>
      <c r="M8" s="68"/>
    </row>
    <row r="9" spans="1:13" ht="24" customHeight="1" x14ac:dyDescent="0.25">
      <c r="A9" s="142" t="s">
        <v>42</v>
      </c>
      <c r="B9" s="107" t="s">
        <v>658</v>
      </c>
      <c r="C9" s="103">
        <v>4499.6400000000003</v>
      </c>
      <c r="D9" s="102" t="s">
        <v>701</v>
      </c>
      <c r="E9" s="114"/>
      <c r="F9" s="115"/>
      <c r="G9" s="116"/>
      <c r="H9" s="118"/>
      <c r="I9" s="116"/>
      <c r="J9" s="135"/>
      <c r="K9" s="117"/>
      <c r="L9" s="128"/>
      <c r="M9" s="68"/>
    </row>
    <row r="10" spans="1:13" ht="24" customHeight="1" x14ac:dyDescent="0.25">
      <c r="A10" s="142" t="s">
        <v>42</v>
      </c>
      <c r="B10" s="107" t="s">
        <v>659</v>
      </c>
      <c r="C10" s="103">
        <v>4499.6400000000003</v>
      </c>
      <c r="D10" s="102" t="s">
        <v>701</v>
      </c>
      <c r="E10" s="114"/>
      <c r="F10" s="115"/>
      <c r="G10" s="116"/>
      <c r="H10" s="118"/>
      <c r="I10" s="116"/>
      <c r="J10" s="135"/>
      <c r="K10" s="117"/>
      <c r="L10" s="128"/>
      <c r="M10" s="68"/>
    </row>
    <row r="11" spans="1:13" ht="24" customHeight="1" x14ac:dyDescent="0.25">
      <c r="A11" s="142" t="s">
        <v>42</v>
      </c>
      <c r="B11" s="107" t="s">
        <v>662</v>
      </c>
      <c r="C11" s="103">
        <v>4499.6400000000003</v>
      </c>
      <c r="D11" s="102" t="s">
        <v>701</v>
      </c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24" customHeight="1" x14ac:dyDescent="0.25">
      <c r="A12" s="142" t="s">
        <v>42</v>
      </c>
      <c r="B12" s="107" t="s">
        <v>663</v>
      </c>
      <c r="C12" s="103">
        <v>4499.6400000000003</v>
      </c>
      <c r="D12" s="102" t="s">
        <v>701</v>
      </c>
      <c r="E12" s="114"/>
      <c r="F12" s="115"/>
      <c r="G12" s="116"/>
      <c r="H12" s="118"/>
      <c r="I12" s="116"/>
      <c r="J12" s="135"/>
      <c r="K12" s="117"/>
      <c r="L12" s="128"/>
      <c r="M12" s="68"/>
    </row>
    <row r="13" spans="1:13" ht="24" customHeight="1" x14ac:dyDescent="0.25">
      <c r="A13" s="142" t="s">
        <v>42</v>
      </c>
      <c r="B13" s="107" t="s">
        <v>661</v>
      </c>
      <c r="C13" s="103">
        <v>7200.12</v>
      </c>
      <c r="D13" s="102" t="s">
        <v>701</v>
      </c>
      <c r="E13" s="114"/>
      <c r="F13" s="115"/>
      <c r="G13" s="116"/>
      <c r="H13" s="118"/>
      <c r="I13" s="116"/>
      <c r="J13" s="135"/>
      <c r="K13" s="117"/>
      <c r="L13" s="128"/>
      <c r="M13" s="68"/>
    </row>
    <row r="14" spans="1:13" ht="24" customHeight="1" x14ac:dyDescent="0.25">
      <c r="A14" s="142" t="s">
        <v>42</v>
      </c>
      <c r="B14" s="107" t="s">
        <v>660</v>
      </c>
      <c r="C14" s="103">
        <v>11699.76</v>
      </c>
      <c r="D14" s="102" t="s">
        <v>701</v>
      </c>
      <c r="E14" s="114">
        <f>SUM(C9:C14)</f>
        <v>36898.44</v>
      </c>
      <c r="F14" s="115"/>
      <c r="G14" s="116"/>
      <c r="H14" s="118"/>
      <c r="I14" s="116">
        <v>600616</v>
      </c>
      <c r="J14" s="135">
        <f t="shared" ref="J14:J24" si="0">E14/1.16</f>
        <v>31809.000000000004</v>
      </c>
      <c r="K14" s="117">
        <f t="shared" ref="K14:K24" si="1">J14*0.16</f>
        <v>5089.4400000000005</v>
      </c>
      <c r="L14" s="128"/>
      <c r="M14" s="68"/>
    </row>
    <row r="15" spans="1:13" ht="24" customHeight="1" x14ac:dyDescent="0.25">
      <c r="A15" s="142" t="s">
        <v>43</v>
      </c>
      <c r="B15" s="107" t="s">
        <v>664</v>
      </c>
      <c r="C15" s="103">
        <v>13366.68</v>
      </c>
      <c r="D15" s="102" t="s">
        <v>701</v>
      </c>
      <c r="E15" s="114"/>
      <c r="F15" s="115"/>
      <c r="G15" s="116"/>
      <c r="H15" s="118"/>
      <c r="I15" s="116"/>
      <c r="J15" s="135"/>
      <c r="K15" s="117"/>
      <c r="L15" s="128"/>
      <c r="M15" s="68"/>
    </row>
    <row r="16" spans="1:13" ht="24" customHeight="1" thickBot="1" x14ac:dyDescent="0.3">
      <c r="A16" s="178" t="s">
        <v>43</v>
      </c>
      <c r="B16" s="211" t="s">
        <v>657</v>
      </c>
      <c r="C16" s="212">
        <v>13500.08</v>
      </c>
      <c r="D16" s="195" t="s">
        <v>701</v>
      </c>
      <c r="E16" s="196">
        <f>SUM(C15:C16)</f>
        <v>26866.760000000002</v>
      </c>
      <c r="F16" s="197">
        <f>SUM(E7:E16)</f>
        <v>67488.800000000003</v>
      </c>
      <c r="G16" s="198"/>
      <c r="H16" s="199"/>
      <c r="I16" s="198">
        <v>600617</v>
      </c>
      <c r="J16" s="200">
        <f t="shared" si="0"/>
        <v>23161.000000000004</v>
      </c>
      <c r="K16" s="201">
        <f t="shared" si="1"/>
        <v>3705.7600000000007</v>
      </c>
      <c r="L16" s="128"/>
      <c r="M16" s="68"/>
    </row>
    <row r="17" spans="1:13" ht="24" customHeight="1" x14ac:dyDescent="0.25">
      <c r="A17" s="142" t="s">
        <v>7</v>
      </c>
      <c r="B17" s="127" t="s">
        <v>666</v>
      </c>
      <c r="C17" s="174">
        <v>1241.2</v>
      </c>
      <c r="D17" s="102" t="s">
        <v>702</v>
      </c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24" customHeight="1" x14ac:dyDescent="0.25">
      <c r="A18" s="142" t="s">
        <v>7</v>
      </c>
      <c r="B18" s="127" t="s">
        <v>667</v>
      </c>
      <c r="C18" s="174">
        <v>1241.2</v>
      </c>
      <c r="D18" s="102" t="s">
        <v>702</v>
      </c>
      <c r="E18" s="114"/>
      <c r="F18" s="115"/>
      <c r="G18" s="116"/>
      <c r="H18" s="118"/>
      <c r="I18" s="116"/>
      <c r="J18" s="135"/>
      <c r="K18" s="117"/>
      <c r="L18" s="128"/>
      <c r="M18" s="68"/>
    </row>
    <row r="19" spans="1:13" ht="24" customHeight="1" x14ac:dyDescent="0.25">
      <c r="A19" s="142" t="s">
        <v>7</v>
      </c>
      <c r="B19" s="127" t="s">
        <v>668</v>
      </c>
      <c r="C19" s="174">
        <v>1241.2</v>
      </c>
      <c r="D19" s="102" t="s">
        <v>702</v>
      </c>
      <c r="E19" s="114"/>
      <c r="F19" s="115"/>
      <c r="G19" s="116"/>
      <c r="H19" s="118"/>
      <c r="I19" s="116"/>
      <c r="J19" s="135"/>
      <c r="K19" s="117"/>
      <c r="L19" s="128"/>
      <c r="M19" s="68"/>
    </row>
    <row r="20" spans="1:13" ht="24" customHeight="1" x14ac:dyDescent="0.25">
      <c r="A20" s="142" t="s">
        <v>29</v>
      </c>
      <c r="B20" s="127" t="s">
        <v>669</v>
      </c>
      <c r="C20" s="174">
        <v>1241.2</v>
      </c>
      <c r="D20" s="102" t="s">
        <v>702</v>
      </c>
      <c r="E20" s="114">
        <f>SUM(C17:C20)</f>
        <v>4964.8</v>
      </c>
      <c r="F20" s="115"/>
      <c r="G20" s="116"/>
      <c r="H20" s="118"/>
      <c r="I20" s="116">
        <v>803001</v>
      </c>
      <c r="J20" s="135">
        <f t="shared" si="0"/>
        <v>4280</v>
      </c>
      <c r="K20" s="117">
        <f t="shared" si="1"/>
        <v>684.80000000000007</v>
      </c>
      <c r="L20" s="128"/>
      <c r="M20" s="68"/>
    </row>
    <row r="21" spans="1:13" ht="24" customHeight="1" thickBot="1" x14ac:dyDescent="0.3">
      <c r="A21" s="178" t="s">
        <v>699</v>
      </c>
      <c r="B21" s="211" t="s">
        <v>670</v>
      </c>
      <c r="C21" s="212">
        <v>21428.68</v>
      </c>
      <c r="D21" s="195" t="s">
        <v>702</v>
      </c>
      <c r="E21" s="196">
        <f>SUM(C21:D21)</f>
        <v>21428.68</v>
      </c>
      <c r="F21" s="197">
        <f>SUM(E19:E21)</f>
        <v>26393.48</v>
      </c>
      <c r="G21" s="198"/>
      <c r="H21" s="199"/>
      <c r="I21" s="198">
        <v>600625</v>
      </c>
      <c r="J21" s="200">
        <f t="shared" si="0"/>
        <v>18473</v>
      </c>
      <c r="K21" s="201">
        <f t="shared" si="1"/>
        <v>2955.68</v>
      </c>
      <c r="L21" s="128"/>
      <c r="M21" s="68"/>
    </row>
    <row r="22" spans="1:13" ht="24" customHeight="1" thickBot="1" x14ac:dyDescent="0.3">
      <c r="A22" s="183" t="s">
        <v>42</v>
      </c>
      <c r="B22" s="266" t="s">
        <v>673</v>
      </c>
      <c r="C22" s="299">
        <v>13500.08</v>
      </c>
      <c r="D22" s="204" t="s">
        <v>703</v>
      </c>
      <c r="E22" s="205"/>
      <c r="F22" s="206">
        <f>SUM(C22:E22)</f>
        <v>13500.08</v>
      </c>
      <c r="G22" s="207"/>
      <c r="H22" s="208"/>
      <c r="I22" s="198">
        <v>600616</v>
      </c>
      <c r="J22" s="209">
        <f>F22/1.16</f>
        <v>11638</v>
      </c>
      <c r="K22" s="210">
        <f t="shared" si="1"/>
        <v>1862.08</v>
      </c>
      <c r="L22" s="128"/>
      <c r="M22" s="68"/>
    </row>
    <row r="23" spans="1:13" ht="24" customHeight="1" x14ac:dyDescent="0.25">
      <c r="A23" s="142" t="s">
        <v>687</v>
      </c>
      <c r="B23" s="127" t="s">
        <v>677</v>
      </c>
      <c r="C23" s="141">
        <v>1241.2</v>
      </c>
      <c r="D23" s="102" t="s">
        <v>704</v>
      </c>
      <c r="E23" s="114">
        <f>SUM(C23:D23)</f>
        <v>1241.2</v>
      </c>
      <c r="F23" s="115"/>
      <c r="G23" s="116"/>
      <c r="H23" s="118"/>
      <c r="I23" s="283">
        <v>600654</v>
      </c>
      <c r="J23" s="284">
        <f t="shared" si="0"/>
        <v>1070</v>
      </c>
      <c r="K23" s="285">
        <f t="shared" si="1"/>
        <v>171.20000000000002</v>
      </c>
      <c r="L23" s="128"/>
      <c r="M23" s="68"/>
    </row>
    <row r="24" spans="1:13" ht="24" customHeight="1" thickBot="1" x14ac:dyDescent="0.3">
      <c r="A24" s="178" t="s">
        <v>42</v>
      </c>
      <c r="B24" s="211" t="s">
        <v>676</v>
      </c>
      <c r="C24" s="225">
        <v>11699.76</v>
      </c>
      <c r="D24" s="195" t="s">
        <v>704</v>
      </c>
      <c r="E24" s="196">
        <f>SUM(C24:D24)</f>
        <v>11699.76</v>
      </c>
      <c r="F24" s="197">
        <f>SUM(E23:E24)</f>
        <v>12940.960000000001</v>
      </c>
      <c r="G24" s="198"/>
      <c r="H24" s="199"/>
      <c r="I24" s="198">
        <v>600616</v>
      </c>
      <c r="J24" s="200">
        <f t="shared" si="0"/>
        <v>10086</v>
      </c>
      <c r="K24" s="201">
        <f t="shared" si="1"/>
        <v>1613.76</v>
      </c>
      <c r="L24" s="128"/>
      <c r="M24" s="68"/>
    </row>
    <row r="25" spans="1:13" ht="24" customHeight="1" x14ac:dyDescent="0.25">
      <c r="A25" s="142"/>
      <c r="B25" s="107"/>
      <c r="C25" s="103"/>
      <c r="D25" s="102"/>
      <c r="E25" s="114"/>
      <c r="F25" s="115"/>
      <c r="G25" s="116"/>
      <c r="H25" s="118"/>
      <c r="I25" s="116"/>
      <c r="J25" s="135"/>
      <c r="K25" s="117"/>
      <c r="L25" s="128"/>
      <c r="M25" s="68"/>
    </row>
    <row r="26" spans="1:13" ht="24" customHeight="1" x14ac:dyDescent="0.25">
      <c r="A26" s="142"/>
      <c r="B26" s="107"/>
      <c r="C26" s="103"/>
      <c r="D26" s="102"/>
      <c r="E26" s="114"/>
      <c r="F26" s="115"/>
      <c r="G26" s="116"/>
      <c r="H26" s="118"/>
      <c r="I26" s="116"/>
      <c r="J26" s="135"/>
      <c r="K26" s="117"/>
      <c r="L26" s="128"/>
      <c r="M26" s="68"/>
    </row>
    <row r="27" spans="1:13" ht="18.75" customHeight="1" x14ac:dyDescent="0.25">
      <c r="A27" s="142"/>
      <c r="B27" s="110"/>
      <c r="C27" s="97"/>
      <c r="D27" s="102"/>
      <c r="E27" s="114"/>
      <c r="F27" s="115"/>
      <c r="G27" s="116"/>
      <c r="H27" s="118"/>
      <c r="I27" s="116"/>
      <c r="J27" s="135"/>
      <c r="K27" s="117"/>
      <c r="L27" s="128"/>
      <c r="M27" s="68"/>
    </row>
    <row r="28" spans="1:13" ht="15" customHeight="1" x14ac:dyDescent="0.25">
      <c r="A28" s="142"/>
      <c r="B28" s="127"/>
      <c r="C28" s="141"/>
      <c r="D28" s="102"/>
      <c r="E28" s="114"/>
      <c r="F28" s="115"/>
      <c r="G28" s="116"/>
      <c r="H28" s="118"/>
      <c r="I28" s="116"/>
      <c r="J28" s="135"/>
      <c r="K28" s="117"/>
      <c r="L28" s="128"/>
      <c r="M28" s="68"/>
    </row>
    <row r="29" spans="1:13" ht="15" customHeight="1" x14ac:dyDescent="0.25">
      <c r="A29" s="84"/>
      <c r="B29" s="309"/>
      <c r="C29" s="71">
        <f>SUM(C6:C28)</f>
        <v>120323.31999999999</v>
      </c>
      <c r="D29" s="71"/>
      <c r="E29" s="71"/>
      <c r="F29" s="71">
        <f>SUM(F6:F28)</f>
        <v>120323.32</v>
      </c>
      <c r="G29" s="71"/>
      <c r="H29" s="119">
        <f>SUM(H6:H28)</f>
        <v>0</v>
      </c>
      <c r="I29" s="71"/>
      <c r="J29" s="71">
        <f>SUM(J6:J28)</f>
        <v>103727.00000000001</v>
      </c>
      <c r="K29" s="71">
        <f>SUM(K6:K28)</f>
        <v>16596.32</v>
      </c>
      <c r="L29" s="71"/>
      <c r="M29" s="72"/>
    </row>
    <row r="30" spans="1:13" ht="15" customHeight="1" x14ac:dyDescent="0.25">
      <c r="A30" s="70"/>
      <c r="B30" s="309"/>
      <c r="C30" s="61"/>
      <c r="D30" s="71"/>
      <c r="E30" s="71"/>
      <c r="F30" s="59"/>
      <c r="G30" s="61"/>
      <c r="H30" s="118"/>
      <c r="I30" s="61"/>
      <c r="J30" s="62"/>
      <c r="K30" s="67"/>
      <c r="L30" s="68"/>
      <c r="M30" s="68"/>
    </row>
    <row r="31" spans="1:13" ht="15" customHeight="1" x14ac:dyDescent="0.25">
      <c r="A31" s="134"/>
      <c r="B31" s="320"/>
      <c r="C31" s="321"/>
      <c r="D31" s="321"/>
      <c r="E31" s="321"/>
      <c r="F31" s="321"/>
      <c r="G31" s="61"/>
      <c r="H31" s="118"/>
      <c r="I31" s="61"/>
      <c r="J31" s="62"/>
      <c r="K31" s="67"/>
      <c r="L31" s="68"/>
      <c r="M31" s="68"/>
    </row>
    <row r="32" spans="1:13" x14ac:dyDescent="0.25">
      <c r="A32" s="73"/>
      <c r="B32" s="126"/>
      <c r="C32" s="69"/>
      <c r="D32" s="71"/>
      <c r="E32" s="71"/>
      <c r="F32" s="71"/>
      <c r="G32" s="81"/>
      <c r="H32" s="119"/>
      <c r="I32" s="71"/>
      <c r="J32" s="71"/>
      <c r="K32" s="71"/>
      <c r="L32" s="74"/>
      <c r="M32" s="68"/>
    </row>
    <row r="33" spans="1:13" thickBot="1" x14ac:dyDescent="0.25">
      <c r="A33" s="129"/>
      <c r="B33" s="126"/>
      <c r="C33" s="69"/>
      <c r="D33" s="66"/>
      <c r="E33" s="85" t="s">
        <v>706</v>
      </c>
      <c r="F33" s="86">
        <v>43159</v>
      </c>
      <c r="G33" s="87">
        <v>120323.32</v>
      </c>
      <c r="H33" s="120"/>
      <c r="I33" s="60"/>
      <c r="J33" s="60"/>
      <c r="K33" s="68"/>
      <c r="L33" s="68"/>
      <c r="M33" s="75"/>
    </row>
    <row r="34" spans="1:13" ht="16.5" thickBot="1" x14ac:dyDescent="0.3">
      <c r="A34" s="73"/>
      <c r="B34" s="69"/>
      <c r="C34" s="69"/>
      <c r="D34" s="66"/>
      <c r="E34" s="85"/>
      <c r="F34" s="86">
        <v>43159</v>
      </c>
      <c r="G34" s="87">
        <v>120323.32</v>
      </c>
      <c r="H34" s="120"/>
      <c r="I34" s="60"/>
      <c r="J34" s="76" t="s">
        <v>33</v>
      </c>
      <c r="K34" s="77">
        <f>J29+K29-F29</f>
        <v>0</v>
      </c>
      <c r="L34" s="68"/>
      <c r="M34" s="75"/>
    </row>
    <row r="35" spans="1:13" x14ac:dyDescent="0.25">
      <c r="A35" s="73"/>
      <c r="B35" s="69"/>
      <c r="C35" s="60"/>
      <c r="D35" s="68"/>
      <c r="E35" s="140"/>
      <c r="F35" s="139"/>
      <c r="G35" s="138"/>
      <c r="H35" s="120"/>
      <c r="I35" s="60"/>
      <c r="J35" s="60"/>
      <c r="K35" s="68"/>
      <c r="L35" s="68"/>
      <c r="M35" s="75"/>
    </row>
    <row r="36" spans="1:13" x14ac:dyDescent="0.25">
      <c r="A36" s="73"/>
      <c r="B36" s="69"/>
      <c r="C36" s="69"/>
      <c r="D36" s="66"/>
      <c r="E36" s="60"/>
      <c r="F36" s="60"/>
      <c r="G36" s="60"/>
      <c r="H36" s="120"/>
      <c r="I36" s="60"/>
      <c r="J36" s="60"/>
      <c r="K36" s="68"/>
      <c r="L36" s="68"/>
      <c r="M36" s="75"/>
    </row>
    <row r="37" spans="1:13" x14ac:dyDescent="0.25">
      <c r="A37" s="73"/>
      <c r="B37" s="69"/>
      <c r="C37" s="69"/>
      <c r="D37" s="66"/>
      <c r="E37" s="60"/>
      <c r="F37" s="60"/>
      <c r="G37" s="60"/>
      <c r="H37" s="120"/>
      <c r="I37" s="60"/>
      <c r="J37" s="60"/>
      <c r="K37" s="68"/>
      <c r="L37" s="68"/>
      <c r="M37" s="75"/>
    </row>
    <row r="38" spans="1:13" x14ac:dyDescent="0.25">
      <c r="A38" s="73"/>
      <c r="B38" s="69"/>
      <c r="C38" s="69"/>
      <c r="D38" s="78"/>
      <c r="E38" s="79"/>
      <c r="F38" s="79"/>
      <c r="G38" s="79"/>
      <c r="H38" s="121"/>
      <c r="I38" s="79"/>
      <c r="J38" s="79"/>
      <c r="K38" s="75"/>
      <c r="L38" s="75"/>
      <c r="M38" s="75"/>
    </row>
    <row r="39" spans="1:13" x14ac:dyDescent="0.25">
      <c r="A39" s="130"/>
      <c r="B39" s="131"/>
      <c r="C39" s="132"/>
      <c r="D39" s="114"/>
      <c r="E39" s="79"/>
      <c r="F39" s="79"/>
      <c r="G39" s="79"/>
      <c r="H39" s="121"/>
      <c r="I39" s="79"/>
      <c r="J39" s="79"/>
      <c r="K39" s="75"/>
      <c r="L39" s="75"/>
      <c r="M39" s="75"/>
    </row>
    <row r="40" spans="1:13" x14ac:dyDescent="0.25">
      <c r="A40" s="80"/>
      <c r="B40" s="60" t="s">
        <v>0</v>
      </c>
      <c r="C40" s="60"/>
      <c r="D40" s="60"/>
      <c r="E40" s="61"/>
      <c r="F40" s="61"/>
      <c r="G40" s="61"/>
      <c r="H40" s="118"/>
      <c r="I40" s="61"/>
      <c r="K40" s="81"/>
      <c r="L40" s="68"/>
      <c r="M40" s="68"/>
    </row>
    <row r="41" spans="1:13" x14ac:dyDescent="0.25">
      <c r="A41" s="82"/>
      <c r="B41" s="60" t="s">
        <v>1</v>
      </c>
      <c r="C41" s="60"/>
      <c r="D41" s="60"/>
      <c r="E41" s="61"/>
      <c r="F41" s="61"/>
      <c r="G41" s="61"/>
      <c r="H41" s="118"/>
      <c r="I41" s="61"/>
      <c r="K41" s="81"/>
      <c r="L41" s="68"/>
      <c r="M41" s="68"/>
    </row>
    <row r="42" spans="1:13" x14ac:dyDescent="0.25">
      <c r="A42" s="83"/>
      <c r="B42" s="60" t="s">
        <v>11</v>
      </c>
      <c r="C42" s="60"/>
      <c r="D42" s="60"/>
      <c r="E42" s="61"/>
      <c r="F42" s="61"/>
      <c r="G42" s="61"/>
      <c r="H42" s="118"/>
      <c r="I42" s="61"/>
      <c r="K42" s="81"/>
      <c r="L42" s="68"/>
      <c r="M42" s="68"/>
    </row>
    <row r="43" spans="1:13" x14ac:dyDescent="0.25">
      <c r="A43" s="60"/>
      <c r="B43" s="60"/>
      <c r="C43" s="60"/>
      <c r="D43" s="60"/>
      <c r="E43" s="61"/>
      <c r="F43" s="61"/>
      <c r="G43" s="61"/>
      <c r="H43" s="118"/>
      <c r="I43" s="61"/>
      <c r="K43" s="81"/>
      <c r="L43" s="68"/>
      <c r="M43" s="68"/>
    </row>
    <row r="44" spans="1:13" x14ac:dyDescent="0.25">
      <c r="A44" s="60"/>
      <c r="B44" s="60"/>
      <c r="C44" s="60"/>
      <c r="D44" s="60"/>
      <c r="E44" s="61"/>
      <c r="F44" s="61"/>
      <c r="G44" s="61"/>
      <c r="H44" s="118"/>
      <c r="I44" s="61"/>
      <c r="K44" s="81"/>
      <c r="L44" s="68"/>
      <c r="M44" s="68"/>
    </row>
    <row r="45" spans="1:13" x14ac:dyDescent="0.25">
      <c r="K45" s="29"/>
      <c r="L45" s="33"/>
      <c r="M45" s="33"/>
    </row>
    <row r="46" spans="1:13" x14ac:dyDescent="0.25">
      <c r="K46" s="29"/>
      <c r="L46" s="33"/>
      <c r="M46" s="33"/>
    </row>
    <row r="47" spans="1:13" x14ac:dyDescent="0.25">
      <c r="K47" s="29"/>
      <c r="L47" s="33"/>
      <c r="M47" s="33"/>
    </row>
    <row r="48" spans="1:13" x14ac:dyDescent="0.25">
      <c r="K48" s="29"/>
      <c r="L48" s="33"/>
      <c r="M48" s="33"/>
    </row>
    <row r="49" spans="11:13" x14ac:dyDescent="0.25">
      <c r="K49" s="29"/>
      <c r="L49" s="33"/>
      <c r="M49" s="33"/>
    </row>
    <row r="50" spans="11:13" x14ac:dyDescent="0.25">
      <c r="K50" s="29"/>
      <c r="L50" s="33"/>
      <c r="M50" s="33"/>
    </row>
    <row r="51" spans="11:13" x14ac:dyDescent="0.25">
      <c r="K51" s="29"/>
      <c r="L51" s="33"/>
      <c r="M51" s="33"/>
    </row>
    <row r="52" spans="11:13" x14ac:dyDescent="0.25">
      <c r="K52" s="29"/>
      <c r="L52" s="33"/>
      <c r="M52" s="33"/>
    </row>
    <row r="53" spans="11:13" x14ac:dyDescent="0.25">
      <c r="K53" s="29"/>
      <c r="L53" s="33"/>
      <c r="M53" s="33"/>
    </row>
    <row r="54" spans="11:13" x14ac:dyDescent="0.25">
      <c r="K54" s="29"/>
      <c r="L54" s="33"/>
      <c r="M54" s="33"/>
    </row>
    <row r="55" spans="11:13" x14ac:dyDescent="0.25">
      <c r="K55" s="29"/>
      <c r="L55" s="33"/>
      <c r="M55" s="33"/>
    </row>
    <row r="56" spans="11:13" x14ac:dyDescent="0.25">
      <c r="K56" s="29"/>
      <c r="L56" s="33"/>
      <c r="M56" s="33"/>
    </row>
    <row r="57" spans="11:13" x14ac:dyDescent="0.25">
      <c r="K57" s="29"/>
      <c r="L57" s="33"/>
      <c r="M57" s="33"/>
    </row>
    <row r="58" spans="11:13" x14ac:dyDescent="0.25">
      <c r="K58" s="29"/>
      <c r="L58" s="33"/>
      <c r="M58" s="33"/>
    </row>
    <row r="59" spans="11:13" x14ac:dyDescent="0.25">
      <c r="K59" s="29"/>
      <c r="L59" s="33"/>
      <c r="M59" s="33"/>
    </row>
    <row r="60" spans="11:13" x14ac:dyDescent="0.25">
      <c r="K60" s="29"/>
      <c r="L60" s="33"/>
      <c r="M60" s="33"/>
    </row>
    <row r="61" spans="11:13" x14ac:dyDescent="0.25">
      <c r="K61" s="29"/>
      <c r="L61" s="33"/>
      <c r="M61" s="33"/>
    </row>
    <row r="62" spans="11:13" x14ac:dyDescent="0.25">
      <c r="K62" s="29"/>
      <c r="L62" s="33"/>
      <c r="M62" s="33"/>
    </row>
    <row r="63" spans="11:13" x14ac:dyDescent="0.25">
      <c r="K63" s="29"/>
      <c r="L63" s="33"/>
      <c r="M63" s="33"/>
    </row>
    <row r="64" spans="11:13" x14ac:dyDescent="0.25">
      <c r="K64" s="29"/>
      <c r="L64" s="33"/>
      <c r="M64" s="33"/>
    </row>
    <row r="65" spans="11:13" x14ac:dyDescent="0.25">
      <c r="K65" s="29"/>
      <c r="L65" s="33"/>
      <c r="M65" s="33"/>
    </row>
    <row r="66" spans="11:13" x14ac:dyDescent="0.25">
      <c r="K66" s="29"/>
      <c r="L66" s="33"/>
      <c r="M66" s="33"/>
    </row>
    <row r="67" spans="11:13" x14ac:dyDescent="0.25">
      <c r="K67" s="29"/>
      <c r="L67" s="33"/>
      <c r="M67" s="33"/>
    </row>
    <row r="68" spans="11:13" x14ac:dyDescent="0.25">
      <c r="K68" s="29"/>
      <c r="L68" s="33"/>
      <c r="M68" s="33"/>
    </row>
    <row r="69" spans="11:13" x14ac:dyDescent="0.25">
      <c r="K69" s="29"/>
      <c r="L69" s="33"/>
      <c r="M69" s="33"/>
    </row>
    <row r="70" spans="11:13" x14ac:dyDescent="0.25">
      <c r="K70" s="29"/>
      <c r="L70" s="33"/>
      <c r="M70" s="33"/>
    </row>
    <row r="71" spans="11:13" x14ac:dyDescent="0.25">
      <c r="K71" s="29"/>
      <c r="L71" s="33"/>
      <c r="M71" s="33"/>
    </row>
    <row r="72" spans="11:13" x14ac:dyDescent="0.25">
      <c r="K72" s="29"/>
      <c r="L72" s="33"/>
      <c r="M72" s="33"/>
    </row>
    <row r="73" spans="11:13" x14ac:dyDescent="0.25">
      <c r="K73" s="29"/>
      <c r="L73" s="33"/>
      <c r="M73" s="33"/>
    </row>
    <row r="74" spans="11:13" x14ac:dyDescent="0.25">
      <c r="K74" s="29"/>
      <c r="L74" s="33"/>
      <c r="M74" s="33"/>
    </row>
    <row r="75" spans="11:13" x14ac:dyDescent="0.25">
      <c r="K75" s="29"/>
      <c r="L75" s="33"/>
      <c r="M75" s="33"/>
    </row>
    <row r="76" spans="11:13" x14ac:dyDescent="0.25">
      <c r="K76" s="29"/>
      <c r="L76" s="33"/>
      <c r="M76" s="33"/>
    </row>
    <row r="77" spans="11:13" x14ac:dyDescent="0.25">
      <c r="K77" s="29"/>
      <c r="L77" s="33"/>
      <c r="M77" s="33"/>
    </row>
    <row r="78" spans="11:13" x14ac:dyDescent="0.25">
      <c r="K78" s="29"/>
      <c r="L78" s="33"/>
      <c r="M78" s="33"/>
    </row>
    <row r="79" spans="11:13" x14ac:dyDescent="0.25">
      <c r="K79" s="29"/>
      <c r="L79" s="33"/>
      <c r="M79" s="33"/>
    </row>
    <row r="80" spans="1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</sheetData>
  <autoFilter ref="A5:L32"/>
  <sortState ref="A6:D25">
    <sortCondition ref="D6:D25"/>
  </sortState>
  <mergeCells count="3">
    <mergeCell ref="I3:K3"/>
    <mergeCell ref="A4:D4"/>
    <mergeCell ref="B31:F31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C37" sqref="C37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302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707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0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304" t="s">
        <v>5</v>
      </c>
      <c r="P4" s="153" t="s">
        <v>32</v>
      </c>
      <c r="Q4" s="153"/>
      <c r="R4" s="12"/>
    </row>
    <row r="5" spans="1:18" s="14" customFormat="1" ht="12.75" x14ac:dyDescent="0.2">
      <c r="A5" s="154" t="s">
        <v>736</v>
      </c>
      <c r="B5" s="154" t="s">
        <v>39</v>
      </c>
      <c r="C5" s="154" t="s">
        <v>737</v>
      </c>
      <c r="D5" s="167"/>
      <c r="E5" s="167"/>
      <c r="F5" s="167"/>
      <c r="G5" s="156">
        <v>-7200.12</v>
      </c>
      <c r="H5" s="157"/>
      <c r="I5" s="158"/>
      <c r="J5" s="159"/>
      <c r="K5" s="160"/>
      <c r="L5" s="160"/>
      <c r="M5" s="149"/>
      <c r="N5" s="150"/>
      <c r="O5" s="150"/>
      <c r="P5" s="161"/>
      <c r="Q5" s="162"/>
      <c r="R5" s="16"/>
    </row>
    <row r="6" spans="1:18" s="14" customFormat="1" ht="12.75" x14ac:dyDescent="0.2">
      <c r="A6" s="154" t="s">
        <v>736</v>
      </c>
      <c r="B6" s="154" t="s">
        <v>39</v>
      </c>
      <c r="C6" s="154" t="s">
        <v>738</v>
      </c>
      <c r="D6" s="167"/>
      <c r="E6" s="167"/>
      <c r="F6" s="167"/>
      <c r="G6" s="156">
        <v>-7927.44</v>
      </c>
      <c r="H6" s="157"/>
      <c r="I6" s="158"/>
      <c r="J6" s="159"/>
      <c r="K6" s="160"/>
      <c r="L6" s="160"/>
      <c r="M6" s="149"/>
      <c r="N6" s="150"/>
      <c r="O6" s="150"/>
      <c r="P6" s="161"/>
      <c r="Q6" s="162"/>
      <c r="R6" s="16"/>
    </row>
    <row r="7" spans="1:18" s="14" customFormat="1" ht="12.75" x14ac:dyDescent="0.2">
      <c r="A7" s="163" t="s">
        <v>712</v>
      </c>
      <c r="B7" s="163" t="s">
        <v>41</v>
      </c>
      <c r="C7" s="163" t="s">
        <v>713</v>
      </c>
      <c r="D7" s="167"/>
      <c r="E7" s="167"/>
      <c r="F7" s="167"/>
      <c r="G7" s="164">
        <v>1241.2</v>
      </c>
      <c r="H7" s="157"/>
      <c r="I7" s="158"/>
      <c r="J7" s="159"/>
      <c r="K7" s="160"/>
      <c r="L7" s="160"/>
      <c r="M7" s="149"/>
      <c r="N7" s="150"/>
      <c r="O7" s="150"/>
      <c r="P7" s="161"/>
      <c r="Q7" s="162"/>
      <c r="R7" s="16"/>
    </row>
    <row r="8" spans="1:18" s="14" customFormat="1" ht="12.75" x14ac:dyDescent="0.2">
      <c r="A8" s="163" t="s">
        <v>722</v>
      </c>
      <c r="B8" s="163" t="s">
        <v>41</v>
      </c>
      <c r="C8" s="163" t="s">
        <v>723</v>
      </c>
      <c r="D8" s="167"/>
      <c r="E8" s="167"/>
      <c r="F8" s="167"/>
      <c r="G8" s="164">
        <v>1241.2</v>
      </c>
      <c r="H8" s="157"/>
      <c r="I8" s="158"/>
      <c r="J8" s="159"/>
      <c r="K8" s="160"/>
      <c r="L8" s="160"/>
      <c r="M8" s="149"/>
      <c r="N8" s="150"/>
      <c r="O8" s="150"/>
      <c r="P8" s="161"/>
      <c r="Q8" s="162"/>
      <c r="R8" s="16"/>
    </row>
    <row r="9" spans="1:18" s="14" customFormat="1" ht="12.75" x14ac:dyDescent="0.2">
      <c r="A9" s="163" t="s">
        <v>722</v>
      </c>
      <c r="B9" s="163" t="s">
        <v>41</v>
      </c>
      <c r="C9" s="163" t="s">
        <v>724</v>
      </c>
      <c r="D9" s="167"/>
      <c r="E9" s="167"/>
      <c r="F9" s="167"/>
      <c r="G9" s="164">
        <v>1241.2</v>
      </c>
      <c r="H9" s="157"/>
      <c r="I9" s="158"/>
      <c r="J9" s="159"/>
      <c r="K9" s="160"/>
      <c r="L9" s="160"/>
      <c r="M9" s="149"/>
      <c r="N9" s="150"/>
      <c r="O9" s="150"/>
      <c r="P9" s="161"/>
      <c r="Q9" s="162"/>
      <c r="R9" s="16"/>
    </row>
    <row r="10" spans="1:18" s="14" customFormat="1" ht="12.75" x14ac:dyDescent="0.2">
      <c r="A10" s="163" t="s">
        <v>722</v>
      </c>
      <c r="B10" s="163" t="s">
        <v>41</v>
      </c>
      <c r="C10" s="163" t="s">
        <v>725</v>
      </c>
      <c r="D10" s="167"/>
      <c r="E10" s="167"/>
      <c r="F10" s="167"/>
      <c r="G10" s="164">
        <v>1241.2</v>
      </c>
      <c r="H10" s="157"/>
      <c r="I10" s="158"/>
      <c r="J10" s="159"/>
      <c r="K10" s="160"/>
      <c r="L10" s="160"/>
      <c r="M10" s="149"/>
      <c r="N10" s="150"/>
      <c r="O10" s="150"/>
      <c r="P10" s="161"/>
      <c r="Q10" s="162"/>
      <c r="R10" s="16"/>
    </row>
    <row r="11" spans="1:18" s="14" customFormat="1" ht="12.75" x14ac:dyDescent="0.2">
      <c r="A11" s="163" t="s">
        <v>728</v>
      </c>
      <c r="B11" s="163" t="s">
        <v>41</v>
      </c>
      <c r="C11" s="163" t="s">
        <v>729</v>
      </c>
      <c r="D11" s="167"/>
      <c r="E11" s="167"/>
      <c r="F11" s="167"/>
      <c r="G11" s="164">
        <v>1241.2</v>
      </c>
      <c r="H11" s="157"/>
      <c r="I11" s="158"/>
      <c r="J11" s="159"/>
      <c r="K11" s="160"/>
      <c r="L11" s="160"/>
      <c r="M11" s="149"/>
      <c r="N11" s="150"/>
      <c r="O11" s="150"/>
      <c r="P11" s="161"/>
      <c r="Q11" s="162"/>
      <c r="R11" s="16"/>
    </row>
    <row r="12" spans="1:18" s="14" customFormat="1" ht="12.75" x14ac:dyDescent="0.2">
      <c r="A12" s="163" t="s">
        <v>728</v>
      </c>
      <c r="B12" s="163" t="s">
        <v>41</v>
      </c>
      <c r="C12" s="163" t="s">
        <v>730</v>
      </c>
      <c r="D12" s="167"/>
      <c r="E12" s="167"/>
      <c r="F12" s="167"/>
      <c r="G12" s="164">
        <v>1241.2</v>
      </c>
      <c r="H12" s="157"/>
      <c r="I12" s="158"/>
      <c r="J12" s="159"/>
      <c r="K12" s="160"/>
      <c r="L12" s="160"/>
      <c r="M12" s="149"/>
      <c r="N12" s="150"/>
      <c r="O12" s="150"/>
      <c r="P12" s="161"/>
      <c r="Q12" s="162"/>
      <c r="R12" s="16"/>
    </row>
    <row r="13" spans="1:18" s="14" customFormat="1" ht="12.75" x14ac:dyDescent="0.2">
      <c r="A13" s="163" t="s">
        <v>728</v>
      </c>
      <c r="B13" s="163" t="s">
        <v>41</v>
      </c>
      <c r="C13" s="163" t="s">
        <v>731</v>
      </c>
      <c r="D13" s="167"/>
      <c r="E13" s="167"/>
      <c r="F13" s="167"/>
      <c r="G13" s="164">
        <v>1241.2</v>
      </c>
      <c r="H13" s="157"/>
      <c r="I13" s="158"/>
      <c r="J13" s="159"/>
      <c r="K13" s="160"/>
      <c r="L13" s="160"/>
      <c r="M13" s="149"/>
      <c r="N13" s="150"/>
      <c r="O13" s="150"/>
      <c r="P13" s="161"/>
      <c r="Q13" s="162"/>
      <c r="R13" s="16"/>
    </row>
    <row r="14" spans="1:18" s="14" customFormat="1" ht="12.75" x14ac:dyDescent="0.2">
      <c r="A14" s="163" t="s">
        <v>728</v>
      </c>
      <c r="B14" s="163" t="s">
        <v>41</v>
      </c>
      <c r="C14" s="163" t="s">
        <v>732</v>
      </c>
      <c r="D14" s="167"/>
      <c r="E14" s="167"/>
      <c r="F14" s="167"/>
      <c r="G14" s="164">
        <v>1241.2</v>
      </c>
      <c r="H14" s="157"/>
      <c r="I14" s="158"/>
      <c r="J14" s="159"/>
      <c r="K14" s="160"/>
      <c r="L14" s="160"/>
      <c r="M14" s="149"/>
      <c r="N14" s="150"/>
      <c r="O14" s="150"/>
      <c r="P14" s="161"/>
      <c r="Q14" s="162"/>
      <c r="R14" s="16"/>
    </row>
    <row r="15" spans="1:18" s="14" customFormat="1" ht="12.75" x14ac:dyDescent="0.2">
      <c r="A15" s="163" t="s">
        <v>728</v>
      </c>
      <c r="B15" s="163" t="s">
        <v>41</v>
      </c>
      <c r="C15" s="163" t="s">
        <v>733</v>
      </c>
      <c r="D15" s="167"/>
      <c r="E15" s="167"/>
      <c r="F15" s="167"/>
      <c r="G15" s="164">
        <v>1241.2</v>
      </c>
      <c r="H15" s="157"/>
      <c r="I15" s="158"/>
      <c r="J15" s="159"/>
      <c r="K15" s="160"/>
      <c r="L15" s="160"/>
      <c r="M15" s="149"/>
      <c r="N15" s="150"/>
      <c r="O15" s="150"/>
      <c r="P15" s="161"/>
      <c r="Q15" s="162"/>
      <c r="R15" s="16"/>
    </row>
    <row r="16" spans="1:18" s="14" customFormat="1" ht="12.75" x14ac:dyDescent="0.2">
      <c r="A16" s="163" t="s">
        <v>728</v>
      </c>
      <c r="B16" s="163" t="s">
        <v>41</v>
      </c>
      <c r="C16" s="163" t="s">
        <v>734</v>
      </c>
      <c r="D16" s="167"/>
      <c r="E16" s="167"/>
      <c r="F16" s="167"/>
      <c r="G16" s="164">
        <v>1241.2</v>
      </c>
      <c r="H16" s="157"/>
      <c r="I16" s="158"/>
      <c r="J16" s="159"/>
      <c r="K16" s="160"/>
      <c r="L16" s="160"/>
      <c r="M16" s="149"/>
      <c r="N16" s="150"/>
      <c r="O16" s="150"/>
      <c r="P16" s="161"/>
      <c r="Q16" s="162"/>
      <c r="R16" s="16"/>
    </row>
    <row r="17" spans="1:18" s="14" customFormat="1" ht="12.75" x14ac:dyDescent="0.2">
      <c r="A17" s="163" t="s">
        <v>728</v>
      </c>
      <c r="B17" s="163" t="s">
        <v>41</v>
      </c>
      <c r="C17" s="163" t="s">
        <v>735</v>
      </c>
      <c r="D17" s="167"/>
      <c r="E17" s="167"/>
      <c r="F17" s="167"/>
      <c r="G17" s="164">
        <v>1241.2</v>
      </c>
      <c r="H17" s="157"/>
      <c r="I17" s="158"/>
      <c r="J17" s="159"/>
      <c r="K17" s="160"/>
      <c r="L17" s="160"/>
      <c r="M17" s="149"/>
      <c r="N17" s="150"/>
      <c r="O17" s="150"/>
      <c r="P17" s="161"/>
      <c r="Q17" s="162"/>
      <c r="R17" s="16"/>
    </row>
    <row r="18" spans="1:18" s="14" customFormat="1" ht="12.75" x14ac:dyDescent="0.2">
      <c r="A18" s="163" t="s">
        <v>736</v>
      </c>
      <c r="B18" s="163" t="s">
        <v>41</v>
      </c>
      <c r="C18" s="163" t="s">
        <v>739</v>
      </c>
      <c r="D18" s="167"/>
      <c r="E18" s="167"/>
      <c r="F18" s="167"/>
      <c r="G18" s="164">
        <v>1241.2</v>
      </c>
      <c r="H18" s="157"/>
      <c r="I18" s="158"/>
      <c r="J18" s="159"/>
      <c r="K18" s="160"/>
      <c r="L18" s="160"/>
      <c r="M18" s="149"/>
      <c r="N18" s="150"/>
      <c r="O18" s="150"/>
      <c r="P18" s="161"/>
      <c r="Q18" s="162"/>
      <c r="R18" s="16"/>
    </row>
    <row r="19" spans="1:18" s="14" customFormat="1" ht="12.75" x14ac:dyDescent="0.2">
      <c r="A19" s="163" t="s">
        <v>744</v>
      </c>
      <c r="B19" s="163" t="s">
        <v>41</v>
      </c>
      <c r="C19" s="163" t="s">
        <v>745</v>
      </c>
      <c r="D19" s="167"/>
      <c r="E19" s="167"/>
      <c r="F19" s="167"/>
      <c r="G19" s="164">
        <v>1241.2</v>
      </c>
      <c r="H19" s="157"/>
      <c r="I19" s="158"/>
      <c r="J19" s="159"/>
      <c r="K19" s="160"/>
      <c r="L19" s="160"/>
      <c r="M19" s="149"/>
      <c r="N19" s="150"/>
      <c r="O19" s="150"/>
      <c r="P19" s="161"/>
      <c r="Q19" s="162"/>
      <c r="R19" s="16"/>
    </row>
    <row r="20" spans="1:18" s="14" customFormat="1" ht="12.75" x14ac:dyDescent="0.2">
      <c r="A20" s="163" t="s">
        <v>744</v>
      </c>
      <c r="B20" s="163" t="s">
        <v>41</v>
      </c>
      <c r="C20" s="163" t="s">
        <v>746</v>
      </c>
      <c r="D20" s="167"/>
      <c r="E20" s="167"/>
      <c r="F20" s="167"/>
      <c r="G20" s="164">
        <v>1241.2</v>
      </c>
      <c r="H20" s="157"/>
      <c r="I20" s="158"/>
      <c r="J20" s="159"/>
      <c r="K20" s="160"/>
      <c r="L20" s="160"/>
      <c r="M20" s="149"/>
      <c r="N20" s="150"/>
      <c r="O20" s="150"/>
      <c r="P20" s="161"/>
      <c r="Q20" s="162"/>
      <c r="R20" s="16"/>
    </row>
    <row r="21" spans="1:18" s="14" customFormat="1" ht="12.75" x14ac:dyDescent="0.2">
      <c r="A21" s="163" t="s">
        <v>744</v>
      </c>
      <c r="B21" s="163" t="s">
        <v>41</v>
      </c>
      <c r="C21" s="163" t="s">
        <v>747</v>
      </c>
      <c r="D21" s="167"/>
      <c r="E21" s="167"/>
      <c r="F21" s="167"/>
      <c r="G21" s="164">
        <v>1241.2</v>
      </c>
      <c r="H21" s="157"/>
      <c r="I21" s="158"/>
      <c r="J21" s="159"/>
      <c r="K21" s="160"/>
      <c r="L21" s="160"/>
      <c r="M21" s="149"/>
      <c r="N21" s="150"/>
      <c r="O21" s="150"/>
      <c r="P21" s="161"/>
      <c r="Q21" s="162"/>
      <c r="R21" s="16"/>
    </row>
    <row r="22" spans="1:18" s="14" customFormat="1" ht="12.75" x14ac:dyDescent="0.2">
      <c r="A22" s="163" t="s">
        <v>744</v>
      </c>
      <c r="B22" s="163" t="s">
        <v>41</v>
      </c>
      <c r="C22" s="163" t="s">
        <v>748</v>
      </c>
      <c r="D22" s="167"/>
      <c r="E22" s="167"/>
      <c r="F22" s="167"/>
      <c r="G22" s="164">
        <v>1241.2</v>
      </c>
      <c r="H22" s="157"/>
      <c r="I22" s="158"/>
      <c r="J22" s="159"/>
      <c r="K22" s="160"/>
      <c r="L22" s="160"/>
      <c r="M22" s="149"/>
      <c r="N22" s="150"/>
      <c r="O22" s="150"/>
      <c r="P22" s="161"/>
      <c r="Q22" s="162"/>
      <c r="R22" s="16"/>
    </row>
    <row r="23" spans="1:18" s="14" customFormat="1" ht="12.75" x14ac:dyDescent="0.2">
      <c r="A23" s="163" t="s">
        <v>744</v>
      </c>
      <c r="B23" s="163" t="s">
        <v>41</v>
      </c>
      <c r="C23" s="163" t="s">
        <v>749</v>
      </c>
      <c r="D23" s="167"/>
      <c r="E23" s="167"/>
      <c r="F23" s="167"/>
      <c r="G23" s="164">
        <v>1241.2</v>
      </c>
      <c r="H23" s="157"/>
      <c r="I23" s="158"/>
      <c r="J23" s="159"/>
      <c r="K23" s="160"/>
      <c r="L23" s="160"/>
      <c r="M23" s="149"/>
      <c r="N23" s="150"/>
      <c r="O23" s="150"/>
      <c r="P23" s="161"/>
      <c r="Q23" s="162"/>
      <c r="R23" s="16"/>
    </row>
    <row r="24" spans="1:18" s="14" customFormat="1" ht="12.75" x14ac:dyDescent="0.2">
      <c r="A24" s="166" t="s">
        <v>712</v>
      </c>
      <c r="B24" s="166" t="s">
        <v>41</v>
      </c>
      <c r="C24" s="232" t="s">
        <v>714</v>
      </c>
      <c r="D24" s="167"/>
      <c r="E24" s="167"/>
      <c r="F24" s="167"/>
      <c r="G24" s="217">
        <v>4499.6400000000003</v>
      </c>
      <c r="H24" s="157"/>
      <c r="I24" s="158"/>
      <c r="J24" s="159"/>
      <c r="K24" s="160"/>
      <c r="L24" s="160"/>
      <c r="M24" s="149"/>
      <c r="N24" s="150"/>
      <c r="O24" s="150"/>
      <c r="P24" s="161"/>
      <c r="Q24" s="162"/>
      <c r="R24" s="16"/>
    </row>
    <row r="25" spans="1:18" s="14" customFormat="1" ht="12.75" x14ac:dyDescent="0.2">
      <c r="A25" s="166" t="s">
        <v>736</v>
      </c>
      <c r="B25" s="166" t="s">
        <v>41</v>
      </c>
      <c r="C25" s="175" t="s">
        <v>740</v>
      </c>
      <c r="D25" s="167"/>
      <c r="E25" s="167"/>
      <c r="F25" s="167"/>
      <c r="G25" s="217">
        <v>4499.6400000000003</v>
      </c>
      <c r="H25" s="157"/>
      <c r="I25" s="158"/>
      <c r="J25" s="159"/>
      <c r="K25" s="160"/>
      <c r="L25" s="160"/>
      <c r="M25" s="149"/>
      <c r="N25" s="150"/>
      <c r="O25" s="150"/>
      <c r="P25" s="161"/>
      <c r="Q25" s="162"/>
      <c r="R25" s="16"/>
    </row>
    <row r="26" spans="1:18" s="14" customFormat="1" ht="12.75" x14ac:dyDescent="0.2">
      <c r="A26" s="166" t="s">
        <v>712</v>
      </c>
      <c r="B26" s="166" t="s">
        <v>41</v>
      </c>
      <c r="C26" s="232" t="s">
        <v>719</v>
      </c>
      <c r="D26" s="167"/>
      <c r="E26" s="167"/>
      <c r="F26" s="167"/>
      <c r="G26" s="217">
        <v>5849.88</v>
      </c>
      <c r="H26" s="157"/>
      <c r="I26" s="158"/>
      <c r="J26" s="159"/>
      <c r="K26" s="160"/>
      <c r="L26" s="160"/>
      <c r="M26" s="149"/>
      <c r="N26" s="150"/>
      <c r="O26" s="150"/>
      <c r="P26" s="161"/>
      <c r="Q26" s="162"/>
      <c r="R26" s="16"/>
    </row>
    <row r="27" spans="1:18" s="14" customFormat="1" ht="12.75" x14ac:dyDescent="0.2">
      <c r="A27" s="166" t="s">
        <v>744</v>
      </c>
      <c r="B27" s="166" t="s">
        <v>41</v>
      </c>
      <c r="C27" s="175" t="s">
        <v>666</v>
      </c>
      <c r="D27" s="167"/>
      <c r="E27" s="167"/>
      <c r="F27" s="167"/>
      <c r="G27" s="217">
        <v>5849.88</v>
      </c>
      <c r="H27" s="157"/>
      <c r="I27" s="158"/>
      <c r="J27" s="159"/>
      <c r="K27" s="160"/>
      <c r="L27" s="160"/>
      <c r="M27" s="149"/>
      <c r="N27" s="150"/>
      <c r="O27" s="150"/>
      <c r="P27" s="161"/>
      <c r="Q27" s="162"/>
      <c r="R27" s="16"/>
    </row>
    <row r="28" spans="1:18" s="14" customFormat="1" ht="12.75" x14ac:dyDescent="0.2">
      <c r="A28" s="166" t="s">
        <v>712</v>
      </c>
      <c r="B28" s="166" t="s">
        <v>41</v>
      </c>
      <c r="C28" s="232" t="s">
        <v>718</v>
      </c>
      <c r="D28" s="167"/>
      <c r="E28" s="167"/>
      <c r="F28" s="167"/>
      <c r="G28" s="217">
        <v>7200.12</v>
      </c>
      <c r="H28" s="157"/>
      <c r="I28" s="158"/>
      <c r="J28" s="159"/>
      <c r="K28" s="160"/>
      <c r="L28" s="160"/>
      <c r="M28" s="149"/>
      <c r="N28" s="150"/>
      <c r="O28" s="150"/>
      <c r="P28" s="161"/>
      <c r="Q28" s="162"/>
      <c r="R28" s="16"/>
    </row>
    <row r="29" spans="1:18" s="14" customFormat="1" ht="12.75" x14ac:dyDescent="0.2">
      <c r="A29" s="166" t="s">
        <v>712</v>
      </c>
      <c r="B29" s="166" t="s">
        <v>41</v>
      </c>
      <c r="C29" s="232" t="s">
        <v>716</v>
      </c>
      <c r="D29" s="167"/>
      <c r="E29" s="167"/>
      <c r="F29" s="167"/>
      <c r="G29" s="217">
        <v>11699.76</v>
      </c>
      <c r="H29" s="157"/>
      <c r="I29" s="158"/>
      <c r="J29" s="159"/>
      <c r="K29" s="160"/>
      <c r="L29" s="160"/>
      <c r="M29" s="149"/>
      <c r="N29" s="150"/>
      <c r="O29" s="150"/>
      <c r="P29" s="161"/>
      <c r="Q29" s="162"/>
      <c r="R29" s="16"/>
    </row>
    <row r="30" spans="1:18" s="14" customFormat="1" ht="12.75" x14ac:dyDescent="0.2">
      <c r="A30" s="166" t="s">
        <v>736</v>
      </c>
      <c r="B30" s="166" t="s">
        <v>41</v>
      </c>
      <c r="C30" s="175" t="s">
        <v>742</v>
      </c>
      <c r="D30" s="167"/>
      <c r="E30" s="167"/>
      <c r="F30" s="167"/>
      <c r="G30" s="217">
        <v>11699.76</v>
      </c>
      <c r="H30" s="157"/>
      <c r="I30" s="158"/>
      <c r="J30" s="159"/>
      <c r="K30" s="160"/>
      <c r="L30" s="160"/>
      <c r="M30" s="149"/>
      <c r="N30" s="150"/>
      <c r="O30" s="150"/>
      <c r="P30" s="161"/>
      <c r="Q30" s="162"/>
      <c r="R30" s="16"/>
    </row>
    <row r="31" spans="1:18" s="14" customFormat="1" ht="12.75" x14ac:dyDescent="0.2">
      <c r="A31" s="166" t="s">
        <v>712</v>
      </c>
      <c r="B31" s="166" t="s">
        <v>41</v>
      </c>
      <c r="C31" s="232" t="s">
        <v>721</v>
      </c>
      <c r="D31" s="167"/>
      <c r="E31" s="167"/>
      <c r="F31" s="167"/>
      <c r="G31" s="217">
        <v>12457.24</v>
      </c>
      <c r="H31" s="157"/>
      <c r="I31" s="158"/>
      <c r="J31" s="159"/>
      <c r="K31" s="160"/>
      <c r="L31" s="160"/>
      <c r="M31" s="149"/>
      <c r="N31" s="150"/>
      <c r="O31" s="150"/>
      <c r="P31" s="161"/>
      <c r="Q31" s="162"/>
      <c r="R31" s="16"/>
    </row>
    <row r="32" spans="1:18" s="14" customFormat="1" ht="12.75" x14ac:dyDescent="0.2">
      <c r="A32" s="166" t="s">
        <v>712</v>
      </c>
      <c r="B32" s="166" t="s">
        <v>41</v>
      </c>
      <c r="C32" s="232" t="s">
        <v>717</v>
      </c>
      <c r="D32" s="167"/>
      <c r="E32" s="167"/>
      <c r="F32" s="167"/>
      <c r="G32" s="217">
        <v>13500.08</v>
      </c>
      <c r="H32" s="157"/>
      <c r="I32" s="158"/>
      <c r="J32" s="159"/>
      <c r="K32" s="160"/>
      <c r="L32" s="160"/>
      <c r="M32" s="149"/>
      <c r="N32" s="150"/>
      <c r="O32" s="150"/>
      <c r="P32" s="161"/>
      <c r="Q32" s="162"/>
      <c r="R32" s="16"/>
    </row>
    <row r="33" spans="1:18" s="14" customFormat="1" ht="12.75" x14ac:dyDescent="0.2">
      <c r="A33" s="166" t="s">
        <v>736</v>
      </c>
      <c r="B33" s="166" t="s">
        <v>41</v>
      </c>
      <c r="C33" s="232" t="s">
        <v>743</v>
      </c>
      <c r="D33" s="167"/>
      <c r="E33" s="167"/>
      <c r="F33" s="167"/>
      <c r="G33" s="217">
        <v>13500.08</v>
      </c>
      <c r="H33" s="157"/>
      <c r="I33" s="158"/>
      <c r="J33" s="159"/>
      <c r="K33" s="160"/>
      <c r="L33" s="160"/>
      <c r="M33" s="149"/>
      <c r="N33" s="150"/>
      <c r="O33" s="150"/>
      <c r="P33" s="161"/>
      <c r="Q33" s="162"/>
      <c r="R33" s="16"/>
    </row>
    <row r="34" spans="1:18" s="14" customFormat="1" ht="12.75" x14ac:dyDescent="0.2">
      <c r="A34" s="166" t="s">
        <v>744</v>
      </c>
      <c r="B34" s="166" t="s">
        <v>41</v>
      </c>
      <c r="C34" s="175" t="s">
        <v>750</v>
      </c>
      <c r="D34" s="167"/>
      <c r="E34" s="167"/>
      <c r="F34" s="167"/>
      <c r="G34" s="217">
        <v>13500.08</v>
      </c>
      <c r="H34" s="157"/>
      <c r="I34" s="158"/>
      <c r="J34" s="159"/>
      <c r="K34" s="160"/>
      <c r="L34" s="160"/>
      <c r="M34" s="149"/>
      <c r="N34" s="150"/>
      <c r="O34" s="150"/>
      <c r="P34" s="161"/>
      <c r="Q34" s="162"/>
      <c r="R34" s="16"/>
    </row>
    <row r="35" spans="1:18" s="14" customFormat="1" ht="12.75" x14ac:dyDescent="0.2">
      <c r="A35" s="166" t="s">
        <v>744</v>
      </c>
      <c r="B35" s="166" t="s">
        <v>41</v>
      </c>
      <c r="C35" s="175" t="s">
        <v>751</v>
      </c>
      <c r="D35" s="167"/>
      <c r="E35" s="167"/>
      <c r="F35" s="167"/>
      <c r="G35" s="217">
        <v>13500.08</v>
      </c>
      <c r="H35" s="157"/>
      <c r="I35" s="158"/>
      <c r="J35" s="159"/>
      <c r="K35" s="160"/>
      <c r="L35" s="160"/>
      <c r="M35" s="149"/>
      <c r="N35" s="150"/>
      <c r="O35" s="150"/>
      <c r="P35" s="161"/>
      <c r="Q35" s="162"/>
      <c r="R35" s="16"/>
    </row>
    <row r="36" spans="1:18" s="14" customFormat="1" ht="12.75" x14ac:dyDescent="0.2">
      <c r="A36" s="166" t="s">
        <v>744</v>
      </c>
      <c r="B36" s="166" t="s">
        <v>41</v>
      </c>
      <c r="C36" s="232" t="s">
        <v>752</v>
      </c>
      <c r="D36" s="167"/>
      <c r="E36" s="167"/>
      <c r="F36" s="167"/>
      <c r="G36" s="217">
        <v>13500.08</v>
      </c>
      <c r="H36" s="157"/>
      <c r="I36" s="158"/>
      <c r="J36" s="159"/>
      <c r="K36" s="160"/>
      <c r="L36" s="160"/>
      <c r="M36" s="149"/>
      <c r="N36" s="150"/>
      <c r="O36" s="150"/>
      <c r="P36" s="161"/>
      <c r="Q36" s="162"/>
      <c r="R36" s="16"/>
    </row>
    <row r="37" spans="1:18" s="14" customFormat="1" ht="12.75" x14ac:dyDescent="0.2">
      <c r="A37" s="166" t="s">
        <v>722</v>
      </c>
      <c r="B37" s="166" t="s">
        <v>41</v>
      </c>
      <c r="C37" s="232" t="s">
        <v>726</v>
      </c>
      <c r="D37" s="167"/>
      <c r="E37" s="167"/>
      <c r="F37" s="167"/>
      <c r="G37" s="217">
        <v>14519.72</v>
      </c>
      <c r="H37" s="157"/>
      <c r="I37" s="158"/>
      <c r="J37" s="159"/>
      <c r="K37" s="160"/>
      <c r="L37" s="160"/>
      <c r="M37" s="149"/>
      <c r="N37" s="150"/>
      <c r="O37" s="150"/>
      <c r="P37" s="161"/>
      <c r="Q37" s="162"/>
      <c r="R37" s="16"/>
    </row>
    <row r="38" spans="1:18" s="14" customFormat="1" ht="12.75" x14ac:dyDescent="0.2">
      <c r="A38" s="166" t="s">
        <v>722</v>
      </c>
      <c r="B38" s="166" t="s">
        <v>41</v>
      </c>
      <c r="C38" s="175" t="s">
        <v>727</v>
      </c>
      <c r="D38" s="167"/>
      <c r="E38" s="167"/>
      <c r="F38" s="167"/>
      <c r="G38" s="217">
        <v>14597.44</v>
      </c>
      <c r="H38" s="157"/>
      <c r="I38" s="158"/>
      <c r="J38" s="159"/>
      <c r="K38" s="160"/>
      <c r="L38" s="160"/>
      <c r="M38" s="149"/>
      <c r="N38" s="150"/>
      <c r="O38" s="150"/>
      <c r="P38" s="161"/>
      <c r="Q38" s="162"/>
      <c r="R38" s="16"/>
    </row>
    <row r="39" spans="1:18" s="14" customFormat="1" ht="12.75" x14ac:dyDescent="0.2">
      <c r="A39" s="245" t="s">
        <v>728</v>
      </c>
      <c r="B39" s="245" t="s">
        <v>315</v>
      </c>
      <c r="C39" s="245">
        <v>2000286165</v>
      </c>
      <c r="D39" s="167"/>
      <c r="E39" s="167"/>
      <c r="F39" s="167"/>
      <c r="G39" s="273">
        <v>-10625.36</v>
      </c>
      <c r="H39" s="157"/>
      <c r="I39" s="158"/>
      <c r="J39" s="159"/>
      <c r="K39" s="160"/>
      <c r="L39" s="160"/>
      <c r="M39" s="149"/>
      <c r="N39" s="150"/>
      <c r="O39" s="150"/>
      <c r="P39" s="161"/>
      <c r="Q39" s="162"/>
      <c r="R39" s="16"/>
    </row>
    <row r="40" spans="1:18" s="14" customFormat="1" ht="12.75" x14ac:dyDescent="0.2">
      <c r="A40" s="245" t="s">
        <v>728</v>
      </c>
      <c r="B40" s="245" t="s">
        <v>315</v>
      </c>
      <c r="C40" s="245">
        <v>2000286362</v>
      </c>
      <c r="D40" s="167"/>
      <c r="E40" s="167"/>
      <c r="F40" s="167"/>
      <c r="G40" s="273">
        <v>-11373.45</v>
      </c>
      <c r="H40" s="157"/>
      <c r="I40" s="158"/>
      <c r="J40" s="159"/>
      <c r="K40" s="160"/>
      <c r="L40" s="160"/>
      <c r="M40" s="149"/>
      <c r="N40" s="150"/>
      <c r="O40" s="150"/>
      <c r="P40" s="161"/>
      <c r="Q40" s="162"/>
      <c r="R40" s="16"/>
    </row>
    <row r="41" spans="1:18" s="14" customFormat="1" ht="12.75" x14ac:dyDescent="0.2">
      <c r="A41" s="245" t="s">
        <v>728</v>
      </c>
      <c r="B41" s="245" t="s">
        <v>315</v>
      </c>
      <c r="C41" s="245">
        <v>2000286576</v>
      </c>
      <c r="D41" s="167"/>
      <c r="E41" s="167"/>
      <c r="F41" s="167"/>
      <c r="G41" s="273">
        <v>-5154.8999999999996</v>
      </c>
      <c r="H41" s="157"/>
      <c r="I41" s="158"/>
      <c r="J41" s="159"/>
      <c r="K41" s="160"/>
      <c r="L41" s="160"/>
      <c r="M41" s="149"/>
      <c r="N41" s="150"/>
      <c r="O41" s="150"/>
      <c r="P41" s="161"/>
      <c r="Q41" s="162"/>
      <c r="R41" s="16"/>
    </row>
    <row r="42" spans="1:18" s="14" customFormat="1" ht="12.75" x14ac:dyDescent="0.2">
      <c r="A42" s="167"/>
      <c r="B42" s="167"/>
      <c r="C42" s="167"/>
      <c r="D42" s="167"/>
      <c r="E42" s="167"/>
      <c r="F42" s="167"/>
      <c r="G42" s="176"/>
      <c r="H42" s="157"/>
      <c r="I42" s="158"/>
      <c r="J42" s="159"/>
      <c r="K42" s="160"/>
      <c r="L42" s="160"/>
      <c r="M42" s="149"/>
      <c r="N42" s="150"/>
      <c r="O42" s="150"/>
      <c r="P42" s="161"/>
      <c r="Q42" s="162"/>
      <c r="R42" s="16"/>
    </row>
    <row r="43" spans="1:18" s="14" customFormat="1" ht="12.75" x14ac:dyDescent="0.2">
      <c r="A43" s="167"/>
      <c r="B43" s="167"/>
      <c r="C43" s="167"/>
      <c r="D43" s="167"/>
      <c r="E43" s="167"/>
      <c r="F43" s="167"/>
      <c r="G43" s="176"/>
      <c r="H43" s="157"/>
      <c r="I43" s="158"/>
      <c r="J43" s="159"/>
      <c r="K43" s="160"/>
      <c r="L43" s="160"/>
      <c r="M43" s="149"/>
      <c r="N43" s="150"/>
      <c r="O43" s="150"/>
      <c r="P43" s="161"/>
      <c r="Q43" s="162"/>
      <c r="R43" s="16"/>
    </row>
    <row r="44" spans="1:18" s="14" customFormat="1" ht="12.75" x14ac:dyDescent="0.2">
      <c r="A44" s="168"/>
      <c r="B44" s="168"/>
      <c r="C44" s="168"/>
      <c r="D44" s="155"/>
      <c r="E44" s="155"/>
      <c r="F44" s="155"/>
      <c r="G44" s="170"/>
      <c r="H44" s="157"/>
      <c r="I44" s="158"/>
      <c r="J44" s="159"/>
      <c r="K44" s="160"/>
      <c r="L44" s="160"/>
      <c r="M44" s="149"/>
      <c r="N44" s="150"/>
      <c r="O44" s="305"/>
      <c r="P44" s="161"/>
      <c r="Q44" s="162"/>
      <c r="R44" s="16"/>
    </row>
    <row r="45" spans="1:18" s="14" customFormat="1" ht="12.75" x14ac:dyDescent="0.2">
      <c r="A45" s="168"/>
      <c r="B45" s="168"/>
      <c r="C45" s="168"/>
      <c r="D45" s="155"/>
      <c r="E45" s="155"/>
      <c r="F45" s="155"/>
      <c r="G45" s="168"/>
      <c r="H45" s="157"/>
      <c r="I45" s="158"/>
      <c r="J45" s="159"/>
      <c r="K45" s="160"/>
      <c r="L45" s="160"/>
      <c r="M45" s="149"/>
      <c r="N45" s="150"/>
      <c r="O45" s="305"/>
      <c r="P45" s="161"/>
      <c r="Q45" s="162"/>
      <c r="R45" s="16"/>
    </row>
    <row r="46" spans="1:18" s="14" customFormat="1" ht="12.75" x14ac:dyDescent="0.2">
      <c r="A46" s="168"/>
      <c r="B46" s="168"/>
      <c r="C46" s="168"/>
      <c r="D46" s="155"/>
      <c r="E46" s="155"/>
      <c r="F46" s="155"/>
      <c r="G46" s="170"/>
      <c r="H46" s="157"/>
      <c r="I46" s="158"/>
      <c r="J46" s="159"/>
      <c r="K46" s="160"/>
      <c r="L46" s="160"/>
      <c r="M46" s="149"/>
      <c r="N46" s="150"/>
      <c r="O46" s="305"/>
      <c r="P46" s="161"/>
      <c r="Q46" s="162"/>
      <c r="R46" s="16"/>
    </row>
    <row r="47" spans="1:18" s="14" customFormat="1" ht="12.75" x14ac:dyDescent="0.2">
      <c r="A47" s="171"/>
      <c r="B47" s="171"/>
      <c r="C47" s="171"/>
      <c r="D47" s="155"/>
      <c r="E47" s="155"/>
      <c r="F47" s="155"/>
      <c r="G47" s="172"/>
      <c r="H47" s="157"/>
      <c r="I47" s="158"/>
      <c r="J47" s="159"/>
      <c r="K47" s="160"/>
      <c r="L47" s="160"/>
      <c r="M47" s="149"/>
      <c r="N47" s="150"/>
      <c r="O47" s="150"/>
      <c r="P47" s="161"/>
      <c r="Q47" s="162"/>
      <c r="R47" s="16"/>
    </row>
    <row r="48" spans="1:18" s="14" customFormat="1" ht="12.75" x14ac:dyDescent="0.2">
      <c r="A48" s="171"/>
      <c r="B48" s="171"/>
      <c r="C48" s="171"/>
      <c r="D48" s="155"/>
      <c r="E48" s="155"/>
      <c r="F48" s="155"/>
      <c r="G48" s="172"/>
      <c r="H48" s="157"/>
      <c r="I48" s="158"/>
      <c r="J48" s="159"/>
      <c r="K48" s="160"/>
      <c r="L48" s="160"/>
      <c r="M48" s="149"/>
      <c r="N48" s="150"/>
      <c r="O48" s="150"/>
      <c r="P48" s="161"/>
      <c r="Q48" s="162"/>
      <c r="R48" s="16"/>
    </row>
    <row r="49" spans="1:18" s="14" customFormat="1" ht="12.75" x14ac:dyDescent="0.2">
      <c r="A49" s="171"/>
      <c r="B49" s="171"/>
      <c r="C49" s="171"/>
      <c r="D49" s="155"/>
      <c r="E49" s="155"/>
      <c r="F49" s="155"/>
      <c r="G49" s="172"/>
      <c r="H49" s="165"/>
      <c r="I49" s="158"/>
      <c r="J49" s="159"/>
      <c r="K49" s="160"/>
      <c r="L49" s="160"/>
      <c r="M49" s="149"/>
      <c r="N49" s="150"/>
      <c r="O49" s="150"/>
      <c r="P49" s="161"/>
      <c r="Q49" s="162"/>
      <c r="R49" s="16"/>
    </row>
    <row r="50" spans="1:18" s="14" customFormat="1" ht="13.5" thickBot="1" x14ac:dyDescent="0.25">
      <c r="A50" s="111"/>
      <c r="B50" s="109"/>
      <c r="C50"/>
      <c r="D50" s="89"/>
      <c r="E50" s="88"/>
      <c r="F50" s="88"/>
      <c r="G50" s="1"/>
      <c r="H50" s="90"/>
      <c r="I50" s="106"/>
      <c r="J50" s="91"/>
      <c r="K50" s="92"/>
      <c r="L50" s="92"/>
      <c r="M50" s="93"/>
      <c r="N50" s="94"/>
      <c r="O50" s="306"/>
      <c r="P50" s="94"/>
      <c r="Q50" s="15"/>
      <c r="R50" s="16"/>
    </row>
    <row r="51" spans="1:18" s="18" customFormat="1" ht="12.75" thickBot="1" x14ac:dyDescent="0.25">
      <c r="A51" s="25"/>
      <c r="B51" s="6"/>
      <c r="C51" s="6"/>
      <c r="D51" s="50">
        <f>SUM(D5:D50)</f>
        <v>0</v>
      </c>
      <c r="E51" s="6"/>
      <c r="F51" s="6"/>
      <c r="G51" s="50">
        <f>SUM(G5:G50)</f>
        <v>139192.61000000002</v>
      </c>
      <c r="H51" s="12"/>
      <c r="I51" s="50">
        <f>SUM(I5:I50)</f>
        <v>0</v>
      </c>
      <c r="J51" s="50">
        <f>SUM(J5:J50)</f>
        <v>0</v>
      </c>
      <c r="K51" s="22"/>
      <c r="L51" s="6"/>
      <c r="M51" s="20"/>
      <c r="N51" s="23" t="s">
        <v>21</v>
      </c>
      <c r="O51" s="307">
        <f>SUM(I51:K51)</f>
        <v>0</v>
      </c>
      <c r="Q51" s="19"/>
      <c r="R51" s="5"/>
    </row>
    <row r="52" spans="1:18" s="18" customFormat="1" x14ac:dyDescent="0.2">
      <c r="A52" s="25"/>
      <c r="B52" s="6"/>
      <c r="C52" s="122"/>
      <c r="D52" s="6"/>
      <c r="E52" s="6"/>
      <c r="F52" s="6"/>
      <c r="G52" s="122"/>
      <c r="H52" s="12"/>
      <c r="I52" s="6"/>
      <c r="J52" s="6"/>
      <c r="K52" s="6"/>
      <c r="L52" s="6"/>
      <c r="M52" s="20"/>
      <c r="N52" s="21"/>
      <c r="O52" s="302"/>
      <c r="Q52" s="19"/>
      <c r="R52" s="5"/>
    </row>
  </sheetData>
  <autoFilter ref="A4:R48"/>
  <mergeCells count="1">
    <mergeCell ref="A2:Q2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1" sqref="G1:G37"/>
    </sheetView>
  </sheetViews>
  <sheetFormatPr baseColWidth="10" defaultRowHeight="12.75" x14ac:dyDescent="0.2"/>
  <cols>
    <col min="3" max="3" width="5.7109375" customWidth="1"/>
    <col min="4" max="4" width="11" bestFit="1" customWidth="1"/>
    <col min="5" max="5" width="6.28515625" customWidth="1"/>
    <col min="6" max="6" width="22" customWidth="1"/>
  </cols>
  <sheetData>
    <row r="1" spans="1:7" x14ac:dyDescent="0.2">
      <c r="A1" s="95" t="s">
        <v>736</v>
      </c>
      <c r="B1" s="95">
        <v>7300007356</v>
      </c>
      <c r="C1" s="95" t="s">
        <v>38</v>
      </c>
      <c r="D1" s="95" t="s">
        <v>737</v>
      </c>
      <c r="E1" s="95" t="s">
        <v>150</v>
      </c>
      <c r="F1" s="95" t="s">
        <v>39</v>
      </c>
      <c r="G1" s="96">
        <v>-7200.12</v>
      </c>
    </row>
    <row r="2" spans="1:7" x14ac:dyDescent="0.2">
      <c r="A2" s="95" t="s">
        <v>736</v>
      </c>
      <c r="B2" s="95">
        <v>7300007357</v>
      </c>
      <c r="C2" s="95" t="s">
        <v>38</v>
      </c>
      <c r="D2" s="95" t="s">
        <v>738</v>
      </c>
      <c r="E2" s="95" t="s">
        <v>338</v>
      </c>
      <c r="F2" s="95" t="s">
        <v>39</v>
      </c>
      <c r="G2" s="96">
        <v>-7927.44</v>
      </c>
    </row>
    <row r="3" spans="1:7" x14ac:dyDescent="0.2">
      <c r="A3" s="124" t="s">
        <v>712</v>
      </c>
      <c r="B3" s="124">
        <v>7400063706</v>
      </c>
      <c r="C3" s="124" t="s">
        <v>40</v>
      </c>
      <c r="D3" s="124" t="s">
        <v>713</v>
      </c>
      <c r="E3" s="124" t="s">
        <v>10</v>
      </c>
      <c r="F3" s="124" t="s">
        <v>41</v>
      </c>
      <c r="G3" s="125">
        <v>1241.2</v>
      </c>
    </row>
    <row r="4" spans="1:7" x14ac:dyDescent="0.2">
      <c r="A4" s="124" t="s">
        <v>722</v>
      </c>
      <c r="B4" s="124">
        <v>7400064526</v>
      </c>
      <c r="C4" s="124" t="s">
        <v>40</v>
      </c>
      <c r="D4" s="124" t="s">
        <v>723</v>
      </c>
      <c r="E4" s="124" t="s">
        <v>10</v>
      </c>
      <c r="F4" s="124" t="s">
        <v>41</v>
      </c>
      <c r="G4" s="125">
        <v>1241.2</v>
      </c>
    </row>
    <row r="5" spans="1:7" x14ac:dyDescent="0.2">
      <c r="A5" s="124" t="s">
        <v>722</v>
      </c>
      <c r="B5" s="124">
        <v>7400064530</v>
      </c>
      <c r="C5" s="124" t="s">
        <v>40</v>
      </c>
      <c r="D5" s="124" t="s">
        <v>724</v>
      </c>
      <c r="E5" s="124" t="s">
        <v>10</v>
      </c>
      <c r="F5" s="124" t="s">
        <v>41</v>
      </c>
      <c r="G5" s="125">
        <v>1241.2</v>
      </c>
    </row>
    <row r="6" spans="1:7" x14ac:dyDescent="0.2">
      <c r="A6" s="124" t="s">
        <v>722</v>
      </c>
      <c r="B6" s="124">
        <v>7400064534</v>
      </c>
      <c r="C6" s="124" t="s">
        <v>40</v>
      </c>
      <c r="D6" s="124" t="s">
        <v>725</v>
      </c>
      <c r="E6" s="124" t="s">
        <v>10</v>
      </c>
      <c r="F6" s="124" t="s">
        <v>41</v>
      </c>
      <c r="G6" s="125">
        <v>1241.2</v>
      </c>
    </row>
    <row r="7" spans="1:7" x14ac:dyDescent="0.2">
      <c r="A7" s="124" t="s">
        <v>728</v>
      </c>
      <c r="B7" s="124">
        <v>7400065555</v>
      </c>
      <c r="C7" s="124" t="s">
        <v>40</v>
      </c>
      <c r="D7" s="124" t="s">
        <v>729</v>
      </c>
      <c r="E7" s="124" t="s">
        <v>10</v>
      </c>
      <c r="F7" s="124" t="s">
        <v>41</v>
      </c>
      <c r="G7" s="125">
        <v>1241.2</v>
      </c>
    </row>
    <row r="8" spans="1:7" x14ac:dyDescent="0.2">
      <c r="A8" s="124" t="s">
        <v>728</v>
      </c>
      <c r="B8" s="124">
        <v>7400065557</v>
      </c>
      <c r="C8" s="124" t="s">
        <v>40</v>
      </c>
      <c r="D8" s="124" t="s">
        <v>730</v>
      </c>
      <c r="E8" s="124" t="s">
        <v>10</v>
      </c>
      <c r="F8" s="124" t="s">
        <v>41</v>
      </c>
      <c r="G8" s="125">
        <v>1241.2</v>
      </c>
    </row>
    <row r="9" spans="1:7" x14ac:dyDescent="0.2">
      <c r="A9" s="124" t="s">
        <v>728</v>
      </c>
      <c r="B9" s="124">
        <v>7400065559</v>
      </c>
      <c r="C9" s="124" t="s">
        <v>40</v>
      </c>
      <c r="D9" s="124" t="s">
        <v>731</v>
      </c>
      <c r="E9" s="124" t="s">
        <v>10</v>
      </c>
      <c r="F9" s="124" t="s">
        <v>41</v>
      </c>
      <c r="G9" s="125">
        <v>1241.2</v>
      </c>
    </row>
    <row r="10" spans="1:7" x14ac:dyDescent="0.2">
      <c r="A10" s="124" t="s">
        <v>728</v>
      </c>
      <c r="B10" s="124">
        <v>7400065561</v>
      </c>
      <c r="C10" s="124" t="s">
        <v>40</v>
      </c>
      <c r="D10" s="124" t="s">
        <v>732</v>
      </c>
      <c r="E10" s="124" t="s">
        <v>10</v>
      </c>
      <c r="F10" s="124" t="s">
        <v>41</v>
      </c>
      <c r="G10" s="125">
        <v>1241.2</v>
      </c>
    </row>
    <row r="11" spans="1:7" x14ac:dyDescent="0.2">
      <c r="A11" s="124" t="s">
        <v>728</v>
      </c>
      <c r="B11" s="124">
        <v>7400065564</v>
      </c>
      <c r="C11" s="124" t="s">
        <v>40</v>
      </c>
      <c r="D11" s="124" t="s">
        <v>733</v>
      </c>
      <c r="E11" s="124" t="s">
        <v>10</v>
      </c>
      <c r="F11" s="124" t="s">
        <v>41</v>
      </c>
      <c r="G11" s="125">
        <v>1241.2</v>
      </c>
    </row>
    <row r="12" spans="1:7" x14ac:dyDescent="0.2">
      <c r="A12" s="124" t="s">
        <v>728</v>
      </c>
      <c r="B12" s="124">
        <v>7400065567</v>
      </c>
      <c r="C12" s="124" t="s">
        <v>40</v>
      </c>
      <c r="D12" s="124" t="s">
        <v>734</v>
      </c>
      <c r="E12" s="124" t="s">
        <v>10</v>
      </c>
      <c r="F12" s="124" t="s">
        <v>41</v>
      </c>
      <c r="G12" s="125">
        <v>1241.2</v>
      </c>
    </row>
    <row r="13" spans="1:7" x14ac:dyDescent="0.2">
      <c r="A13" s="124" t="s">
        <v>728</v>
      </c>
      <c r="B13" s="124">
        <v>7400065570</v>
      </c>
      <c r="C13" s="124" t="s">
        <v>40</v>
      </c>
      <c r="D13" s="124" t="s">
        <v>735</v>
      </c>
      <c r="E13" s="124" t="s">
        <v>10</v>
      </c>
      <c r="F13" s="124" t="s">
        <v>41</v>
      </c>
      <c r="G13" s="125">
        <v>1241.2</v>
      </c>
    </row>
    <row r="14" spans="1:7" x14ac:dyDescent="0.2">
      <c r="A14" s="124" t="s">
        <v>736</v>
      </c>
      <c r="B14" s="124">
        <v>7400066016</v>
      </c>
      <c r="C14" s="124" t="s">
        <v>40</v>
      </c>
      <c r="D14" s="124" t="s">
        <v>739</v>
      </c>
      <c r="E14" s="124" t="s">
        <v>10</v>
      </c>
      <c r="F14" s="124" t="s">
        <v>41</v>
      </c>
      <c r="G14" s="125">
        <v>1241.2</v>
      </c>
    </row>
    <row r="15" spans="1:7" x14ac:dyDescent="0.2">
      <c r="A15" s="124" t="s">
        <v>744</v>
      </c>
      <c r="B15" s="124">
        <v>7400068593</v>
      </c>
      <c r="C15" s="124" t="s">
        <v>40</v>
      </c>
      <c r="D15" s="124" t="s">
        <v>745</v>
      </c>
      <c r="E15" s="124" t="s">
        <v>10</v>
      </c>
      <c r="F15" s="124" t="s">
        <v>41</v>
      </c>
      <c r="G15" s="125">
        <v>1241.2</v>
      </c>
    </row>
    <row r="16" spans="1:7" x14ac:dyDescent="0.2">
      <c r="A16" s="124" t="s">
        <v>744</v>
      </c>
      <c r="B16" s="124">
        <v>7400068596</v>
      </c>
      <c r="C16" s="124" t="s">
        <v>40</v>
      </c>
      <c r="D16" s="124" t="s">
        <v>746</v>
      </c>
      <c r="E16" s="124" t="s">
        <v>10</v>
      </c>
      <c r="F16" s="124" t="s">
        <v>41</v>
      </c>
      <c r="G16" s="125">
        <v>1241.2</v>
      </c>
    </row>
    <row r="17" spans="1:7" x14ac:dyDescent="0.2">
      <c r="A17" s="124" t="s">
        <v>744</v>
      </c>
      <c r="B17" s="124">
        <v>7400068599</v>
      </c>
      <c r="C17" s="124" t="s">
        <v>40</v>
      </c>
      <c r="D17" s="124" t="s">
        <v>747</v>
      </c>
      <c r="E17" s="124" t="s">
        <v>10</v>
      </c>
      <c r="F17" s="124" t="s">
        <v>41</v>
      </c>
      <c r="G17" s="125">
        <v>1241.2</v>
      </c>
    </row>
    <row r="18" spans="1:7" x14ac:dyDescent="0.2">
      <c r="A18" s="124" t="s">
        <v>744</v>
      </c>
      <c r="B18" s="124">
        <v>7400068602</v>
      </c>
      <c r="C18" s="124" t="s">
        <v>40</v>
      </c>
      <c r="D18" s="124" t="s">
        <v>748</v>
      </c>
      <c r="E18" s="124" t="s">
        <v>10</v>
      </c>
      <c r="F18" s="124" t="s">
        <v>41</v>
      </c>
      <c r="G18" s="125">
        <v>1241.2</v>
      </c>
    </row>
    <row r="19" spans="1:7" x14ac:dyDescent="0.2">
      <c r="A19" s="124" t="s">
        <v>744</v>
      </c>
      <c r="B19" s="124">
        <v>7400068605</v>
      </c>
      <c r="C19" s="124" t="s">
        <v>40</v>
      </c>
      <c r="D19" s="124" t="s">
        <v>749</v>
      </c>
      <c r="E19" s="124" t="s">
        <v>10</v>
      </c>
      <c r="F19" s="124" t="s">
        <v>41</v>
      </c>
      <c r="G19" s="125">
        <v>1241.2</v>
      </c>
    </row>
    <row r="20" spans="1:7" x14ac:dyDescent="0.2">
      <c r="A20" t="s">
        <v>712</v>
      </c>
      <c r="B20">
        <v>7400063710</v>
      </c>
      <c r="C20" t="s">
        <v>40</v>
      </c>
      <c r="D20" t="s">
        <v>714</v>
      </c>
      <c r="E20" t="s">
        <v>715</v>
      </c>
      <c r="F20" t="s">
        <v>41</v>
      </c>
      <c r="G20" s="1">
        <v>4499.6400000000003</v>
      </c>
    </row>
    <row r="21" spans="1:7" x14ac:dyDescent="0.2">
      <c r="A21" t="s">
        <v>736</v>
      </c>
      <c r="B21">
        <v>7400066023</v>
      </c>
      <c r="C21" t="s">
        <v>40</v>
      </c>
      <c r="D21" t="s">
        <v>740</v>
      </c>
      <c r="E21" t="s">
        <v>741</v>
      </c>
      <c r="F21" t="s">
        <v>41</v>
      </c>
      <c r="G21" s="1">
        <v>4499.6400000000003</v>
      </c>
    </row>
    <row r="22" spans="1:7" x14ac:dyDescent="0.2">
      <c r="A22" t="s">
        <v>712</v>
      </c>
      <c r="B22">
        <v>7400063722</v>
      </c>
      <c r="C22" t="s">
        <v>40</v>
      </c>
      <c r="D22" t="s">
        <v>719</v>
      </c>
      <c r="E22" t="s">
        <v>720</v>
      </c>
      <c r="F22" t="s">
        <v>41</v>
      </c>
      <c r="G22" s="1">
        <v>5849.88</v>
      </c>
    </row>
    <row r="23" spans="1:7" x14ac:dyDescent="0.2">
      <c r="A23" t="s">
        <v>744</v>
      </c>
      <c r="B23">
        <v>7400068621</v>
      </c>
      <c r="C23" t="s">
        <v>40</v>
      </c>
      <c r="D23" t="s">
        <v>666</v>
      </c>
      <c r="E23" t="s">
        <v>720</v>
      </c>
      <c r="F23" t="s">
        <v>41</v>
      </c>
      <c r="G23" s="1">
        <v>5849.88</v>
      </c>
    </row>
    <row r="24" spans="1:7" x14ac:dyDescent="0.2">
      <c r="A24" t="s">
        <v>712</v>
      </c>
      <c r="B24">
        <v>7400063719</v>
      </c>
      <c r="C24" t="s">
        <v>40</v>
      </c>
      <c r="D24" t="s">
        <v>718</v>
      </c>
      <c r="E24" t="s">
        <v>585</v>
      </c>
      <c r="F24" t="s">
        <v>41</v>
      </c>
      <c r="G24" s="1">
        <v>7200.12</v>
      </c>
    </row>
    <row r="25" spans="1:7" x14ac:dyDescent="0.2">
      <c r="A25" t="s">
        <v>712</v>
      </c>
      <c r="B25">
        <v>7400063713</v>
      </c>
      <c r="C25" t="s">
        <v>40</v>
      </c>
      <c r="D25" t="s">
        <v>716</v>
      </c>
      <c r="E25" t="s">
        <v>585</v>
      </c>
      <c r="F25" t="s">
        <v>41</v>
      </c>
      <c r="G25" s="1">
        <v>11699.76</v>
      </c>
    </row>
    <row r="26" spans="1:7" x14ac:dyDescent="0.2">
      <c r="A26" t="s">
        <v>736</v>
      </c>
      <c r="B26">
        <v>7400066026</v>
      </c>
      <c r="C26" t="s">
        <v>40</v>
      </c>
      <c r="D26" t="s">
        <v>742</v>
      </c>
      <c r="E26" t="s">
        <v>585</v>
      </c>
      <c r="F26" t="s">
        <v>41</v>
      </c>
      <c r="G26" s="1">
        <v>11699.76</v>
      </c>
    </row>
    <row r="27" spans="1:7" x14ac:dyDescent="0.2">
      <c r="A27" t="s">
        <v>712</v>
      </c>
      <c r="B27">
        <v>7400063725</v>
      </c>
      <c r="C27" t="s">
        <v>40</v>
      </c>
      <c r="D27" t="s">
        <v>721</v>
      </c>
      <c r="E27" t="s">
        <v>720</v>
      </c>
      <c r="F27" t="s">
        <v>41</v>
      </c>
      <c r="G27" s="1">
        <v>12457.24</v>
      </c>
    </row>
    <row r="28" spans="1:7" x14ac:dyDescent="0.2">
      <c r="A28" t="s">
        <v>712</v>
      </c>
      <c r="B28">
        <v>7400063716</v>
      </c>
      <c r="C28" t="s">
        <v>40</v>
      </c>
      <c r="D28" t="s">
        <v>717</v>
      </c>
      <c r="E28" t="s">
        <v>585</v>
      </c>
      <c r="F28" t="s">
        <v>41</v>
      </c>
      <c r="G28" s="1">
        <v>13500.08</v>
      </c>
    </row>
    <row r="29" spans="1:7" x14ac:dyDescent="0.2">
      <c r="A29" t="s">
        <v>736</v>
      </c>
      <c r="B29">
        <v>7400066028</v>
      </c>
      <c r="C29" t="s">
        <v>40</v>
      </c>
      <c r="D29" t="s">
        <v>743</v>
      </c>
      <c r="E29" t="s">
        <v>585</v>
      </c>
      <c r="F29" t="s">
        <v>41</v>
      </c>
      <c r="G29" s="1">
        <v>13500.08</v>
      </c>
    </row>
    <row r="30" spans="1:7" x14ac:dyDescent="0.2">
      <c r="A30" t="s">
        <v>744</v>
      </c>
      <c r="B30">
        <v>7400068609</v>
      </c>
      <c r="C30" t="s">
        <v>40</v>
      </c>
      <c r="D30" t="s">
        <v>750</v>
      </c>
      <c r="E30" t="s">
        <v>674</v>
      </c>
      <c r="F30" t="s">
        <v>41</v>
      </c>
      <c r="G30" s="1">
        <v>13500.08</v>
      </c>
    </row>
    <row r="31" spans="1:7" x14ac:dyDescent="0.2">
      <c r="A31" t="s">
        <v>744</v>
      </c>
      <c r="B31">
        <v>7400068613</v>
      </c>
      <c r="C31" t="s">
        <v>40</v>
      </c>
      <c r="D31" t="s">
        <v>751</v>
      </c>
      <c r="E31" t="s">
        <v>674</v>
      </c>
      <c r="F31" t="s">
        <v>41</v>
      </c>
      <c r="G31" s="1">
        <v>13500.08</v>
      </c>
    </row>
    <row r="32" spans="1:7" x14ac:dyDescent="0.2">
      <c r="A32" t="s">
        <v>744</v>
      </c>
      <c r="B32">
        <v>7400068617</v>
      </c>
      <c r="C32" t="s">
        <v>40</v>
      </c>
      <c r="D32" t="s">
        <v>752</v>
      </c>
      <c r="E32" t="s">
        <v>585</v>
      </c>
      <c r="F32" t="s">
        <v>41</v>
      </c>
      <c r="G32" s="1">
        <v>13500.08</v>
      </c>
    </row>
    <row r="33" spans="1:7" x14ac:dyDescent="0.2">
      <c r="A33" t="s">
        <v>722</v>
      </c>
      <c r="B33">
        <v>7400064538</v>
      </c>
      <c r="C33" t="s">
        <v>40</v>
      </c>
      <c r="D33" t="s">
        <v>726</v>
      </c>
      <c r="E33" t="s">
        <v>587</v>
      </c>
      <c r="F33" t="s">
        <v>41</v>
      </c>
      <c r="G33" s="1">
        <v>14519.72</v>
      </c>
    </row>
    <row r="34" spans="1:7" x14ac:dyDescent="0.2">
      <c r="A34" t="s">
        <v>722</v>
      </c>
      <c r="B34">
        <v>7400064542</v>
      </c>
      <c r="C34" t="s">
        <v>40</v>
      </c>
      <c r="D34" t="s">
        <v>727</v>
      </c>
      <c r="E34" t="s">
        <v>587</v>
      </c>
      <c r="F34" t="s">
        <v>41</v>
      </c>
      <c r="G34" s="1">
        <v>14597.44</v>
      </c>
    </row>
    <row r="35" spans="1:7" x14ac:dyDescent="0.2">
      <c r="A35" s="253" t="s">
        <v>728</v>
      </c>
      <c r="B35" s="253">
        <v>7300006705</v>
      </c>
      <c r="C35" s="253" t="s">
        <v>314</v>
      </c>
      <c r="D35" s="253">
        <v>2000286165</v>
      </c>
      <c r="E35" s="253"/>
      <c r="F35" s="253" t="s">
        <v>315</v>
      </c>
      <c r="G35" s="2">
        <v>-10625.36</v>
      </c>
    </row>
    <row r="36" spans="1:7" x14ac:dyDescent="0.2">
      <c r="A36" s="253" t="s">
        <v>728</v>
      </c>
      <c r="B36" s="253">
        <v>7300006895</v>
      </c>
      <c r="C36" s="253" t="s">
        <v>314</v>
      </c>
      <c r="D36" s="253">
        <v>2000286362</v>
      </c>
      <c r="E36" s="253"/>
      <c r="F36" s="253" t="s">
        <v>315</v>
      </c>
      <c r="G36" s="2">
        <v>-11373.45</v>
      </c>
    </row>
    <row r="37" spans="1:7" x14ac:dyDescent="0.2">
      <c r="A37" s="253" t="s">
        <v>728</v>
      </c>
      <c r="B37" s="253">
        <v>7300007148</v>
      </c>
      <c r="C37" s="253" t="s">
        <v>314</v>
      </c>
      <c r="D37" s="253">
        <v>2000286576</v>
      </c>
      <c r="E37" s="253"/>
      <c r="F37" s="253" t="s">
        <v>315</v>
      </c>
      <c r="G37" s="2">
        <v>-5154.8999999999996</v>
      </c>
    </row>
    <row r="38" spans="1:7" x14ac:dyDescent="0.2">
      <c r="A38" t="s">
        <v>708</v>
      </c>
      <c r="G38" s="2">
        <f>SUM(G1:G37)</f>
        <v>139192.61000000002</v>
      </c>
    </row>
    <row r="39" spans="1:7" x14ac:dyDescent="0.2">
      <c r="A39" t="s">
        <v>709</v>
      </c>
    </row>
    <row r="40" spans="1:7" x14ac:dyDescent="0.2">
      <c r="A40" t="s">
        <v>710</v>
      </c>
    </row>
    <row r="41" spans="1:7" x14ac:dyDescent="0.2">
      <c r="A41" t="s">
        <v>711</v>
      </c>
    </row>
    <row r="42" spans="1:7" x14ac:dyDescent="0.2">
      <c r="A42" t="s">
        <v>36</v>
      </c>
    </row>
  </sheetData>
  <sortState ref="A3:G34">
    <sortCondition ref="G3:G3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34"/>
  <sheetViews>
    <sheetView topLeftCell="A7" zoomScale="96" zoomScaleNormal="96" workbookViewId="0">
      <selection activeCell="F29" sqref="F29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48</v>
      </c>
      <c r="E1" s="61"/>
      <c r="F1" s="61"/>
      <c r="G1" s="61"/>
      <c r="H1" s="118"/>
      <c r="I1" s="173"/>
      <c r="J1" s="173"/>
      <c r="K1" s="173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173"/>
      <c r="J2" s="173"/>
      <c r="K2" s="173"/>
      <c r="L2" s="60"/>
      <c r="M2" s="60"/>
    </row>
    <row r="3" spans="1:13" x14ac:dyDescent="0.25">
      <c r="A3" s="173"/>
      <c r="B3" s="173"/>
      <c r="C3" s="173"/>
      <c r="D3" s="173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173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173"/>
      <c r="L5" s="60"/>
      <c r="M5" s="60"/>
    </row>
    <row r="6" spans="1:13" ht="24" customHeight="1" thickBot="1" x14ac:dyDescent="0.3">
      <c r="A6" s="178" t="s">
        <v>7</v>
      </c>
      <c r="B6" s="193" t="s">
        <v>61</v>
      </c>
      <c r="C6" s="194">
        <v>-9000.44</v>
      </c>
      <c r="D6" s="195" t="s">
        <v>95</v>
      </c>
      <c r="E6" s="196"/>
      <c r="F6" s="197">
        <f>SUM(C6:E6)</f>
        <v>-9000.44</v>
      </c>
      <c r="G6" s="198"/>
      <c r="H6" s="199"/>
      <c r="I6" s="198">
        <v>600640</v>
      </c>
      <c r="J6" s="216">
        <f>F6/1.16</f>
        <v>-7759.0000000000009</v>
      </c>
      <c r="K6" s="201">
        <f>J6*0.16</f>
        <v>-1241.4400000000003</v>
      </c>
      <c r="L6" s="128"/>
      <c r="M6" s="68"/>
    </row>
    <row r="7" spans="1:13" ht="24" customHeight="1" thickBot="1" x14ac:dyDescent="0.3">
      <c r="A7" s="183" t="s">
        <v>7</v>
      </c>
      <c r="B7" s="202" t="s">
        <v>71</v>
      </c>
      <c r="C7" s="203">
        <v>-9100.2000000000007</v>
      </c>
      <c r="D7" s="204" t="s">
        <v>97</v>
      </c>
      <c r="E7" s="205"/>
      <c r="F7" s="206">
        <f>SUM(C7:E7)</f>
        <v>-9100.2000000000007</v>
      </c>
      <c r="G7" s="207"/>
      <c r="H7" s="208"/>
      <c r="I7" s="207">
        <v>600640</v>
      </c>
      <c r="J7" s="209">
        <f>F7/1.16</f>
        <v>-7845.0000000000009</v>
      </c>
      <c r="K7" s="210">
        <f>J7*0.16</f>
        <v>-1255.2000000000003</v>
      </c>
      <c r="L7" s="128"/>
      <c r="M7" s="68"/>
    </row>
    <row r="8" spans="1:13" ht="18.75" customHeight="1" x14ac:dyDescent="0.25">
      <c r="A8" s="142" t="s">
        <v>42</v>
      </c>
      <c r="B8" s="107" t="s">
        <v>68</v>
      </c>
      <c r="C8" s="103">
        <v>4499.6400000000003</v>
      </c>
      <c r="D8" s="102" t="s">
        <v>94</v>
      </c>
      <c r="E8" s="114"/>
      <c r="F8" s="115"/>
      <c r="G8" s="116"/>
      <c r="H8" s="118"/>
      <c r="I8" s="116"/>
      <c r="J8" s="135"/>
      <c r="K8" s="117"/>
      <c r="L8" s="128"/>
      <c r="M8" s="68"/>
    </row>
    <row r="9" spans="1:13" ht="18.75" customHeight="1" x14ac:dyDescent="0.25">
      <c r="A9" s="142" t="s">
        <v>42</v>
      </c>
      <c r="B9" s="107" t="s">
        <v>67</v>
      </c>
      <c r="C9" s="103">
        <v>11699.76</v>
      </c>
      <c r="D9" s="102" t="s">
        <v>94</v>
      </c>
      <c r="E9" s="114">
        <f>SUM(C8:C9)</f>
        <v>16199.400000000001</v>
      </c>
      <c r="F9" s="115"/>
      <c r="G9" s="116"/>
      <c r="H9" s="118"/>
      <c r="I9" s="116">
        <v>600616</v>
      </c>
      <c r="J9" s="135">
        <f>E9/1.16</f>
        <v>13965.000000000002</v>
      </c>
      <c r="K9" s="117">
        <f>J9*0.16</f>
        <v>2234.4000000000005</v>
      </c>
      <c r="L9" s="128"/>
      <c r="M9" s="68"/>
    </row>
    <row r="10" spans="1:13" ht="18.75" customHeight="1" x14ac:dyDescent="0.25">
      <c r="A10" s="142" t="s">
        <v>29</v>
      </c>
      <c r="B10" s="107" t="s">
        <v>64</v>
      </c>
      <c r="C10" s="103">
        <v>5268.72</v>
      </c>
      <c r="D10" s="102" t="s">
        <v>94</v>
      </c>
      <c r="E10" s="114">
        <f>SUM(C10:D10)</f>
        <v>5268.72</v>
      </c>
      <c r="F10" s="115"/>
      <c r="G10" s="116"/>
      <c r="H10" s="118"/>
      <c r="I10" s="116">
        <v>600691</v>
      </c>
      <c r="J10" s="135">
        <f t="shared" ref="J10:J15" si="0">E10/1.16</f>
        <v>4542.0000000000009</v>
      </c>
      <c r="K10" s="117">
        <f t="shared" ref="K10:K15" si="1">J10*0.16</f>
        <v>726.72000000000014</v>
      </c>
      <c r="L10" s="128"/>
      <c r="M10" s="68"/>
    </row>
    <row r="11" spans="1:13" ht="18.75" customHeight="1" x14ac:dyDescent="0.25">
      <c r="A11" s="142" t="s">
        <v>7</v>
      </c>
      <c r="B11" s="107" t="s">
        <v>61</v>
      </c>
      <c r="C11" s="103">
        <v>9100.2000000000007</v>
      </c>
      <c r="D11" s="102" t="s">
        <v>94</v>
      </c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18.75" customHeight="1" x14ac:dyDescent="0.25">
      <c r="A12" s="142" t="s">
        <v>7</v>
      </c>
      <c r="B12" s="107" t="s">
        <v>65</v>
      </c>
      <c r="C12" s="103">
        <v>9100.2000000000007</v>
      </c>
      <c r="D12" s="102" t="s">
        <v>94</v>
      </c>
      <c r="E12" s="114"/>
      <c r="F12" s="115"/>
      <c r="G12" s="116"/>
      <c r="H12" s="118"/>
      <c r="I12" s="116"/>
      <c r="J12" s="135"/>
      <c r="K12" s="117"/>
      <c r="L12" s="128"/>
      <c r="M12" s="68"/>
    </row>
    <row r="13" spans="1:13" ht="18.75" customHeight="1" x14ac:dyDescent="0.25">
      <c r="A13" s="142" t="s">
        <v>7</v>
      </c>
      <c r="B13" s="107" t="s">
        <v>66</v>
      </c>
      <c r="C13" s="103">
        <v>9459.7999999999993</v>
      </c>
      <c r="D13" s="102" t="s">
        <v>94</v>
      </c>
      <c r="E13" s="114">
        <f>SUM(C11:C13)</f>
        <v>27660.2</v>
      </c>
      <c r="F13" s="115"/>
      <c r="G13" s="116"/>
      <c r="H13" s="118"/>
      <c r="I13" s="116">
        <v>600640</v>
      </c>
      <c r="J13" s="135">
        <f t="shared" si="0"/>
        <v>23845.000000000004</v>
      </c>
      <c r="K13" s="117">
        <f t="shared" si="1"/>
        <v>3815.2000000000007</v>
      </c>
      <c r="L13" s="128"/>
      <c r="M13" s="68"/>
    </row>
    <row r="14" spans="1:13" ht="18.75" customHeight="1" x14ac:dyDescent="0.25">
      <c r="A14" s="142" t="s">
        <v>43</v>
      </c>
      <c r="B14" s="107" t="s">
        <v>69</v>
      </c>
      <c r="C14" s="103">
        <v>13366.68</v>
      </c>
      <c r="D14" s="102" t="s">
        <v>94</v>
      </c>
      <c r="E14" s="114">
        <f>SUM(C14)</f>
        <v>13366.68</v>
      </c>
      <c r="F14" s="115"/>
      <c r="G14" s="116"/>
      <c r="H14" s="118"/>
      <c r="I14" s="116">
        <v>600617</v>
      </c>
      <c r="J14" s="135">
        <f t="shared" si="0"/>
        <v>11523.000000000002</v>
      </c>
      <c r="K14" s="117">
        <f t="shared" si="1"/>
        <v>1843.6800000000003</v>
      </c>
      <c r="L14" s="128"/>
      <c r="M14" s="68"/>
    </row>
    <row r="15" spans="1:13" ht="18.75" customHeight="1" thickBot="1" x14ac:dyDescent="0.3">
      <c r="A15" s="178" t="s">
        <v>9</v>
      </c>
      <c r="B15" s="211" t="s">
        <v>62</v>
      </c>
      <c r="C15" s="212">
        <v>13382.92</v>
      </c>
      <c r="D15" s="195" t="s">
        <v>94</v>
      </c>
      <c r="E15" s="196">
        <f>SUM(C15:D15)</f>
        <v>13382.92</v>
      </c>
      <c r="F15" s="197">
        <f>SUM(E8:E15)</f>
        <v>75877.920000000013</v>
      </c>
      <c r="G15" s="198"/>
      <c r="H15" s="199"/>
      <c r="I15" s="198">
        <v>600684</v>
      </c>
      <c r="J15" s="200">
        <f t="shared" si="0"/>
        <v>11537</v>
      </c>
      <c r="K15" s="201">
        <f t="shared" si="1"/>
        <v>1845.92</v>
      </c>
      <c r="L15" s="128"/>
      <c r="M15" s="68"/>
    </row>
    <row r="16" spans="1:13" ht="18.75" customHeight="1" x14ac:dyDescent="0.25">
      <c r="A16" s="142" t="s">
        <v>29</v>
      </c>
      <c r="B16" s="127" t="s">
        <v>54</v>
      </c>
      <c r="C16" s="174">
        <v>1241.2</v>
      </c>
      <c r="D16" s="102" t="s">
        <v>92</v>
      </c>
      <c r="E16" s="114"/>
      <c r="F16" s="115"/>
      <c r="G16" s="116"/>
      <c r="H16" s="118"/>
      <c r="I16" s="116"/>
      <c r="J16" s="135"/>
      <c r="K16" s="117"/>
      <c r="L16" s="128"/>
      <c r="M16" s="68"/>
    </row>
    <row r="17" spans="1:13" ht="18.75" customHeight="1" x14ac:dyDescent="0.25">
      <c r="A17" s="142" t="s">
        <v>29</v>
      </c>
      <c r="B17" s="127" t="s">
        <v>55</v>
      </c>
      <c r="C17" s="174">
        <v>1241.2</v>
      </c>
      <c r="D17" s="102" t="s">
        <v>92</v>
      </c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18.75" customHeight="1" x14ac:dyDescent="0.25">
      <c r="A18" s="142" t="s">
        <v>7</v>
      </c>
      <c r="B18" s="127" t="s">
        <v>56</v>
      </c>
      <c r="C18" s="174">
        <v>1241.2</v>
      </c>
      <c r="D18" s="102" t="s">
        <v>92</v>
      </c>
      <c r="E18" s="114"/>
      <c r="F18" s="115"/>
      <c r="G18" s="116"/>
      <c r="H18" s="118"/>
      <c r="I18" s="116"/>
      <c r="J18" s="135"/>
      <c r="K18" s="117"/>
      <c r="L18" s="128"/>
      <c r="M18" s="68"/>
    </row>
    <row r="19" spans="1:13" ht="18.75" customHeight="1" thickBot="1" x14ac:dyDescent="0.3">
      <c r="A19" s="178" t="s">
        <v>42</v>
      </c>
      <c r="B19" s="213" t="s">
        <v>57</v>
      </c>
      <c r="C19" s="214">
        <v>1241.2</v>
      </c>
      <c r="D19" s="195" t="s">
        <v>92</v>
      </c>
      <c r="E19" s="196"/>
      <c r="F19" s="197">
        <f>SUM(C16:C19)</f>
        <v>4964.8</v>
      </c>
      <c r="G19" s="198"/>
      <c r="H19" s="199"/>
      <c r="I19" s="198">
        <v>803001</v>
      </c>
      <c r="J19" s="200">
        <f>F19/1.16</f>
        <v>4280</v>
      </c>
      <c r="K19" s="201">
        <f>J19*0.16</f>
        <v>684.80000000000007</v>
      </c>
      <c r="L19" s="128"/>
      <c r="M19" s="68"/>
    </row>
    <row r="20" spans="1:13" ht="18.75" customHeight="1" thickBot="1" x14ac:dyDescent="0.3">
      <c r="A20" s="183" t="s">
        <v>28</v>
      </c>
      <c r="B20" s="215" t="s">
        <v>59</v>
      </c>
      <c r="C20" s="184">
        <v>1241.2</v>
      </c>
      <c r="D20" s="204" t="s">
        <v>93</v>
      </c>
      <c r="E20" s="205"/>
      <c r="F20" s="206">
        <f>SUM(C20)</f>
        <v>1241.2</v>
      </c>
      <c r="G20" s="207"/>
      <c r="H20" s="208"/>
      <c r="I20" s="207">
        <v>803001</v>
      </c>
      <c r="J20" s="209">
        <f>F20/1.16</f>
        <v>1070</v>
      </c>
      <c r="K20" s="210">
        <f>J20*0.16</f>
        <v>171.20000000000002</v>
      </c>
      <c r="L20" s="128"/>
      <c r="M20" s="68"/>
    </row>
    <row r="21" spans="1:13" ht="18.75" customHeight="1" x14ac:dyDescent="0.25">
      <c r="A21" s="142" t="s">
        <v>7</v>
      </c>
      <c r="B21" s="127" t="s">
        <v>73</v>
      </c>
      <c r="C21" s="174">
        <v>1241.2</v>
      </c>
      <c r="D21" s="102" t="s">
        <v>96</v>
      </c>
      <c r="E21" s="114"/>
      <c r="F21" s="115"/>
      <c r="G21" s="116"/>
      <c r="H21" s="118"/>
      <c r="I21" s="116"/>
      <c r="J21" s="135"/>
      <c r="K21" s="117"/>
      <c r="L21" s="128"/>
      <c r="M21" s="68"/>
    </row>
    <row r="22" spans="1:13" ht="18.75" customHeight="1" thickBot="1" x14ac:dyDescent="0.3">
      <c r="A22" s="178" t="s">
        <v>7</v>
      </c>
      <c r="B22" s="213" t="s">
        <v>74</v>
      </c>
      <c r="C22" s="214">
        <v>1241.2</v>
      </c>
      <c r="D22" s="195" t="s">
        <v>96</v>
      </c>
      <c r="E22" s="196"/>
      <c r="F22" s="197">
        <f>SUM(C21:C22)</f>
        <v>2482.4</v>
      </c>
      <c r="G22" s="198"/>
      <c r="H22" s="199"/>
      <c r="I22" s="198">
        <v>803001</v>
      </c>
      <c r="J22" s="200">
        <f>F22/1.16</f>
        <v>2140</v>
      </c>
      <c r="K22" s="201">
        <f>J22*0.16</f>
        <v>342.40000000000003</v>
      </c>
      <c r="L22" s="128"/>
      <c r="M22" s="68"/>
    </row>
    <row r="23" spans="1:13" ht="18.75" customHeight="1" x14ac:dyDescent="0.25">
      <c r="A23" s="142"/>
      <c r="B23" s="110"/>
      <c r="C23" s="97"/>
      <c r="D23" s="102"/>
      <c r="E23" s="114"/>
      <c r="F23" s="115"/>
      <c r="G23" s="116"/>
      <c r="H23" s="118"/>
      <c r="I23" s="116"/>
      <c r="J23" s="135"/>
      <c r="K23" s="117"/>
      <c r="L23" s="128"/>
      <c r="M23" s="68"/>
    </row>
    <row r="24" spans="1:13" ht="15" customHeight="1" x14ac:dyDescent="0.25">
      <c r="A24" s="142"/>
      <c r="B24" s="127"/>
      <c r="C24" s="141"/>
      <c r="D24" s="102"/>
      <c r="E24" s="114"/>
      <c r="F24" s="115"/>
      <c r="G24" s="116"/>
      <c r="H24" s="118"/>
      <c r="I24" s="116"/>
      <c r="J24" s="135"/>
      <c r="K24" s="117"/>
      <c r="L24" s="128"/>
      <c r="M24" s="68"/>
    </row>
    <row r="25" spans="1:13" ht="15" customHeight="1" x14ac:dyDescent="0.25">
      <c r="A25" s="84"/>
      <c r="B25" s="173"/>
      <c r="C25" s="71">
        <f>SUM(C6:C24)</f>
        <v>66465.679999999978</v>
      </c>
      <c r="D25" s="71"/>
      <c r="E25" s="71"/>
      <c r="F25" s="71">
        <f>SUM(F6:F24)</f>
        <v>66465.680000000008</v>
      </c>
      <c r="G25" s="71"/>
      <c r="H25" s="119">
        <f>SUM(H6:H24)</f>
        <v>0</v>
      </c>
      <c r="I25" s="71"/>
      <c r="J25" s="71">
        <f>SUM(J6:J24)</f>
        <v>57298.000000000007</v>
      </c>
      <c r="K25" s="71">
        <f>SUM(K6:K24)</f>
        <v>9167.6800000000021</v>
      </c>
      <c r="L25" s="71"/>
      <c r="M25" s="72"/>
    </row>
    <row r="26" spans="1:13" ht="15" customHeight="1" x14ac:dyDescent="0.25">
      <c r="A26" s="70"/>
      <c r="B26" s="173"/>
      <c r="C26" s="61"/>
      <c r="D26" s="71"/>
      <c r="E26" s="71"/>
      <c r="F26" s="59"/>
      <c r="G26" s="61"/>
      <c r="H26" s="118"/>
      <c r="I26" s="61"/>
      <c r="J26" s="62"/>
      <c r="K26" s="67"/>
      <c r="L26" s="68"/>
      <c r="M26" s="68"/>
    </row>
    <row r="27" spans="1:13" ht="15" customHeight="1" x14ac:dyDescent="0.25">
      <c r="A27" s="134"/>
      <c r="B27" s="320"/>
      <c r="C27" s="321"/>
      <c r="D27" s="321"/>
      <c r="E27" s="321"/>
      <c r="F27" s="321"/>
      <c r="G27" s="61"/>
      <c r="H27" s="118"/>
      <c r="I27" s="61"/>
      <c r="J27" s="62"/>
      <c r="K27" s="67"/>
      <c r="L27" s="68"/>
      <c r="M27" s="68"/>
    </row>
    <row r="28" spans="1:13" x14ac:dyDescent="0.25">
      <c r="A28" s="73"/>
      <c r="B28" s="126"/>
      <c r="C28" s="69"/>
      <c r="D28" s="71"/>
      <c r="E28" s="71"/>
      <c r="F28" s="71"/>
      <c r="G28" s="81"/>
      <c r="H28" s="119"/>
      <c r="I28" s="71"/>
      <c r="J28" s="71"/>
      <c r="K28" s="71"/>
      <c r="L28" s="74"/>
      <c r="M28" s="68"/>
    </row>
    <row r="29" spans="1:13" thickBot="1" x14ac:dyDescent="0.25">
      <c r="A29" s="129"/>
      <c r="B29" s="126"/>
      <c r="C29" s="69"/>
      <c r="D29" s="66"/>
      <c r="E29" s="85" t="s">
        <v>98</v>
      </c>
      <c r="F29" s="86">
        <v>43110</v>
      </c>
      <c r="G29" s="87">
        <v>102666.96</v>
      </c>
      <c r="H29" s="120"/>
      <c r="I29" s="60"/>
      <c r="J29" s="60"/>
      <c r="K29" s="68"/>
      <c r="L29" s="68"/>
      <c r="M29" s="75"/>
    </row>
    <row r="30" spans="1:13" ht="16.5" thickBot="1" x14ac:dyDescent="0.3">
      <c r="A30" s="73"/>
      <c r="B30" s="69"/>
      <c r="C30" s="69"/>
      <c r="D30" s="66"/>
      <c r="E30" s="85" t="s">
        <v>99</v>
      </c>
      <c r="F30" s="86">
        <v>43110</v>
      </c>
      <c r="G30" s="87">
        <v>66465.679999999993</v>
      </c>
      <c r="H30" s="120"/>
      <c r="I30" s="60"/>
      <c r="J30" s="76" t="s">
        <v>33</v>
      </c>
      <c r="K30" s="77">
        <f>J25+K25-F25</f>
        <v>0</v>
      </c>
      <c r="L30" s="68"/>
      <c r="M30" s="75"/>
    </row>
    <row r="31" spans="1:13" x14ac:dyDescent="0.25">
      <c r="A31" s="73"/>
      <c r="B31" s="69"/>
      <c r="C31" s="60"/>
      <c r="D31" s="68"/>
      <c r="E31" s="140"/>
      <c r="F31" s="139"/>
      <c r="G31" s="138"/>
      <c r="H31" s="120"/>
      <c r="I31" s="60"/>
      <c r="J31" s="60"/>
      <c r="K31" s="68"/>
      <c r="L31" s="68"/>
      <c r="M31" s="75"/>
    </row>
    <row r="32" spans="1:13" x14ac:dyDescent="0.25">
      <c r="A32" s="73"/>
      <c r="B32" s="69"/>
      <c r="C32" s="69"/>
      <c r="D32" s="66"/>
      <c r="E32" s="60"/>
      <c r="F32" s="60"/>
      <c r="G32" s="60"/>
      <c r="H32" s="120"/>
      <c r="I32" s="60"/>
      <c r="J32" s="60"/>
      <c r="K32" s="68"/>
      <c r="L32" s="68"/>
      <c r="M32" s="75"/>
    </row>
    <row r="33" spans="1:13" x14ac:dyDescent="0.25">
      <c r="A33" s="73"/>
      <c r="B33" s="69"/>
      <c r="C33" s="69"/>
      <c r="D33" s="66"/>
      <c r="E33" s="60"/>
      <c r="F33" s="60"/>
      <c r="G33" s="60"/>
      <c r="H33" s="120"/>
      <c r="I33" s="60"/>
      <c r="J33" s="60"/>
      <c r="K33" s="68"/>
      <c r="L33" s="68"/>
      <c r="M33" s="75"/>
    </row>
    <row r="34" spans="1:13" x14ac:dyDescent="0.25">
      <c r="A34" s="73"/>
      <c r="B34" s="69"/>
      <c r="C34" s="69"/>
      <c r="D34" s="78"/>
      <c r="E34" s="79"/>
      <c r="F34" s="79"/>
      <c r="G34" s="79"/>
      <c r="H34" s="121"/>
      <c r="I34" s="79"/>
      <c r="J34" s="79"/>
      <c r="K34" s="75"/>
      <c r="L34" s="75"/>
      <c r="M34" s="75"/>
    </row>
    <row r="35" spans="1:13" x14ac:dyDescent="0.25">
      <c r="A35" s="130"/>
      <c r="B35" s="131"/>
      <c r="C35" s="132"/>
      <c r="D35" s="114"/>
      <c r="E35" s="79"/>
      <c r="F35" s="79"/>
      <c r="G35" s="79"/>
      <c r="H35" s="121"/>
      <c r="I35" s="79"/>
      <c r="J35" s="79"/>
      <c r="K35" s="75"/>
      <c r="L35" s="75"/>
      <c r="M35" s="75"/>
    </row>
    <row r="36" spans="1:13" x14ac:dyDescent="0.25">
      <c r="A36" s="80"/>
      <c r="B36" s="60" t="s">
        <v>0</v>
      </c>
      <c r="C36" s="60"/>
      <c r="D36" s="60"/>
      <c r="E36" s="61"/>
      <c r="F36" s="61"/>
      <c r="G36" s="61"/>
      <c r="H36" s="118"/>
      <c r="I36" s="61"/>
      <c r="K36" s="81"/>
      <c r="L36" s="68"/>
      <c r="M36" s="68"/>
    </row>
    <row r="37" spans="1:13" x14ac:dyDescent="0.25">
      <c r="A37" s="82"/>
      <c r="B37" s="60" t="s">
        <v>1</v>
      </c>
      <c r="C37" s="60"/>
      <c r="D37" s="60"/>
      <c r="E37" s="61"/>
      <c r="F37" s="61"/>
      <c r="G37" s="61"/>
      <c r="H37" s="118"/>
      <c r="I37" s="61"/>
      <c r="K37" s="81"/>
      <c r="L37" s="68"/>
      <c r="M37" s="68"/>
    </row>
    <row r="38" spans="1:13" x14ac:dyDescent="0.25">
      <c r="A38" s="83"/>
      <c r="B38" s="60" t="s">
        <v>11</v>
      </c>
      <c r="C38" s="60"/>
      <c r="D38" s="60"/>
      <c r="E38" s="61"/>
      <c r="F38" s="61"/>
      <c r="G38" s="61"/>
      <c r="H38" s="118"/>
      <c r="I38" s="61"/>
      <c r="K38" s="81"/>
      <c r="L38" s="68"/>
      <c r="M38" s="68"/>
    </row>
    <row r="39" spans="1:13" x14ac:dyDescent="0.25">
      <c r="A39" s="60"/>
      <c r="B39" s="60"/>
      <c r="C39" s="60"/>
      <c r="D39" s="60"/>
      <c r="E39" s="61"/>
      <c r="F39" s="61"/>
      <c r="G39" s="61"/>
      <c r="H39" s="118"/>
      <c r="I39" s="61"/>
      <c r="K39" s="81"/>
      <c r="L39" s="68"/>
      <c r="M39" s="68"/>
    </row>
    <row r="40" spans="1:13" x14ac:dyDescent="0.25">
      <c r="A40" s="60"/>
      <c r="B40" s="60"/>
      <c r="C40" s="60"/>
      <c r="D40" s="60"/>
      <c r="E40" s="61"/>
      <c r="F40" s="61"/>
      <c r="G40" s="61"/>
      <c r="H40" s="118"/>
      <c r="I40" s="61"/>
      <c r="K40" s="81"/>
      <c r="L40" s="68"/>
      <c r="M40" s="68"/>
    </row>
    <row r="41" spans="1:13" x14ac:dyDescent="0.25">
      <c r="K41" s="29"/>
      <c r="L41" s="33"/>
      <c r="M41" s="33"/>
    </row>
    <row r="42" spans="1:13" x14ac:dyDescent="0.25">
      <c r="K42" s="29"/>
      <c r="L42" s="33"/>
      <c r="M42" s="33"/>
    </row>
    <row r="43" spans="1:13" x14ac:dyDescent="0.25">
      <c r="K43" s="29"/>
      <c r="L43" s="33"/>
      <c r="M43" s="33"/>
    </row>
    <row r="44" spans="1:13" x14ac:dyDescent="0.25">
      <c r="K44" s="29"/>
      <c r="L44" s="33"/>
      <c r="M44" s="33"/>
    </row>
    <row r="45" spans="1:13" x14ac:dyDescent="0.25">
      <c r="K45" s="29"/>
      <c r="L45" s="33"/>
      <c r="M45" s="33"/>
    </row>
    <row r="46" spans="1:13" x14ac:dyDescent="0.25">
      <c r="K46" s="29"/>
      <c r="L46" s="33"/>
      <c r="M46" s="33"/>
    </row>
    <row r="47" spans="1:13" x14ac:dyDescent="0.25">
      <c r="K47" s="29"/>
      <c r="L47" s="33"/>
      <c r="M47" s="33"/>
    </row>
    <row r="48" spans="1:13" x14ac:dyDescent="0.25">
      <c r="K48" s="29"/>
      <c r="L48" s="33"/>
      <c r="M48" s="33"/>
    </row>
    <row r="49" spans="11:13" s="26" customFormat="1" ht="12" x14ac:dyDescent="0.2">
      <c r="K49" s="29"/>
      <c r="L49" s="33"/>
      <c r="M49" s="33"/>
    </row>
    <row r="50" spans="11:13" s="26" customFormat="1" ht="12" x14ac:dyDescent="0.2">
      <c r="K50" s="29"/>
      <c r="L50" s="33"/>
      <c r="M50" s="33"/>
    </row>
    <row r="51" spans="11:13" s="26" customFormat="1" ht="12" x14ac:dyDescent="0.2">
      <c r="K51" s="29"/>
      <c r="L51" s="33"/>
      <c r="M51" s="33"/>
    </row>
    <row r="52" spans="11:13" s="26" customFormat="1" ht="12" x14ac:dyDescent="0.2">
      <c r="K52" s="29"/>
      <c r="L52" s="33"/>
      <c r="M52" s="33"/>
    </row>
    <row r="53" spans="11:13" s="26" customFormat="1" ht="12" x14ac:dyDescent="0.2">
      <c r="K53" s="29"/>
      <c r="L53" s="33"/>
      <c r="M53" s="33"/>
    </row>
    <row r="54" spans="11:13" s="26" customFormat="1" ht="12" x14ac:dyDescent="0.2">
      <c r="K54" s="29"/>
      <c r="L54" s="33"/>
      <c r="M54" s="33"/>
    </row>
    <row r="55" spans="11:13" s="26" customFormat="1" ht="12" x14ac:dyDescent="0.2">
      <c r="K55" s="29"/>
      <c r="L55" s="33"/>
      <c r="M55" s="33"/>
    </row>
    <row r="56" spans="11:13" s="26" customFormat="1" ht="12" x14ac:dyDescent="0.2">
      <c r="K56" s="29"/>
      <c r="L56" s="33"/>
      <c r="M56" s="33"/>
    </row>
    <row r="57" spans="11:13" s="26" customFormat="1" ht="12" x14ac:dyDescent="0.2">
      <c r="K57" s="29"/>
      <c r="L57" s="33"/>
      <c r="M57" s="33"/>
    </row>
    <row r="58" spans="11:13" s="26" customFormat="1" ht="12" x14ac:dyDescent="0.2">
      <c r="K58" s="29"/>
      <c r="L58" s="33"/>
      <c r="M58" s="33"/>
    </row>
    <row r="59" spans="11:13" s="26" customFormat="1" ht="12" x14ac:dyDescent="0.2">
      <c r="K59" s="29"/>
      <c r="L59" s="33"/>
      <c r="M59" s="33"/>
    </row>
    <row r="60" spans="11:13" s="26" customFormat="1" ht="12" x14ac:dyDescent="0.2">
      <c r="K60" s="29"/>
      <c r="L60" s="33"/>
      <c r="M60" s="33"/>
    </row>
    <row r="61" spans="11:13" s="26" customFormat="1" ht="12" x14ac:dyDescent="0.2">
      <c r="K61" s="29"/>
      <c r="L61" s="33"/>
      <c r="M61" s="33"/>
    </row>
    <row r="62" spans="11:13" s="26" customFormat="1" ht="12" x14ac:dyDescent="0.2">
      <c r="K62" s="29"/>
      <c r="L62" s="33"/>
      <c r="M62" s="33"/>
    </row>
    <row r="63" spans="11:13" s="26" customFormat="1" ht="12" x14ac:dyDescent="0.2">
      <c r="K63" s="29"/>
      <c r="L63" s="33"/>
      <c r="M63" s="33"/>
    </row>
    <row r="64" spans="11:13" s="26" customFormat="1" ht="12" x14ac:dyDescent="0.2">
      <c r="K64" s="29"/>
      <c r="L64" s="33"/>
      <c r="M64" s="33"/>
    </row>
    <row r="65" spans="11:13" s="26" customFormat="1" ht="12" x14ac:dyDescent="0.2">
      <c r="K65" s="29"/>
      <c r="L65" s="33"/>
      <c r="M65" s="33"/>
    </row>
    <row r="66" spans="11:13" s="26" customFormat="1" ht="12" x14ac:dyDescent="0.2">
      <c r="K66" s="29"/>
      <c r="L66" s="33"/>
      <c r="M66" s="33"/>
    </row>
    <row r="67" spans="11:13" s="26" customFormat="1" ht="12" x14ac:dyDescent="0.2">
      <c r="K67" s="29"/>
      <c r="L67" s="33"/>
      <c r="M67" s="33"/>
    </row>
    <row r="68" spans="11:13" s="26" customFormat="1" ht="12" x14ac:dyDescent="0.2">
      <c r="K68" s="29"/>
      <c r="L68" s="33"/>
      <c r="M68" s="33"/>
    </row>
    <row r="69" spans="11:13" s="26" customFormat="1" ht="12" x14ac:dyDescent="0.2">
      <c r="K69" s="29"/>
      <c r="L69" s="33"/>
      <c r="M69" s="33"/>
    </row>
    <row r="70" spans="11:13" s="26" customFormat="1" ht="12" x14ac:dyDescent="0.2">
      <c r="K70" s="29"/>
      <c r="L70" s="33"/>
      <c r="M70" s="33"/>
    </row>
    <row r="71" spans="11:13" s="26" customFormat="1" ht="12" x14ac:dyDescent="0.2">
      <c r="K71" s="29"/>
      <c r="L71" s="33"/>
      <c r="M71" s="33"/>
    </row>
    <row r="72" spans="11:13" s="26" customFormat="1" ht="12" x14ac:dyDescent="0.2">
      <c r="K72" s="29"/>
      <c r="L72" s="33"/>
      <c r="M72" s="33"/>
    </row>
    <row r="73" spans="11:13" s="26" customFormat="1" ht="12" x14ac:dyDescent="0.2">
      <c r="K73" s="29"/>
      <c r="L73" s="33"/>
      <c r="M73" s="33"/>
    </row>
    <row r="74" spans="11:13" s="26" customFormat="1" ht="12" x14ac:dyDescent="0.2">
      <c r="K74" s="29"/>
      <c r="L74" s="33"/>
      <c r="M74" s="33"/>
    </row>
    <row r="75" spans="11:13" s="26" customFormat="1" ht="12" x14ac:dyDescent="0.2">
      <c r="K75" s="29"/>
      <c r="L75" s="33"/>
      <c r="M75" s="33"/>
    </row>
    <row r="76" spans="11:13" s="26" customFormat="1" ht="12" x14ac:dyDescent="0.2">
      <c r="K76" s="29"/>
      <c r="L76" s="33"/>
      <c r="M76" s="33"/>
    </row>
    <row r="77" spans="11:13" s="26" customFormat="1" ht="12" x14ac:dyDescent="0.2">
      <c r="K77" s="29"/>
      <c r="L77" s="33"/>
      <c r="M77" s="33"/>
    </row>
    <row r="78" spans="11:13" s="26" customFormat="1" ht="12" x14ac:dyDescent="0.2">
      <c r="K78" s="29"/>
      <c r="L78" s="33"/>
      <c r="M78" s="33"/>
    </row>
    <row r="79" spans="11:13" s="26" customFormat="1" ht="12" x14ac:dyDescent="0.2">
      <c r="K79" s="29"/>
      <c r="L79" s="33"/>
      <c r="M79" s="33"/>
    </row>
    <row r="80" spans="11:13" s="26" customFormat="1" ht="12" x14ac:dyDescent="0.2">
      <c r="K80" s="29"/>
      <c r="L80" s="33"/>
      <c r="M80" s="33"/>
    </row>
    <row r="81" spans="11:13" s="26" customFormat="1" ht="12" x14ac:dyDescent="0.2">
      <c r="K81" s="29"/>
      <c r="L81" s="33"/>
      <c r="M81" s="33"/>
    </row>
    <row r="82" spans="11:13" s="26" customFormat="1" ht="12" x14ac:dyDescent="0.2">
      <c r="K82" s="29"/>
      <c r="L82" s="33"/>
      <c r="M82" s="33"/>
    </row>
    <row r="83" spans="11:13" s="26" customFormat="1" ht="12" x14ac:dyDescent="0.2">
      <c r="K83" s="29"/>
      <c r="L83" s="33"/>
      <c r="M83" s="33"/>
    </row>
    <row r="84" spans="11:13" s="26" customFormat="1" ht="12" x14ac:dyDescent="0.2">
      <c r="K84" s="29"/>
      <c r="L84" s="33"/>
      <c r="M84" s="33"/>
    </row>
    <row r="85" spans="11:13" s="26" customFormat="1" ht="12" x14ac:dyDescent="0.2">
      <c r="K85" s="29"/>
      <c r="L85" s="33"/>
      <c r="M85" s="33"/>
    </row>
    <row r="86" spans="11:13" s="26" customFormat="1" ht="12" x14ac:dyDescent="0.2">
      <c r="K86" s="29"/>
      <c r="L86" s="33"/>
      <c r="M86" s="33"/>
    </row>
    <row r="87" spans="11:13" s="26" customFormat="1" ht="12" x14ac:dyDescent="0.2">
      <c r="K87" s="29"/>
      <c r="L87" s="33"/>
      <c r="M87" s="33"/>
    </row>
    <row r="88" spans="11:13" s="26" customFormat="1" ht="12" x14ac:dyDescent="0.2">
      <c r="K88" s="29"/>
      <c r="L88" s="33"/>
      <c r="M88" s="33"/>
    </row>
    <row r="89" spans="11:13" s="26" customFormat="1" ht="12" x14ac:dyDescent="0.2">
      <c r="K89" s="29"/>
      <c r="L89" s="33"/>
      <c r="M89" s="33"/>
    </row>
    <row r="90" spans="11:13" s="26" customFormat="1" ht="12" x14ac:dyDescent="0.2">
      <c r="K90" s="29"/>
      <c r="L90" s="33"/>
      <c r="M90" s="33"/>
    </row>
    <row r="91" spans="11:13" s="26" customFormat="1" ht="12" x14ac:dyDescent="0.2">
      <c r="K91" s="29"/>
      <c r="L91" s="33"/>
      <c r="M91" s="33"/>
    </row>
    <row r="92" spans="11:13" s="26" customFormat="1" ht="12" x14ac:dyDescent="0.2">
      <c r="K92" s="29"/>
      <c r="L92" s="33"/>
      <c r="M92" s="33"/>
    </row>
    <row r="93" spans="11:13" s="26" customFormat="1" ht="12" x14ac:dyDescent="0.2">
      <c r="K93" s="29"/>
      <c r="L93" s="33"/>
      <c r="M93" s="33"/>
    </row>
    <row r="94" spans="11:13" s="26" customFormat="1" ht="12" x14ac:dyDescent="0.2">
      <c r="K94" s="29"/>
      <c r="L94" s="33"/>
      <c r="M94" s="33"/>
    </row>
    <row r="95" spans="11:13" s="26" customFormat="1" ht="12" x14ac:dyDescent="0.2">
      <c r="K95" s="29"/>
      <c r="L95" s="33"/>
      <c r="M95" s="33"/>
    </row>
    <row r="96" spans="11:13" s="26" customFormat="1" ht="12" x14ac:dyDescent="0.2">
      <c r="K96" s="29"/>
      <c r="L96" s="33"/>
      <c r="M96" s="33"/>
    </row>
    <row r="97" spans="11:13" s="26" customFormat="1" ht="12" x14ac:dyDescent="0.2">
      <c r="K97" s="29"/>
      <c r="L97" s="33"/>
      <c r="M97" s="33"/>
    </row>
    <row r="98" spans="11:13" s="26" customFormat="1" ht="12" x14ac:dyDescent="0.2">
      <c r="K98" s="29"/>
      <c r="L98" s="33"/>
      <c r="M98" s="33"/>
    </row>
    <row r="99" spans="11:13" s="26" customFormat="1" ht="12" x14ac:dyDescent="0.2">
      <c r="K99" s="29"/>
      <c r="L99" s="33"/>
      <c r="M99" s="33"/>
    </row>
    <row r="100" spans="11:13" s="26" customFormat="1" ht="12" x14ac:dyDescent="0.2">
      <c r="K100" s="29"/>
      <c r="L100" s="33"/>
      <c r="M100" s="33"/>
    </row>
    <row r="101" spans="11:13" s="26" customFormat="1" ht="12" x14ac:dyDescent="0.2">
      <c r="K101" s="29"/>
      <c r="L101" s="33"/>
      <c r="M101" s="33"/>
    </row>
    <row r="102" spans="11:13" s="26" customFormat="1" ht="12" x14ac:dyDescent="0.2">
      <c r="K102" s="29"/>
      <c r="L102" s="33"/>
      <c r="M102" s="33"/>
    </row>
    <row r="103" spans="11:13" s="26" customFormat="1" ht="12" x14ac:dyDescent="0.2">
      <c r="K103" s="29"/>
      <c r="L103" s="33"/>
      <c r="M103" s="33"/>
    </row>
    <row r="104" spans="11:13" s="26" customFormat="1" ht="12" x14ac:dyDescent="0.2">
      <c r="K104" s="29"/>
      <c r="L104" s="33"/>
      <c r="M104" s="33"/>
    </row>
    <row r="105" spans="11:13" s="26" customFormat="1" ht="12" x14ac:dyDescent="0.2">
      <c r="K105" s="29"/>
      <c r="L105" s="33"/>
      <c r="M105" s="33"/>
    </row>
    <row r="106" spans="11:13" s="26" customFormat="1" ht="12" x14ac:dyDescent="0.2">
      <c r="K106" s="29"/>
      <c r="L106" s="33"/>
      <c r="M106" s="33"/>
    </row>
    <row r="107" spans="11:13" s="26" customFormat="1" ht="12" x14ac:dyDescent="0.2">
      <c r="K107" s="29"/>
      <c r="L107" s="33"/>
      <c r="M107" s="33"/>
    </row>
    <row r="108" spans="11:13" s="26" customFormat="1" ht="12" x14ac:dyDescent="0.2">
      <c r="K108" s="29"/>
      <c r="L108" s="33"/>
      <c r="M108" s="33"/>
    </row>
    <row r="109" spans="11:13" s="26" customFormat="1" ht="12" x14ac:dyDescent="0.2">
      <c r="K109" s="29"/>
      <c r="L109" s="33"/>
      <c r="M109" s="33"/>
    </row>
    <row r="110" spans="11:13" s="26" customFormat="1" ht="12" x14ac:dyDescent="0.2">
      <c r="K110" s="29"/>
      <c r="L110" s="33"/>
      <c r="M110" s="33"/>
    </row>
    <row r="111" spans="11:13" s="26" customFormat="1" ht="12" x14ac:dyDescent="0.2">
      <c r="K111" s="29"/>
      <c r="L111" s="33"/>
      <c r="M111" s="33"/>
    </row>
    <row r="112" spans="11:13" s="26" customFormat="1" ht="12" x14ac:dyDescent="0.2">
      <c r="K112" s="29"/>
      <c r="L112" s="33"/>
      <c r="M112" s="33"/>
    </row>
    <row r="113" spans="11:13" s="26" customFormat="1" ht="12" x14ac:dyDescent="0.2">
      <c r="K113" s="29"/>
      <c r="L113" s="33"/>
      <c r="M113" s="33"/>
    </row>
    <row r="114" spans="11:13" s="26" customFormat="1" ht="12" x14ac:dyDescent="0.2">
      <c r="K114" s="29"/>
      <c r="L114" s="33"/>
      <c r="M114" s="33"/>
    </row>
    <row r="115" spans="11:13" s="26" customFormat="1" ht="12" x14ac:dyDescent="0.2">
      <c r="K115" s="29"/>
      <c r="L115" s="33"/>
      <c r="M115" s="33"/>
    </row>
    <row r="116" spans="11:13" s="26" customFormat="1" ht="12" x14ac:dyDescent="0.2">
      <c r="K116" s="29"/>
      <c r="L116" s="33"/>
      <c r="M116" s="33"/>
    </row>
    <row r="117" spans="11:13" s="26" customFormat="1" ht="12" x14ac:dyDescent="0.2">
      <c r="K117" s="29"/>
      <c r="L117" s="33"/>
      <c r="M117" s="33"/>
    </row>
    <row r="118" spans="11:13" s="26" customFormat="1" ht="12" x14ac:dyDescent="0.2">
      <c r="K118" s="29"/>
      <c r="L118" s="33"/>
      <c r="M118" s="33"/>
    </row>
    <row r="119" spans="11:13" s="26" customFormat="1" ht="12" x14ac:dyDescent="0.2">
      <c r="K119" s="29"/>
      <c r="L119" s="33"/>
      <c r="M119" s="33"/>
    </row>
    <row r="120" spans="11:13" s="26" customFormat="1" ht="12" x14ac:dyDescent="0.2">
      <c r="K120" s="29"/>
      <c r="L120" s="33"/>
      <c r="M120" s="33"/>
    </row>
    <row r="121" spans="11:13" s="26" customFormat="1" ht="12" x14ac:dyDescent="0.2">
      <c r="K121" s="29"/>
      <c r="L121" s="33"/>
      <c r="M121" s="33"/>
    </row>
    <row r="122" spans="11:13" s="26" customFormat="1" ht="12" x14ac:dyDescent="0.2">
      <c r="K122" s="29"/>
      <c r="L122" s="33"/>
      <c r="M122" s="33"/>
    </row>
    <row r="123" spans="11:13" s="26" customFormat="1" ht="12" x14ac:dyDescent="0.2">
      <c r="K123" s="29"/>
      <c r="L123" s="33"/>
      <c r="M123" s="33"/>
    </row>
    <row r="124" spans="11:13" s="26" customFormat="1" ht="12" x14ac:dyDescent="0.2">
      <c r="K124" s="29"/>
      <c r="L124" s="33"/>
      <c r="M124" s="33"/>
    </row>
    <row r="125" spans="11:13" s="26" customFormat="1" ht="12" x14ac:dyDescent="0.2">
      <c r="K125" s="29"/>
      <c r="L125" s="33"/>
      <c r="M125" s="33"/>
    </row>
    <row r="126" spans="11:13" s="26" customFormat="1" ht="12" x14ac:dyDescent="0.2">
      <c r="K126" s="29"/>
      <c r="L126" s="33"/>
      <c r="M126" s="33"/>
    </row>
    <row r="127" spans="11:13" s="26" customFormat="1" ht="12" x14ac:dyDescent="0.2">
      <c r="K127" s="29"/>
      <c r="L127" s="33"/>
      <c r="M127" s="33"/>
    </row>
    <row r="128" spans="11:13" s="26" customFormat="1" ht="12" x14ac:dyDescent="0.2">
      <c r="K128" s="29"/>
      <c r="L128" s="33"/>
      <c r="M128" s="33"/>
    </row>
    <row r="129" spans="11:13" s="26" customFormat="1" ht="12" x14ac:dyDescent="0.2">
      <c r="K129" s="29"/>
      <c r="L129" s="33"/>
      <c r="M129" s="33"/>
    </row>
    <row r="130" spans="11:13" s="26" customFormat="1" ht="12" x14ac:dyDescent="0.2">
      <c r="K130" s="29"/>
      <c r="L130" s="33"/>
      <c r="M130" s="33"/>
    </row>
    <row r="131" spans="11:13" s="26" customFormat="1" ht="12" x14ac:dyDescent="0.2">
      <c r="K131" s="29"/>
      <c r="L131" s="33"/>
      <c r="M131" s="33"/>
    </row>
    <row r="132" spans="11:13" s="26" customFormat="1" ht="12" x14ac:dyDescent="0.2">
      <c r="K132" s="29"/>
      <c r="L132" s="33"/>
      <c r="M132" s="33"/>
    </row>
    <row r="133" spans="11:13" s="26" customFormat="1" ht="12" x14ac:dyDescent="0.2">
      <c r="K133" s="29"/>
      <c r="L133" s="33"/>
      <c r="M133" s="33"/>
    </row>
    <row r="134" spans="11:13" s="26" customFormat="1" ht="12" x14ac:dyDescent="0.2">
      <c r="K134" s="29"/>
      <c r="L134" s="33"/>
      <c r="M134" s="33"/>
    </row>
  </sheetData>
  <autoFilter ref="A5:L28"/>
  <sortState ref="A6:D22">
    <sortCondition ref="D6:D22"/>
  </sortState>
  <mergeCells count="3">
    <mergeCell ref="I3:K3"/>
    <mergeCell ref="A4:D4"/>
    <mergeCell ref="B27:F27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34"/>
  <sheetViews>
    <sheetView zoomScale="96" zoomScaleNormal="96" workbookViewId="0">
      <selection activeCell="G32" sqref="G32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48</v>
      </c>
      <c r="E1" s="61"/>
      <c r="F1" s="61"/>
      <c r="G1" s="61"/>
      <c r="H1" s="118"/>
      <c r="I1" s="260"/>
      <c r="J1" s="260"/>
      <c r="K1" s="260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260"/>
      <c r="J2" s="260"/>
      <c r="K2" s="260"/>
      <c r="L2" s="60"/>
      <c r="M2" s="60"/>
    </row>
    <row r="3" spans="1:13" x14ac:dyDescent="0.25">
      <c r="A3" s="260"/>
      <c r="B3" s="260"/>
      <c r="C3" s="260"/>
      <c r="D3" s="260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260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260"/>
      <c r="L5" s="60"/>
      <c r="M5" s="60"/>
    </row>
    <row r="6" spans="1:13" ht="24" customHeight="1" x14ac:dyDescent="0.25">
      <c r="A6" s="142" t="s">
        <v>42</v>
      </c>
      <c r="B6" s="289" t="s">
        <v>332</v>
      </c>
      <c r="C6" s="141">
        <v>1241.2</v>
      </c>
      <c r="D6" s="102" t="s">
        <v>470</v>
      </c>
      <c r="E6" s="114"/>
      <c r="F6" s="115">
        <f>C6</f>
        <v>1241.2</v>
      </c>
      <c r="G6" s="116"/>
      <c r="H6" s="118"/>
      <c r="I6" s="116">
        <v>600640</v>
      </c>
      <c r="J6" s="218">
        <f>F6/1.16</f>
        <v>1070</v>
      </c>
      <c r="K6" s="117">
        <f>J6*0.16</f>
        <v>171.20000000000002</v>
      </c>
      <c r="L6" s="128"/>
      <c r="M6" s="68"/>
    </row>
    <row r="7" spans="1:13" ht="24" customHeight="1" x14ac:dyDescent="0.25">
      <c r="A7" s="142"/>
      <c r="B7" s="281"/>
      <c r="C7" s="108"/>
      <c r="D7" s="102"/>
      <c r="E7" s="114"/>
      <c r="F7" s="115"/>
      <c r="G7" s="116"/>
      <c r="H7" s="118"/>
      <c r="I7" s="116"/>
      <c r="J7" s="135"/>
      <c r="K7" s="117"/>
      <c r="L7" s="128"/>
      <c r="M7" s="68"/>
    </row>
    <row r="8" spans="1:13" ht="18.75" customHeight="1" x14ac:dyDescent="0.25">
      <c r="A8" s="142"/>
      <c r="B8" s="107"/>
      <c r="C8" s="103"/>
      <c r="D8" s="102"/>
      <c r="E8" s="114"/>
      <c r="F8" s="115"/>
      <c r="G8" s="116"/>
      <c r="H8" s="118"/>
      <c r="I8" s="116"/>
      <c r="J8" s="135"/>
      <c r="K8" s="117"/>
      <c r="L8" s="128"/>
      <c r="M8" s="68"/>
    </row>
    <row r="9" spans="1:13" ht="18.75" customHeight="1" x14ac:dyDescent="0.25">
      <c r="A9" s="142"/>
      <c r="B9" s="107"/>
      <c r="C9" s="103"/>
      <c r="D9" s="102"/>
      <c r="E9" s="114"/>
      <c r="F9" s="115"/>
      <c r="G9" s="116"/>
      <c r="H9" s="118"/>
      <c r="I9" s="116"/>
      <c r="J9" s="135"/>
      <c r="K9" s="117"/>
      <c r="L9" s="128"/>
      <c r="M9" s="68"/>
    </row>
    <row r="10" spans="1:13" ht="18.75" customHeight="1" x14ac:dyDescent="0.25">
      <c r="A10" s="142"/>
      <c r="B10" s="107"/>
      <c r="C10" s="103"/>
      <c r="D10" s="102"/>
      <c r="E10" s="114"/>
      <c r="F10" s="115"/>
      <c r="G10" s="116"/>
      <c r="H10" s="118"/>
      <c r="I10" s="116"/>
      <c r="J10" s="135"/>
      <c r="K10" s="117"/>
      <c r="L10" s="128"/>
      <c r="M10" s="68"/>
    </row>
    <row r="11" spans="1:13" ht="18.75" customHeight="1" x14ac:dyDescent="0.25">
      <c r="A11" s="142"/>
      <c r="B11" s="107"/>
      <c r="C11" s="103"/>
      <c r="D11" s="102"/>
      <c r="E11" s="114"/>
      <c r="F11" s="115"/>
      <c r="G11" s="116"/>
      <c r="H11" s="118"/>
      <c r="I11" s="116"/>
      <c r="J11" s="135"/>
      <c r="K11" s="117"/>
      <c r="L11" s="128"/>
      <c r="M11" s="68"/>
    </row>
    <row r="12" spans="1:13" ht="18.75" customHeight="1" x14ac:dyDescent="0.25">
      <c r="A12" s="142"/>
      <c r="B12" s="107"/>
      <c r="C12" s="103"/>
      <c r="D12" s="102"/>
      <c r="E12" s="114"/>
      <c r="F12" s="115"/>
      <c r="G12" s="116"/>
      <c r="H12" s="118"/>
      <c r="I12" s="116"/>
      <c r="J12" s="135"/>
      <c r="K12" s="117"/>
      <c r="L12" s="128"/>
      <c r="M12" s="68"/>
    </row>
    <row r="13" spans="1:13" ht="18.75" customHeight="1" x14ac:dyDescent="0.25">
      <c r="A13" s="142"/>
      <c r="B13" s="107"/>
      <c r="C13" s="103"/>
      <c r="D13" s="102"/>
      <c r="E13" s="114"/>
      <c r="F13" s="115"/>
      <c r="G13" s="116"/>
      <c r="H13" s="118"/>
      <c r="I13" s="116"/>
      <c r="J13" s="135"/>
      <c r="K13" s="117"/>
      <c r="L13" s="128"/>
      <c r="M13" s="68"/>
    </row>
    <row r="14" spans="1:13" ht="18.75" customHeight="1" x14ac:dyDescent="0.25">
      <c r="A14" s="142"/>
      <c r="B14" s="107"/>
      <c r="C14" s="103"/>
      <c r="D14" s="102"/>
      <c r="E14" s="114"/>
      <c r="F14" s="115"/>
      <c r="G14" s="116"/>
      <c r="H14" s="118"/>
      <c r="I14" s="116"/>
      <c r="J14" s="135"/>
      <c r="K14" s="117"/>
      <c r="L14" s="128"/>
      <c r="M14" s="68"/>
    </row>
    <row r="15" spans="1:13" ht="18.75" customHeight="1" x14ac:dyDescent="0.25">
      <c r="A15" s="142"/>
      <c r="B15" s="107"/>
      <c r="C15" s="103"/>
      <c r="D15" s="102"/>
      <c r="E15" s="114"/>
      <c r="F15" s="115"/>
      <c r="G15" s="116"/>
      <c r="H15" s="118"/>
      <c r="I15" s="116"/>
      <c r="J15" s="135"/>
      <c r="K15" s="117"/>
      <c r="L15" s="128"/>
      <c r="M15" s="68"/>
    </row>
    <row r="16" spans="1:13" ht="18.75" customHeight="1" x14ac:dyDescent="0.25">
      <c r="A16" s="142"/>
      <c r="B16" s="127"/>
      <c r="C16" s="174"/>
      <c r="D16" s="102"/>
      <c r="E16" s="114"/>
      <c r="F16" s="115"/>
      <c r="G16" s="116"/>
      <c r="H16" s="118"/>
      <c r="I16" s="116"/>
      <c r="J16" s="135"/>
      <c r="K16" s="117"/>
      <c r="L16" s="128"/>
      <c r="M16" s="68"/>
    </row>
    <row r="17" spans="1:13" ht="18.75" customHeight="1" x14ac:dyDescent="0.25">
      <c r="A17" s="142"/>
      <c r="B17" s="127"/>
      <c r="C17" s="174"/>
      <c r="D17" s="102"/>
      <c r="E17" s="114"/>
      <c r="F17" s="115"/>
      <c r="G17" s="116"/>
      <c r="H17" s="118"/>
      <c r="I17" s="116"/>
      <c r="J17" s="135"/>
      <c r="K17" s="117"/>
      <c r="L17" s="128"/>
      <c r="M17" s="68"/>
    </row>
    <row r="18" spans="1:13" ht="18.75" customHeight="1" x14ac:dyDescent="0.25">
      <c r="A18" s="142"/>
      <c r="B18" s="127"/>
      <c r="C18" s="174"/>
      <c r="D18" s="102"/>
      <c r="E18" s="114"/>
      <c r="F18" s="115"/>
      <c r="G18" s="116"/>
      <c r="H18" s="118"/>
      <c r="I18" s="116"/>
      <c r="J18" s="135"/>
      <c r="K18" s="117"/>
      <c r="L18" s="128"/>
      <c r="M18" s="68"/>
    </row>
    <row r="19" spans="1:13" ht="18.75" customHeight="1" x14ac:dyDescent="0.25">
      <c r="A19" s="142"/>
      <c r="B19" s="127"/>
      <c r="C19" s="174"/>
      <c r="D19" s="102"/>
      <c r="E19" s="114"/>
      <c r="F19" s="115"/>
      <c r="G19" s="116"/>
      <c r="H19" s="118"/>
      <c r="I19" s="116"/>
      <c r="J19" s="135"/>
      <c r="K19" s="117"/>
      <c r="L19" s="128"/>
      <c r="M19" s="68"/>
    </row>
    <row r="20" spans="1:13" ht="18.75" customHeight="1" x14ac:dyDescent="0.25">
      <c r="A20" s="142"/>
      <c r="B20" s="127"/>
      <c r="C20" s="174"/>
      <c r="D20" s="102"/>
      <c r="E20" s="114"/>
      <c r="F20" s="115"/>
      <c r="G20" s="116"/>
      <c r="H20" s="118"/>
      <c r="I20" s="116"/>
      <c r="J20" s="135"/>
      <c r="K20" s="117"/>
      <c r="L20" s="128"/>
      <c r="M20" s="68"/>
    </row>
    <row r="21" spans="1:13" ht="18.75" customHeight="1" x14ac:dyDescent="0.25">
      <c r="A21" s="142"/>
      <c r="B21" s="127"/>
      <c r="C21" s="174"/>
      <c r="D21" s="102"/>
      <c r="E21" s="114"/>
      <c r="F21" s="115"/>
      <c r="G21" s="116"/>
      <c r="H21" s="118"/>
      <c r="I21" s="116"/>
      <c r="J21" s="135"/>
      <c r="K21" s="117"/>
      <c r="L21" s="128"/>
      <c r="M21" s="68"/>
    </row>
    <row r="22" spans="1:13" ht="18.75" customHeight="1" x14ac:dyDescent="0.25">
      <c r="A22" s="142"/>
      <c r="B22" s="127"/>
      <c r="C22" s="174"/>
      <c r="D22" s="102"/>
      <c r="E22" s="114"/>
      <c r="F22" s="115"/>
      <c r="G22" s="116"/>
      <c r="H22" s="118"/>
      <c r="I22" s="116"/>
      <c r="J22" s="135"/>
      <c r="K22" s="117"/>
      <c r="L22" s="128"/>
      <c r="M22" s="68"/>
    </row>
    <row r="23" spans="1:13" ht="18.75" customHeight="1" x14ac:dyDescent="0.25">
      <c r="A23" s="142"/>
      <c r="B23" s="110"/>
      <c r="C23" s="97"/>
      <c r="D23" s="102"/>
      <c r="E23" s="114"/>
      <c r="F23" s="115"/>
      <c r="G23" s="116"/>
      <c r="H23" s="118"/>
      <c r="I23" s="116"/>
      <c r="J23" s="135"/>
      <c r="K23" s="117"/>
      <c r="L23" s="128"/>
      <c r="M23" s="68"/>
    </row>
    <row r="24" spans="1:13" ht="15" customHeight="1" x14ac:dyDescent="0.25">
      <c r="A24" s="142"/>
      <c r="B24" s="127"/>
      <c r="C24" s="141"/>
      <c r="D24" s="102"/>
      <c r="E24" s="114"/>
      <c r="F24" s="115"/>
      <c r="G24" s="116"/>
      <c r="H24" s="118"/>
      <c r="I24" s="116"/>
      <c r="J24" s="135"/>
      <c r="K24" s="117"/>
      <c r="L24" s="128"/>
      <c r="M24" s="68"/>
    </row>
    <row r="25" spans="1:13" ht="15" customHeight="1" x14ac:dyDescent="0.25">
      <c r="A25" s="84"/>
      <c r="B25" s="260"/>
      <c r="C25" s="71">
        <f>SUM(C6:C24)</f>
        <v>1241.2</v>
      </c>
      <c r="D25" s="71"/>
      <c r="E25" s="71"/>
      <c r="F25" s="71">
        <f>SUM(F6:F24)</f>
        <v>1241.2</v>
      </c>
      <c r="G25" s="71"/>
      <c r="H25" s="119">
        <f>SUM(H6:H24)</f>
        <v>0</v>
      </c>
      <c r="I25" s="71"/>
      <c r="J25" s="71">
        <f>SUM(J6:J24)</f>
        <v>1070</v>
      </c>
      <c r="K25" s="71">
        <f>SUM(K6:K24)</f>
        <v>171.20000000000002</v>
      </c>
      <c r="L25" s="71"/>
      <c r="M25" s="72"/>
    </row>
    <row r="26" spans="1:13" ht="15" customHeight="1" x14ac:dyDescent="0.25">
      <c r="A26" s="70"/>
      <c r="B26" s="260"/>
      <c r="C26" s="61"/>
      <c r="D26" s="71"/>
      <c r="E26" s="71"/>
      <c r="F26" s="59"/>
      <c r="G26" s="61"/>
      <c r="H26" s="118"/>
      <c r="I26" s="61"/>
      <c r="J26" s="62"/>
      <c r="K26" s="67"/>
      <c r="L26" s="68"/>
      <c r="M26" s="68"/>
    </row>
    <row r="27" spans="1:13" ht="15" customHeight="1" x14ac:dyDescent="0.25">
      <c r="A27" s="134"/>
      <c r="B27" s="320"/>
      <c r="C27" s="321"/>
      <c r="D27" s="321"/>
      <c r="E27" s="321"/>
      <c r="F27" s="321"/>
      <c r="G27" s="61"/>
      <c r="H27" s="118"/>
      <c r="I27" s="61"/>
      <c r="J27" s="62"/>
      <c r="K27" s="67"/>
      <c r="L27" s="68"/>
      <c r="M27" s="68"/>
    </row>
    <row r="28" spans="1:13" x14ac:dyDescent="0.25">
      <c r="A28" s="73"/>
      <c r="B28" s="126"/>
      <c r="C28" s="69"/>
      <c r="D28" s="71"/>
      <c r="E28" s="71"/>
      <c r="F28" s="71"/>
      <c r="G28" s="81"/>
      <c r="H28" s="119"/>
      <c r="I28" s="71"/>
      <c r="J28" s="71"/>
      <c r="K28" s="71"/>
      <c r="L28" s="74"/>
      <c r="M28" s="68"/>
    </row>
    <row r="29" spans="1:13" thickBot="1" x14ac:dyDescent="0.25">
      <c r="A29" s="129"/>
      <c r="B29" s="126"/>
      <c r="C29" s="69"/>
      <c r="D29" s="66"/>
      <c r="E29" s="85"/>
      <c r="F29" s="86"/>
      <c r="G29" s="87"/>
      <c r="H29" s="120"/>
      <c r="I29" s="60"/>
      <c r="J29" s="60"/>
      <c r="K29" s="68"/>
      <c r="L29" s="68"/>
      <c r="M29" s="75"/>
    </row>
    <row r="30" spans="1:13" ht="16.5" thickBot="1" x14ac:dyDescent="0.3">
      <c r="A30" s="73"/>
      <c r="B30" s="69"/>
      <c r="C30" s="69"/>
      <c r="D30" s="66"/>
      <c r="E30" s="85" t="s">
        <v>471</v>
      </c>
      <c r="F30" s="86">
        <v>43110</v>
      </c>
      <c r="G30" s="87">
        <v>1241.2</v>
      </c>
      <c r="H30" s="120"/>
      <c r="I30" s="60"/>
      <c r="J30" s="76" t="s">
        <v>33</v>
      </c>
      <c r="K30" s="77">
        <f>J25+K25-F25</f>
        <v>0</v>
      </c>
      <c r="L30" s="68"/>
      <c r="M30" s="75"/>
    </row>
    <row r="31" spans="1:13" x14ac:dyDescent="0.25">
      <c r="A31" s="73"/>
      <c r="B31" s="69"/>
      <c r="C31" s="60"/>
      <c r="D31" s="68"/>
      <c r="E31" s="140" t="s">
        <v>472</v>
      </c>
      <c r="F31" s="139">
        <v>43110</v>
      </c>
      <c r="G31" s="138">
        <v>1241.2</v>
      </c>
      <c r="H31" s="120"/>
      <c r="I31" s="60"/>
      <c r="J31" s="60"/>
      <c r="K31" s="68"/>
      <c r="L31" s="68"/>
      <c r="M31" s="75"/>
    </row>
    <row r="32" spans="1:13" x14ac:dyDescent="0.25">
      <c r="A32" s="73"/>
      <c r="B32" s="69"/>
      <c r="C32" s="69"/>
      <c r="D32" s="66"/>
      <c r="E32" s="60"/>
      <c r="F32" s="60"/>
      <c r="G32" s="60"/>
      <c r="H32" s="120"/>
      <c r="I32" s="60"/>
      <c r="J32" s="60"/>
      <c r="K32" s="68"/>
      <c r="L32" s="68"/>
      <c r="M32" s="75"/>
    </row>
    <row r="33" spans="1:13" x14ac:dyDescent="0.25">
      <c r="A33" s="73"/>
      <c r="B33" s="69"/>
      <c r="C33" s="69"/>
      <c r="D33" s="66"/>
      <c r="E33" s="60"/>
      <c r="F33" s="60"/>
      <c r="G33" s="60"/>
      <c r="H33" s="120"/>
      <c r="I33" s="60"/>
      <c r="J33" s="60"/>
      <c r="K33" s="68"/>
      <c r="L33" s="68"/>
      <c r="M33" s="75"/>
    </row>
    <row r="34" spans="1:13" x14ac:dyDescent="0.25">
      <c r="A34" s="73"/>
      <c r="B34" s="69"/>
      <c r="C34" s="69"/>
      <c r="D34" s="78"/>
      <c r="E34" s="79"/>
      <c r="F34" s="79"/>
      <c r="G34" s="79"/>
      <c r="H34" s="121"/>
      <c r="I34" s="79"/>
      <c r="J34" s="79"/>
      <c r="K34" s="75"/>
      <c r="L34" s="75"/>
      <c r="M34" s="75"/>
    </row>
    <row r="35" spans="1:13" x14ac:dyDescent="0.25">
      <c r="A35" s="130"/>
      <c r="B35" s="131"/>
      <c r="C35" s="132"/>
      <c r="D35" s="114"/>
      <c r="E35" s="79"/>
      <c r="F35" s="79"/>
      <c r="G35" s="79"/>
      <c r="H35" s="121"/>
      <c r="I35" s="79"/>
      <c r="J35" s="79"/>
      <c r="K35" s="75"/>
      <c r="L35" s="75"/>
      <c r="M35" s="75"/>
    </row>
    <row r="36" spans="1:13" x14ac:dyDescent="0.25">
      <c r="A36" s="80"/>
      <c r="B36" s="60" t="s">
        <v>0</v>
      </c>
      <c r="C36" s="60"/>
      <c r="D36" s="60"/>
      <c r="E36" s="61"/>
      <c r="F36" s="61"/>
      <c r="G36" s="61"/>
      <c r="H36" s="118"/>
      <c r="I36" s="61"/>
      <c r="K36" s="81"/>
      <c r="L36" s="68"/>
      <c r="M36" s="68"/>
    </row>
    <row r="37" spans="1:13" x14ac:dyDescent="0.25">
      <c r="A37" s="82"/>
      <c r="B37" s="60" t="s">
        <v>1</v>
      </c>
      <c r="C37" s="60"/>
      <c r="D37" s="60"/>
      <c r="E37" s="61"/>
      <c r="F37" s="61"/>
      <c r="G37" s="61"/>
      <c r="H37" s="118"/>
      <c r="I37" s="61"/>
      <c r="K37" s="81"/>
      <c r="L37" s="68"/>
      <c r="M37" s="68"/>
    </row>
    <row r="38" spans="1:13" x14ac:dyDescent="0.25">
      <c r="A38" s="83"/>
      <c r="B38" s="60" t="s">
        <v>11</v>
      </c>
      <c r="C38" s="60"/>
      <c r="D38" s="60"/>
      <c r="E38" s="61"/>
      <c r="F38" s="61"/>
      <c r="G38" s="61"/>
      <c r="H38" s="118"/>
      <c r="I38" s="61"/>
      <c r="K38" s="81"/>
      <c r="L38" s="68"/>
      <c r="M38" s="68"/>
    </row>
    <row r="39" spans="1:13" x14ac:dyDescent="0.25">
      <c r="A39" s="60"/>
      <c r="B39" s="60"/>
      <c r="C39" s="60"/>
      <c r="D39" s="60"/>
      <c r="E39" s="61"/>
      <c r="F39" s="61"/>
      <c r="G39" s="61"/>
      <c r="H39" s="118"/>
      <c r="I39" s="61"/>
      <c r="K39" s="81"/>
      <c r="L39" s="68"/>
      <c r="M39" s="68"/>
    </row>
    <row r="40" spans="1:13" x14ac:dyDescent="0.25">
      <c r="A40" s="60"/>
      <c r="B40" s="60"/>
      <c r="C40" s="60"/>
      <c r="D40" s="60"/>
      <c r="E40" s="61"/>
      <c r="F40" s="61"/>
      <c r="G40" s="61"/>
      <c r="H40" s="118"/>
      <c r="I40" s="61"/>
      <c r="K40" s="81"/>
      <c r="L40" s="68"/>
      <c r="M40" s="68"/>
    </row>
    <row r="41" spans="1:13" x14ac:dyDescent="0.25">
      <c r="K41" s="29"/>
      <c r="L41" s="33"/>
      <c r="M41" s="33"/>
    </row>
    <row r="42" spans="1:13" x14ac:dyDescent="0.25">
      <c r="K42" s="29"/>
      <c r="L42" s="33"/>
      <c r="M42" s="33"/>
    </row>
    <row r="43" spans="1:13" x14ac:dyDescent="0.25">
      <c r="K43" s="29"/>
      <c r="L43" s="33"/>
      <c r="M43" s="33"/>
    </row>
    <row r="44" spans="1:13" x14ac:dyDescent="0.25">
      <c r="K44" s="29"/>
      <c r="L44" s="33"/>
      <c r="M44" s="33"/>
    </row>
    <row r="45" spans="1:13" x14ac:dyDescent="0.25">
      <c r="K45" s="29"/>
      <c r="L45" s="33"/>
      <c r="M45" s="33"/>
    </row>
    <row r="46" spans="1:13" x14ac:dyDescent="0.25">
      <c r="K46" s="29"/>
      <c r="L46" s="33"/>
      <c r="M46" s="33"/>
    </row>
    <row r="47" spans="1:13" x14ac:dyDescent="0.25">
      <c r="K47" s="29"/>
      <c r="L47" s="33"/>
      <c r="M47" s="33"/>
    </row>
    <row r="48" spans="1:13" x14ac:dyDescent="0.25">
      <c r="K48" s="29"/>
      <c r="L48" s="33"/>
      <c r="M48" s="33"/>
    </row>
    <row r="49" spans="11:13" s="26" customFormat="1" ht="12" x14ac:dyDescent="0.2">
      <c r="K49" s="29"/>
      <c r="L49" s="33"/>
      <c r="M49" s="33"/>
    </row>
    <row r="50" spans="11:13" s="26" customFormat="1" ht="12" x14ac:dyDescent="0.2">
      <c r="K50" s="29"/>
      <c r="L50" s="33"/>
      <c r="M50" s="33"/>
    </row>
    <row r="51" spans="11:13" s="26" customFormat="1" ht="12" x14ac:dyDescent="0.2">
      <c r="K51" s="29"/>
      <c r="L51" s="33"/>
      <c r="M51" s="33"/>
    </row>
    <row r="52" spans="11:13" s="26" customFormat="1" ht="12" x14ac:dyDescent="0.2">
      <c r="K52" s="29"/>
      <c r="L52" s="33"/>
      <c r="M52" s="33"/>
    </row>
    <row r="53" spans="11:13" s="26" customFormat="1" ht="12" x14ac:dyDescent="0.2">
      <c r="K53" s="29"/>
      <c r="L53" s="33"/>
      <c r="M53" s="33"/>
    </row>
    <row r="54" spans="11:13" s="26" customFormat="1" ht="12" x14ac:dyDescent="0.2">
      <c r="K54" s="29"/>
      <c r="L54" s="33"/>
      <c r="M54" s="33"/>
    </row>
    <row r="55" spans="11:13" s="26" customFormat="1" ht="12" x14ac:dyDescent="0.2">
      <c r="K55" s="29"/>
      <c r="L55" s="33"/>
      <c r="M55" s="33"/>
    </row>
    <row r="56" spans="11:13" s="26" customFormat="1" ht="12" x14ac:dyDescent="0.2">
      <c r="K56" s="29"/>
      <c r="L56" s="33"/>
      <c r="M56" s="33"/>
    </row>
    <row r="57" spans="11:13" s="26" customFormat="1" ht="12" x14ac:dyDescent="0.2">
      <c r="K57" s="29"/>
      <c r="L57" s="33"/>
      <c r="M57" s="33"/>
    </row>
    <row r="58" spans="11:13" s="26" customFormat="1" ht="12" x14ac:dyDescent="0.2">
      <c r="K58" s="29"/>
      <c r="L58" s="33"/>
      <c r="M58" s="33"/>
    </row>
    <row r="59" spans="11:13" s="26" customFormat="1" ht="12" x14ac:dyDescent="0.2">
      <c r="K59" s="29"/>
      <c r="L59" s="33"/>
      <c r="M59" s="33"/>
    </row>
    <row r="60" spans="11:13" s="26" customFormat="1" ht="12" x14ac:dyDescent="0.2">
      <c r="K60" s="29"/>
      <c r="L60" s="33"/>
      <c r="M60" s="33"/>
    </row>
    <row r="61" spans="11:13" s="26" customFormat="1" ht="12" x14ac:dyDescent="0.2">
      <c r="K61" s="29"/>
      <c r="L61" s="33"/>
      <c r="M61" s="33"/>
    </row>
    <row r="62" spans="11:13" s="26" customFormat="1" ht="12" x14ac:dyDescent="0.2">
      <c r="K62" s="29"/>
      <c r="L62" s="33"/>
      <c r="M62" s="33"/>
    </row>
    <row r="63" spans="11:13" s="26" customFormat="1" ht="12" x14ac:dyDescent="0.2">
      <c r="K63" s="29"/>
      <c r="L63" s="33"/>
      <c r="M63" s="33"/>
    </row>
    <row r="64" spans="11:13" s="26" customFormat="1" ht="12" x14ac:dyDescent="0.2">
      <c r="K64" s="29"/>
      <c r="L64" s="33"/>
      <c r="M64" s="33"/>
    </row>
    <row r="65" spans="11:13" s="26" customFormat="1" ht="12" x14ac:dyDescent="0.2">
      <c r="K65" s="29"/>
      <c r="L65" s="33"/>
      <c r="M65" s="33"/>
    </row>
    <row r="66" spans="11:13" s="26" customFormat="1" ht="12" x14ac:dyDescent="0.2">
      <c r="K66" s="29"/>
      <c r="L66" s="33"/>
      <c r="M66" s="33"/>
    </row>
    <row r="67" spans="11:13" s="26" customFormat="1" ht="12" x14ac:dyDescent="0.2">
      <c r="K67" s="29"/>
      <c r="L67" s="33"/>
      <c r="M67" s="33"/>
    </row>
    <row r="68" spans="11:13" s="26" customFormat="1" ht="12" x14ac:dyDescent="0.2">
      <c r="K68" s="29"/>
      <c r="L68" s="33"/>
      <c r="M68" s="33"/>
    </row>
    <row r="69" spans="11:13" s="26" customFormat="1" ht="12" x14ac:dyDescent="0.2">
      <c r="K69" s="29"/>
      <c r="L69" s="33"/>
      <c r="M69" s="33"/>
    </row>
    <row r="70" spans="11:13" s="26" customFormat="1" ht="12" x14ac:dyDescent="0.2">
      <c r="K70" s="29"/>
      <c r="L70" s="33"/>
      <c r="M70" s="33"/>
    </row>
    <row r="71" spans="11:13" s="26" customFormat="1" ht="12" x14ac:dyDescent="0.2">
      <c r="K71" s="29"/>
      <c r="L71" s="33"/>
      <c r="M71" s="33"/>
    </row>
    <row r="72" spans="11:13" s="26" customFormat="1" ht="12" x14ac:dyDescent="0.2">
      <c r="K72" s="29"/>
      <c r="L72" s="33"/>
      <c r="M72" s="33"/>
    </row>
    <row r="73" spans="11:13" s="26" customFormat="1" ht="12" x14ac:dyDescent="0.2">
      <c r="K73" s="29"/>
      <c r="L73" s="33"/>
      <c r="M73" s="33"/>
    </row>
    <row r="74" spans="11:13" s="26" customFormat="1" ht="12" x14ac:dyDescent="0.2">
      <c r="K74" s="29"/>
      <c r="L74" s="33"/>
      <c r="M74" s="33"/>
    </row>
    <row r="75" spans="11:13" s="26" customFormat="1" ht="12" x14ac:dyDescent="0.2">
      <c r="K75" s="29"/>
      <c r="L75" s="33"/>
      <c r="M75" s="33"/>
    </row>
    <row r="76" spans="11:13" s="26" customFormat="1" ht="12" x14ac:dyDescent="0.2">
      <c r="K76" s="29"/>
      <c r="L76" s="33"/>
      <c r="M76" s="33"/>
    </row>
    <row r="77" spans="11:13" s="26" customFormat="1" ht="12" x14ac:dyDescent="0.2">
      <c r="K77" s="29"/>
      <c r="L77" s="33"/>
      <c r="M77" s="33"/>
    </row>
    <row r="78" spans="11:13" s="26" customFormat="1" ht="12" x14ac:dyDescent="0.2">
      <c r="K78" s="29"/>
      <c r="L78" s="33"/>
      <c r="M78" s="33"/>
    </row>
    <row r="79" spans="11:13" s="26" customFormat="1" ht="12" x14ac:dyDescent="0.2">
      <c r="K79" s="29"/>
      <c r="L79" s="33"/>
      <c r="M79" s="33"/>
    </row>
    <row r="80" spans="11:13" s="26" customFormat="1" ht="12" x14ac:dyDescent="0.2">
      <c r="K80" s="29"/>
      <c r="L80" s="33"/>
      <c r="M80" s="33"/>
    </row>
    <row r="81" spans="11:13" s="26" customFormat="1" ht="12" x14ac:dyDescent="0.2">
      <c r="K81" s="29"/>
      <c r="L81" s="33"/>
      <c r="M81" s="33"/>
    </row>
    <row r="82" spans="11:13" s="26" customFormat="1" ht="12" x14ac:dyDescent="0.2">
      <c r="K82" s="29"/>
      <c r="L82" s="33"/>
      <c r="M82" s="33"/>
    </row>
    <row r="83" spans="11:13" s="26" customFormat="1" ht="12" x14ac:dyDescent="0.2">
      <c r="K83" s="29"/>
      <c r="L83" s="33"/>
      <c r="M83" s="33"/>
    </row>
    <row r="84" spans="11:13" s="26" customFormat="1" ht="12" x14ac:dyDescent="0.2">
      <c r="K84" s="29"/>
      <c r="L84" s="33"/>
      <c r="M84" s="33"/>
    </row>
    <row r="85" spans="11:13" s="26" customFormat="1" ht="12" x14ac:dyDescent="0.2">
      <c r="K85" s="29"/>
      <c r="L85" s="33"/>
      <c r="M85" s="33"/>
    </row>
    <row r="86" spans="11:13" s="26" customFormat="1" ht="12" x14ac:dyDescent="0.2">
      <c r="K86" s="29"/>
      <c r="L86" s="33"/>
      <c r="M86" s="33"/>
    </row>
    <row r="87" spans="11:13" s="26" customFormat="1" ht="12" x14ac:dyDescent="0.2">
      <c r="K87" s="29"/>
      <c r="L87" s="33"/>
      <c r="M87" s="33"/>
    </row>
    <row r="88" spans="11:13" s="26" customFormat="1" ht="12" x14ac:dyDescent="0.2">
      <c r="K88" s="29"/>
      <c r="L88" s="33"/>
      <c r="M88" s="33"/>
    </row>
    <row r="89" spans="11:13" s="26" customFormat="1" ht="12" x14ac:dyDescent="0.2">
      <c r="K89" s="29"/>
      <c r="L89" s="33"/>
      <c r="M89" s="33"/>
    </row>
    <row r="90" spans="11:13" s="26" customFormat="1" ht="12" x14ac:dyDescent="0.2">
      <c r="K90" s="29"/>
      <c r="L90" s="33"/>
      <c r="M90" s="33"/>
    </row>
    <row r="91" spans="11:13" s="26" customFormat="1" ht="12" x14ac:dyDescent="0.2">
      <c r="K91" s="29"/>
      <c r="L91" s="33"/>
      <c r="M91" s="33"/>
    </row>
    <row r="92" spans="11:13" s="26" customFormat="1" ht="12" x14ac:dyDescent="0.2">
      <c r="K92" s="29"/>
      <c r="L92" s="33"/>
      <c r="M92" s="33"/>
    </row>
    <row r="93" spans="11:13" s="26" customFormat="1" ht="12" x14ac:dyDescent="0.2">
      <c r="K93" s="29"/>
      <c r="L93" s="33"/>
      <c r="M93" s="33"/>
    </row>
    <row r="94" spans="11:13" s="26" customFormat="1" ht="12" x14ac:dyDescent="0.2">
      <c r="K94" s="29"/>
      <c r="L94" s="33"/>
      <c r="M94" s="33"/>
    </row>
    <row r="95" spans="11:13" s="26" customFormat="1" ht="12" x14ac:dyDescent="0.2">
      <c r="K95" s="29"/>
      <c r="L95" s="33"/>
      <c r="M95" s="33"/>
    </row>
    <row r="96" spans="11:13" s="26" customFormat="1" ht="12" x14ac:dyDescent="0.2">
      <c r="K96" s="29"/>
      <c r="L96" s="33"/>
      <c r="M96" s="33"/>
    </row>
    <row r="97" spans="11:13" s="26" customFormat="1" ht="12" x14ac:dyDescent="0.2">
      <c r="K97" s="29"/>
      <c r="L97" s="33"/>
      <c r="M97" s="33"/>
    </row>
    <row r="98" spans="11:13" s="26" customFormat="1" ht="12" x14ac:dyDescent="0.2">
      <c r="K98" s="29"/>
      <c r="L98" s="33"/>
      <c r="M98" s="33"/>
    </row>
    <row r="99" spans="11:13" s="26" customFormat="1" ht="12" x14ac:dyDescent="0.2">
      <c r="K99" s="29"/>
      <c r="L99" s="33"/>
      <c r="M99" s="33"/>
    </row>
    <row r="100" spans="11:13" s="26" customFormat="1" ht="12" x14ac:dyDescent="0.2">
      <c r="K100" s="29"/>
      <c r="L100" s="33"/>
      <c r="M100" s="33"/>
    </row>
    <row r="101" spans="11:13" s="26" customFormat="1" ht="12" x14ac:dyDescent="0.2">
      <c r="K101" s="29"/>
      <c r="L101" s="33"/>
      <c r="M101" s="33"/>
    </row>
    <row r="102" spans="11:13" s="26" customFormat="1" ht="12" x14ac:dyDescent="0.2">
      <c r="K102" s="29"/>
      <c r="L102" s="33"/>
      <c r="M102" s="33"/>
    </row>
    <row r="103" spans="11:13" s="26" customFormat="1" ht="12" x14ac:dyDescent="0.2">
      <c r="K103" s="29"/>
      <c r="L103" s="33"/>
      <c r="M103" s="33"/>
    </row>
    <row r="104" spans="11:13" s="26" customFormat="1" ht="12" x14ac:dyDescent="0.2">
      <c r="K104" s="29"/>
      <c r="L104" s="33"/>
      <c r="M104" s="33"/>
    </row>
    <row r="105" spans="11:13" s="26" customFormat="1" ht="12" x14ac:dyDescent="0.2">
      <c r="K105" s="29"/>
      <c r="L105" s="33"/>
      <c r="M105" s="33"/>
    </row>
    <row r="106" spans="11:13" s="26" customFormat="1" ht="12" x14ac:dyDescent="0.2">
      <c r="K106" s="29"/>
      <c r="L106" s="33"/>
      <c r="M106" s="33"/>
    </row>
    <row r="107" spans="11:13" s="26" customFormat="1" ht="12" x14ac:dyDescent="0.2">
      <c r="K107" s="29"/>
      <c r="L107" s="33"/>
      <c r="M107" s="33"/>
    </row>
    <row r="108" spans="11:13" s="26" customFormat="1" ht="12" x14ac:dyDescent="0.2">
      <c r="K108" s="29"/>
      <c r="L108" s="33"/>
      <c r="M108" s="33"/>
    </row>
    <row r="109" spans="11:13" s="26" customFormat="1" ht="12" x14ac:dyDescent="0.2">
      <c r="K109" s="29"/>
      <c r="L109" s="33"/>
      <c r="M109" s="33"/>
    </row>
    <row r="110" spans="11:13" s="26" customFormat="1" ht="12" x14ac:dyDescent="0.2">
      <c r="K110" s="29"/>
      <c r="L110" s="33"/>
      <c r="M110" s="33"/>
    </row>
    <row r="111" spans="11:13" s="26" customFormat="1" ht="12" x14ac:dyDescent="0.2">
      <c r="K111" s="29"/>
      <c r="L111" s="33"/>
      <c r="M111" s="33"/>
    </row>
    <row r="112" spans="11:13" s="26" customFormat="1" ht="12" x14ac:dyDescent="0.2">
      <c r="K112" s="29"/>
      <c r="L112" s="33"/>
      <c r="M112" s="33"/>
    </row>
    <row r="113" spans="11:13" s="26" customFormat="1" ht="12" x14ac:dyDescent="0.2">
      <c r="K113" s="29"/>
      <c r="L113" s="33"/>
      <c r="M113" s="33"/>
    </row>
    <row r="114" spans="11:13" s="26" customFormat="1" ht="12" x14ac:dyDescent="0.2">
      <c r="K114" s="29"/>
      <c r="L114" s="33"/>
      <c r="M114" s="33"/>
    </row>
    <row r="115" spans="11:13" s="26" customFormat="1" ht="12" x14ac:dyDescent="0.2">
      <c r="K115" s="29"/>
      <c r="L115" s="33"/>
      <c r="M115" s="33"/>
    </row>
    <row r="116" spans="11:13" s="26" customFormat="1" ht="12" x14ac:dyDescent="0.2">
      <c r="K116" s="29"/>
      <c r="L116" s="33"/>
      <c r="M116" s="33"/>
    </row>
    <row r="117" spans="11:13" s="26" customFormat="1" ht="12" x14ac:dyDescent="0.2">
      <c r="K117" s="29"/>
      <c r="L117" s="33"/>
      <c r="M117" s="33"/>
    </row>
    <row r="118" spans="11:13" s="26" customFormat="1" ht="12" x14ac:dyDescent="0.2">
      <c r="K118" s="29"/>
      <c r="L118" s="33"/>
      <c r="M118" s="33"/>
    </row>
    <row r="119" spans="11:13" s="26" customFormat="1" ht="12" x14ac:dyDescent="0.2">
      <c r="K119" s="29"/>
      <c r="L119" s="33"/>
      <c r="M119" s="33"/>
    </row>
    <row r="120" spans="11:13" s="26" customFormat="1" ht="12" x14ac:dyDescent="0.2">
      <c r="K120" s="29"/>
      <c r="L120" s="33"/>
      <c r="M120" s="33"/>
    </row>
    <row r="121" spans="11:13" s="26" customFormat="1" ht="12" x14ac:dyDescent="0.2">
      <c r="K121" s="29"/>
      <c r="L121" s="33"/>
      <c r="M121" s="33"/>
    </row>
    <row r="122" spans="11:13" s="26" customFormat="1" ht="12" x14ac:dyDescent="0.2">
      <c r="K122" s="29"/>
      <c r="L122" s="33"/>
      <c r="M122" s="33"/>
    </row>
    <row r="123" spans="11:13" s="26" customFormat="1" ht="12" x14ac:dyDescent="0.2">
      <c r="K123" s="29"/>
      <c r="L123" s="33"/>
      <c r="M123" s="33"/>
    </row>
    <row r="124" spans="11:13" s="26" customFormat="1" ht="12" x14ac:dyDescent="0.2">
      <c r="K124" s="29"/>
      <c r="L124" s="33"/>
      <c r="M124" s="33"/>
    </row>
    <row r="125" spans="11:13" s="26" customFormat="1" ht="12" x14ac:dyDescent="0.2">
      <c r="K125" s="29"/>
      <c r="L125" s="33"/>
      <c r="M125" s="33"/>
    </row>
    <row r="126" spans="11:13" s="26" customFormat="1" ht="12" x14ac:dyDescent="0.2">
      <c r="K126" s="29"/>
      <c r="L126" s="33"/>
      <c r="M126" s="33"/>
    </row>
    <row r="127" spans="11:13" s="26" customFormat="1" ht="12" x14ac:dyDescent="0.2">
      <c r="K127" s="29"/>
      <c r="L127" s="33"/>
      <c r="M127" s="33"/>
    </row>
    <row r="128" spans="11:13" s="26" customFormat="1" ht="12" x14ac:dyDescent="0.2">
      <c r="K128" s="29"/>
      <c r="L128" s="33"/>
      <c r="M128" s="33"/>
    </row>
    <row r="129" spans="11:13" s="26" customFormat="1" ht="12" x14ac:dyDescent="0.2">
      <c r="K129" s="29"/>
      <c r="L129" s="33"/>
      <c r="M129" s="33"/>
    </row>
    <row r="130" spans="11:13" s="26" customFormat="1" ht="12" x14ac:dyDescent="0.2">
      <c r="K130" s="29"/>
      <c r="L130" s="33"/>
      <c r="M130" s="33"/>
    </row>
    <row r="131" spans="11:13" s="26" customFormat="1" ht="12" x14ac:dyDescent="0.2">
      <c r="K131" s="29"/>
      <c r="L131" s="33"/>
      <c r="M131" s="33"/>
    </row>
    <row r="132" spans="11:13" s="26" customFormat="1" ht="12" x14ac:dyDescent="0.2">
      <c r="K132" s="29"/>
      <c r="L132" s="33"/>
      <c r="M132" s="33"/>
    </row>
    <row r="133" spans="11:13" s="26" customFormat="1" ht="12" x14ac:dyDescent="0.2">
      <c r="K133" s="29"/>
      <c r="L133" s="33"/>
      <c r="M133" s="33"/>
    </row>
    <row r="134" spans="11:13" s="26" customFormat="1" ht="12" x14ac:dyDescent="0.2">
      <c r="K134" s="29"/>
      <c r="L134" s="33"/>
      <c r="M134" s="33"/>
    </row>
  </sheetData>
  <autoFilter ref="A5:L28"/>
  <mergeCells count="3">
    <mergeCell ref="I3:K3"/>
    <mergeCell ref="A4:D4"/>
    <mergeCell ref="B27:F27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A40" workbookViewId="0">
      <selection activeCell="C55" sqref="C55"/>
    </sheetView>
  </sheetViews>
  <sheetFormatPr baseColWidth="10" defaultColWidth="16" defaultRowHeight="12" x14ac:dyDescent="0.2"/>
  <cols>
    <col min="1" max="1" width="16.140625" style="25" customWidth="1"/>
    <col min="2" max="2" width="34.7109375" style="6" customWidth="1"/>
    <col min="3" max="3" width="17.28515625" style="6" customWidth="1"/>
    <col min="4" max="4" width="11.7109375" style="6" hidden="1" customWidth="1"/>
    <col min="5" max="5" width="13" style="6" hidden="1" customWidth="1"/>
    <col min="6" max="6" width="12.5703125" style="6" hidden="1" customWidth="1"/>
    <col min="7" max="7" width="12.85546875" style="6" customWidth="1"/>
    <col min="8" max="8" width="4.7109375" style="12" customWidth="1"/>
    <col min="9" max="9" width="15.42578125" style="6" hidden="1" customWidth="1"/>
    <col min="10" max="10" width="11.5703125" style="6" hidden="1" customWidth="1"/>
    <col min="11" max="12" width="13" style="6" hidden="1" customWidth="1"/>
    <col min="13" max="13" width="9" style="20" customWidth="1"/>
    <col min="14" max="14" width="12.5703125" style="21" customWidth="1"/>
    <col min="15" max="15" width="25.7109375" style="17" customWidth="1"/>
    <col min="16" max="16" width="19.7109375" style="18" bestFit="1" customWidth="1"/>
    <col min="17" max="17" width="11" style="19" bestFit="1" customWidth="1"/>
    <col min="18" max="18" width="12.28515625" style="5" customWidth="1"/>
    <col min="19" max="16384" width="16" style="6"/>
  </cols>
  <sheetData>
    <row r="1" spans="1:18" x14ac:dyDescent="0.2">
      <c r="K1" s="6" t="s">
        <v>22</v>
      </c>
    </row>
    <row r="2" spans="1:18" x14ac:dyDescent="0.2">
      <c r="A2" s="316" t="s">
        <v>164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8" ht="12.75" thickBo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3"/>
      <c r="P3" s="3"/>
      <c r="Q3" s="4"/>
    </row>
    <row r="4" spans="1:18" s="13" customFormat="1" ht="24" x14ac:dyDescent="0.2">
      <c r="A4" s="10" t="s">
        <v>23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12</v>
      </c>
      <c r="G4" s="11" t="s">
        <v>13</v>
      </c>
      <c r="H4" s="11"/>
      <c r="I4" s="151" t="s">
        <v>14</v>
      </c>
      <c r="J4" s="151" t="s">
        <v>15</v>
      </c>
      <c r="K4" s="152" t="s">
        <v>2</v>
      </c>
      <c r="L4" s="152"/>
      <c r="M4" s="147" t="s">
        <v>3</v>
      </c>
      <c r="N4" s="148" t="s">
        <v>4</v>
      </c>
      <c r="O4" s="11" t="s">
        <v>5</v>
      </c>
      <c r="P4" s="153" t="s">
        <v>32</v>
      </c>
      <c r="Q4" s="153"/>
      <c r="R4" s="12"/>
    </row>
    <row r="5" spans="1:18" s="14" customFormat="1" ht="12.75" x14ac:dyDescent="0.2">
      <c r="A5" s="154" t="s">
        <v>100</v>
      </c>
      <c r="B5" s="154" t="s">
        <v>39</v>
      </c>
      <c r="C5" s="154" t="s">
        <v>101</v>
      </c>
      <c r="D5" s="155"/>
      <c r="E5" s="155"/>
      <c r="F5" s="155"/>
      <c r="G5" s="156">
        <v>-9000.44</v>
      </c>
      <c r="H5" s="157"/>
      <c r="I5" s="158"/>
      <c r="J5" s="159"/>
      <c r="K5" s="160"/>
      <c r="L5" s="160"/>
      <c r="M5" s="149" t="s">
        <v>8</v>
      </c>
      <c r="N5" s="150" t="s">
        <v>145</v>
      </c>
      <c r="O5" s="150" t="s">
        <v>7</v>
      </c>
      <c r="P5" s="161" t="s">
        <v>213</v>
      </c>
      <c r="Q5" s="162"/>
      <c r="R5" s="16"/>
    </row>
    <row r="6" spans="1:18" s="14" customFormat="1" ht="12.75" x14ac:dyDescent="0.2">
      <c r="A6" s="154" t="s">
        <v>102</v>
      </c>
      <c r="B6" s="154" t="s">
        <v>39</v>
      </c>
      <c r="C6" s="154" t="s">
        <v>66</v>
      </c>
      <c r="D6" s="155"/>
      <c r="E6" s="155"/>
      <c r="F6" s="155"/>
      <c r="G6" s="156">
        <v>-9459.7999999999993</v>
      </c>
      <c r="H6" s="157"/>
      <c r="I6" s="158"/>
      <c r="J6" s="159"/>
      <c r="K6" s="160"/>
      <c r="L6" s="160"/>
      <c r="M6" s="149" t="s">
        <v>8</v>
      </c>
      <c r="N6" s="150" t="s">
        <v>88</v>
      </c>
      <c r="O6" s="150" t="s">
        <v>7</v>
      </c>
      <c r="P6" s="161" t="s">
        <v>215</v>
      </c>
      <c r="Q6" s="162"/>
      <c r="R6" s="16"/>
    </row>
    <row r="7" spans="1:18" s="14" customFormat="1" ht="12.75" x14ac:dyDescent="0.2">
      <c r="A7" s="154" t="s">
        <v>103</v>
      </c>
      <c r="B7" s="154" t="s">
        <v>39</v>
      </c>
      <c r="C7" s="154" t="s">
        <v>104</v>
      </c>
      <c r="D7" s="155"/>
      <c r="E7" s="155"/>
      <c r="F7" s="155"/>
      <c r="G7" s="156">
        <v>-7200.12</v>
      </c>
      <c r="H7" s="157"/>
      <c r="I7" s="158"/>
      <c r="J7" s="159"/>
      <c r="K7" s="160"/>
      <c r="L7" s="160"/>
      <c r="M7" s="149" t="s">
        <v>8</v>
      </c>
      <c r="N7" s="150" t="s">
        <v>146</v>
      </c>
      <c r="O7" s="150" t="s">
        <v>42</v>
      </c>
      <c r="P7" s="161" t="s">
        <v>217</v>
      </c>
      <c r="Q7" s="162"/>
      <c r="R7" s="16"/>
    </row>
    <row r="8" spans="1:18" s="14" customFormat="1" ht="12.75" x14ac:dyDescent="0.2">
      <c r="A8" s="163" t="s">
        <v>100</v>
      </c>
      <c r="B8" s="163" t="s">
        <v>41</v>
      </c>
      <c r="C8" s="167" t="s">
        <v>105</v>
      </c>
      <c r="D8" s="155"/>
      <c r="E8" s="155"/>
      <c r="F8" s="155"/>
      <c r="G8" s="164">
        <v>1241.2</v>
      </c>
      <c r="H8" s="157"/>
      <c r="I8" s="158"/>
      <c r="J8" s="159"/>
      <c r="K8" s="160"/>
      <c r="L8" s="160"/>
      <c r="M8" s="149" t="s">
        <v>8</v>
      </c>
      <c r="N8" s="150" t="s">
        <v>147</v>
      </c>
      <c r="O8" s="150" t="s">
        <v>7</v>
      </c>
      <c r="P8" s="161" t="s">
        <v>211</v>
      </c>
      <c r="Q8" s="162"/>
      <c r="R8" s="16"/>
    </row>
    <row r="9" spans="1:18" s="14" customFormat="1" ht="12.75" x14ac:dyDescent="0.2">
      <c r="A9" s="163" t="s">
        <v>100</v>
      </c>
      <c r="B9" s="163" t="s">
        <v>41</v>
      </c>
      <c r="C9" s="167" t="s">
        <v>106</v>
      </c>
      <c r="D9" s="155"/>
      <c r="E9" s="155"/>
      <c r="F9" s="155"/>
      <c r="G9" s="164">
        <v>1241.2</v>
      </c>
      <c r="H9" s="157"/>
      <c r="I9" s="158"/>
      <c r="J9" s="159"/>
      <c r="K9" s="160"/>
      <c r="L9" s="160"/>
      <c r="M9" s="149" t="s">
        <v>8</v>
      </c>
      <c r="N9" s="150" t="s">
        <v>148</v>
      </c>
      <c r="O9" s="150" t="s">
        <v>7</v>
      </c>
      <c r="P9" s="161" t="s">
        <v>211</v>
      </c>
      <c r="Q9" s="162"/>
      <c r="R9" s="16"/>
    </row>
    <row r="10" spans="1:18" s="14" customFormat="1" ht="12.75" x14ac:dyDescent="0.2">
      <c r="A10" s="163" t="s">
        <v>100</v>
      </c>
      <c r="B10" s="163" t="s">
        <v>41</v>
      </c>
      <c r="C10" s="167" t="s">
        <v>107</v>
      </c>
      <c r="D10" s="155"/>
      <c r="E10" s="155"/>
      <c r="F10" s="155"/>
      <c r="G10" s="164">
        <v>1241.2</v>
      </c>
      <c r="H10" s="157"/>
      <c r="I10" s="158"/>
      <c r="J10" s="159"/>
      <c r="K10" s="160"/>
      <c r="L10" s="160"/>
      <c r="M10" s="149" t="s">
        <v>8</v>
      </c>
      <c r="N10" s="150" t="s">
        <v>167</v>
      </c>
      <c r="O10" s="150" t="s">
        <v>7</v>
      </c>
      <c r="P10" s="161" t="s">
        <v>211</v>
      </c>
      <c r="Q10" s="162"/>
      <c r="R10" s="16"/>
    </row>
    <row r="11" spans="1:18" s="14" customFormat="1" ht="12.75" x14ac:dyDescent="0.2">
      <c r="A11" s="163" t="s">
        <v>100</v>
      </c>
      <c r="B11" s="163" t="s">
        <v>41</v>
      </c>
      <c r="C11" s="167" t="s">
        <v>108</v>
      </c>
      <c r="D11" s="155"/>
      <c r="E11" s="155"/>
      <c r="F11" s="155"/>
      <c r="G11" s="164">
        <v>1241.2</v>
      </c>
      <c r="H11" s="157"/>
      <c r="I11" s="158"/>
      <c r="J11" s="159"/>
      <c r="K11" s="160"/>
      <c r="L11" s="160"/>
      <c r="M11" s="149" t="s">
        <v>8</v>
      </c>
      <c r="N11" s="150" t="s">
        <v>168</v>
      </c>
      <c r="O11" s="150" t="s">
        <v>28</v>
      </c>
      <c r="P11" s="161" t="s">
        <v>211</v>
      </c>
      <c r="Q11" s="162"/>
      <c r="R11" s="16"/>
    </row>
    <row r="12" spans="1:18" s="14" customFormat="1" ht="12.75" x14ac:dyDescent="0.2">
      <c r="A12" s="163" t="s">
        <v>100</v>
      </c>
      <c r="B12" s="163" t="s">
        <v>41</v>
      </c>
      <c r="C12" s="167" t="s">
        <v>109</v>
      </c>
      <c r="D12" s="155"/>
      <c r="E12" s="155"/>
      <c r="F12" s="155"/>
      <c r="G12" s="164">
        <v>1241.2</v>
      </c>
      <c r="H12" s="157"/>
      <c r="I12" s="158"/>
      <c r="J12" s="159"/>
      <c r="K12" s="160"/>
      <c r="L12" s="160"/>
      <c r="M12" s="149" t="s">
        <v>8</v>
      </c>
      <c r="N12" s="150" t="s">
        <v>169</v>
      </c>
      <c r="O12" s="150" t="s">
        <v>170</v>
      </c>
      <c r="P12" s="161" t="s">
        <v>211</v>
      </c>
      <c r="Q12" s="162"/>
      <c r="R12" s="16"/>
    </row>
    <row r="13" spans="1:18" s="14" customFormat="1" ht="12.75" x14ac:dyDescent="0.2">
      <c r="A13" s="163" t="s">
        <v>110</v>
      </c>
      <c r="B13" s="163" t="s">
        <v>41</v>
      </c>
      <c r="C13" s="167" t="s">
        <v>111</v>
      </c>
      <c r="D13" s="155"/>
      <c r="E13" s="155"/>
      <c r="F13" s="155"/>
      <c r="G13" s="176">
        <v>1241.2</v>
      </c>
      <c r="H13" s="157"/>
      <c r="I13" s="158"/>
      <c r="J13" s="159"/>
      <c r="K13" s="160"/>
      <c r="L13" s="160"/>
      <c r="M13" s="149" t="s">
        <v>8</v>
      </c>
      <c r="N13" s="150" t="s">
        <v>171</v>
      </c>
      <c r="O13" s="150" t="s">
        <v>7</v>
      </c>
      <c r="P13" s="161" t="s">
        <v>71</v>
      </c>
      <c r="Q13" s="162"/>
      <c r="R13" s="16"/>
    </row>
    <row r="14" spans="1:18" s="14" customFormat="1" ht="12.75" x14ac:dyDescent="0.2">
      <c r="A14" s="163" t="s">
        <v>110</v>
      </c>
      <c r="B14" s="163" t="s">
        <v>41</v>
      </c>
      <c r="C14" s="167" t="s">
        <v>112</v>
      </c>
      <c r="D14" s="155"/>
      <c r="E14" s="155"/>
      <c r="F14" s="155"/>
      <c r="G14" s="176">
        <v>1241.2</v>
      </c>
      <c r="H14" s="157"/>
      <c r="I14" s="158"/>
      <c r="J14" s="159"/>
      <c r="K14" s="160"/>
      <c r="L14" s="160"/>
      <c r="M14" s="149" t="s">
        <v>8</v>
      </c>
      <c r="N14" s="150" t="s">
        <v>172</v>
      </c>
      <c r="O14" s="150" t="s">
        <v>9</v>
      </c>
      <c r="P14" s="161" t="s">
        <v>71</v>
      </c>
      <c r="Q14" s="162"/>
      <c r="R14" s="16"/>
    </row>
    <row r="15" spans="1:18" s="14" customFormat="1" ht="12.75" x14ac:dyDescent="0.2">
      <c r="A15" s="163" t="s">
        <v>110</v>
      </c>
      <c r="B15" s="163" t="s">
        <v>41</v>
      </c>
      <c r="C15" s="167" t="s">
        <v>113</v>
      </c>
      <c r="D15" s="155"/>
      <c r="E15" s="155"/>
      <c r="F15" s="155"/>
      <c r="G15" s="176">
        <v>1241.2</v>
      </c>
      <c r="H15" s="157"/>
      <c r="I15" s="158"/>
      <c r="J15" s="159"/>
      <c r="K15" s="160"/>
      <c r="L15" s="160"/>
      <c r="M15" s="149" t="s">
        <v>8</v>
      </c>
      <c r="N15" s="150" t="s">
        <v>173</v>
      </c>
      <c r="O15" s="150" t="s">
        <v>9</v>
      </c>
      <c r="P15" s="161" t="s">
        <v>71</v>
      </c>
      <c r="Q15" s="162"/>
      <c r="R15" s="16"/>
    </row>
    <row r="16" spans="1:18" s="14" customFormat="1" ht="12.75" x14ac:dyDescent="0.2">
      <c r="A16" s="163" t="s">
        <v>110</v>
      </c>
      <c r="B16" s="163" t="s">
        <v>41</v>
      </c>
      <c r="C16" s="167" t="s">
        <v>114</v>
      </c>
      <c r="D16" s="155"/>
      <c r="E16" s="155"/>
      <c r="F16" s="155"/>
      <c r="G16" s="176">
        <v>1241.2</v>
      </c>
      <c r="H16" s="157"/>
      <c r="I16" s="158"/>
      <c r="J16" s="159"/>
      <c r="K16" s="160"/>
      <c r="L16" s="160"/>
      <c r="M16" s="149" t="s">
        <v>8</v>
      </c>
      <c r="N16" s="150" t="s">
        <v>174</v>
      </c>
      <c r="O16" s="150" t="s">
        <v>9</v>
      </c>
      <c r="P16" s="161" t="s">
        <v>71</v>
      </c>
      <c r="Q16" s="162"/>
      <c r="R16" s="16"/>
    </row>
    <row r="17" spans="1:18" s="14" customFormat="1" ht="12.75" x14ac:dyDescent="0.2">
      <c r="A17" s="163" t="s">
        <v>110</v>
      </c>
      <c r="B17" s="163" t="s">
        <v>41</v>
      </c>
      <c r="C17" s="167" t="s">
        <v>115</v>
      </c>
      <c r="D17" s="155"/>
      <c r="E17" s="155"/>
      <c r="F17" s="155"/>
      <c r="G17" s="176">
        <v>1241.2</v>
      </c>
      <c r="H17" s="157"/>
      <c r="I17" s="158"/>
      <c r="J17" s="159"/>
      <c r="K17" s="160"/>
      <c r="L17" s="160"/>
      <c r="M17" s="149" t="s">
        <v>8</v>
      </c>
      <c r="N17" s="150" t="s">
        <v>175</v>
      </c>
      <c r="O17" s="150" t="s">
        <v>9</v>
      </c>
      <c r="P17" s="161" t="s">
        <v>71</v>
      </c>
      <c r="Q17" s="162"/>
      <c r="R17" s="16"/>
    </row>
    <row r="18" spans="1:18" s="14" customFormat="1" ht="12.75" x14ac:dyDescent="0.2">
      <c r="A18" s="163" t="s">
        <v>110</v>
      </c>
      <c r="B18" s="163" t="s">
        <v>41</v>
      </c>
      <c r="C18" s="167" t="s">
        <v>116</v>
      </c>
      <c r="D18" s="155"/>
      <c r="E18" s="155"/>
      <c r="F18" s="155"/>
      <c r="G18" s="176">
        <v>1241.2</v>
      </c>
      <c r="H18" s="157"/>
      <c r="I18" s="158"/>
      <c r="J18" s="159"/>
      <c r="K18" s="160"/>
      <c r="L18" s="160"/>
      <c r="M18" s="149" t="s">
        <v>8</v>
      </c>
      <c r="N18" s="150" t="s">
        <v>176</v>
      </c>
      <c r="O18" s="150" t="s">
        <v>9</v>
      </c>
      <c r="P18" s="161" t="s">
        <v>71</v>
      </c>
      <c r="Q18" s="162"/>
      <c r="R18" s="16"/>
    </row>
    <row r="19" spans="1:18" s="14" customFormat="1" ht="12.75" x14ac:dyDescent="0.2">
      <c r="A19" s="163" t="s">
        <v>102</v>
      </c>
      <c r="B19" s="163" t="s">
        <v>41</v>
      </c>
      <c r="C19" s="167" t="s">
        <v>117</v>
      </c>
      <c r="D19" s="155"/>
      <c r="E19" s="155"/>
      <c r="F19" s="155"/>
      <c r="G19" s="176">
        <v>1241.2</v>
      </c>
      <c r="H19" s="157"/>
      <c r="I19" s="158"/>
      <c r="J19" s="159"/>
      <c r="K19" s="160"/>
      <c r="L19" s="160"/>
      <c r="M19" s="149" t="s">
        <v>8</v>
      </c>
      <c r="N19" s="150" t="s">
        <v>177</v>
      </c>
      <c r="O19" s="150" t="s">
        <v>9</v>
      </c>
      <c r="P19" s="161" t="s">
        <v>214</v>
      </c>
      <c r="Q19" s="162"/>
      <c r="R19" s="16"/>
    </row>
    <row r="20" spans="1:18" s="14" customFormat="1" ht="12.75" x14ac:dyDescent="0.2">
      <c r="A20" s="163" t="s">
        <v>102</v>
      </c>
      <c r="B20" s="163" t="s">
        <v>41</v>
      </c>
      <c r="C20" s="167" t="s">
        <v>118</v>
      </c>
      <c r="D20" s="155"/>
      <c r="E20" s="155"/>
      <c r="F20" s="155"/>
      <c r="G20" s="176">
        <v>1241.2</v>
      </c>
      <c r="H20" s="157"/>
      <c r="I20" s="158"/>
      <c r="J20" s="159"/>
      <c r="K20" s="160"/>
      <c r="L20" s="160"/>
      <c r="M20" s="149" t="s">
        <v>8</v>
      </c>
      <c r="N20" s="150" t="s">
        <v>178</v>
      </c>
      <c r="O20" s="150" t="s">
        <v>9</v>
      </c>
      <c r="P20" s="161" t="s">
        <v>214</v>
      </c>
      <c r="Q20" s="162"/>
      <c r="R20" s="16"/>
    </row>
    <row r="21" spans="1:18" s="14" customFormat="1" ht="12.75" x14ac:dyDescent="0.2">
      <c r="A21" s="163" t="s">
        <v>102</v>
      </c>
      <c r="B21" s="163" t="s">
        <v>41</v>
      </c>
      <c r="C21" s="167" t="s">
        <v>119</v>
      </c>
      <c r="D21" s="155"/>
      <c r="E21" s="155"/>
      <c r="F21" s="155"/>
      <c r="G21" s="176">
        <v>1241.2</v>
      </c>
      <c r="H21" s="157"/>
      <c r="I21" s="158"/>
      <c r="J21" s="159"/>
      <c r="K21" s="160"/>
      <c r="L21" s="160"/>
      <c r="M21" s="149" t="s">
        <v>8</v>
      </c>
      <c r="N21" s="150" t="s">
        <v>179</v>
      </c>
      <c r="O21" s="150" t="s">
        <v>9</v>
      </c>
      <c r="P21" s="161" t="s">
        <v>214</v>
      </c>
      <c r="Q21" s="162"/>
      <c r="R21" s="16"/>
    </row>
    <row r="22" spans="1:18" s="14" customFormat="1" ht="12.75" x14ac:dyDescent="0.2">
      <c r="A22" s="163" t="s">
        <v>102</v>
      </c>
      <c r="B22" s="163" t="s">
        <v>41</v>
      </c>
      <c r="C22" s="167" t="s">
        <v>120</v>
      </c>
      <c r="D22" s="155"/>
      <c r="E22" s="155"/>
      <c r="F22" s="155"/>
      <c r="G22" s="176">
        <v>1241.2</v>
      </c>
      <c r="H22" s="157"/>
      <c r="I22" s="158"/>
      <c r="J22" s="159"/>
      <c r="K22" s="160"/>
      <c r="L22" s="160"/>
      <c r="M22" s="149" t="s">
        <v>8</v>
      </c>
      <c r="N22" s="150" t="s">
        <v>180</v>
      </c>
      <c r="O22" s="150" t="s">
        <v>7</v>
      </c>
      <c r="P22" s="161" t="s">
        <v>214</v>
      </c>
      <c r="Q22" s="162"/>
      <c r="R22" s="16"/>
    </row>
    <row r="23" spans="1:18" s="14" customFormat="1" ht="12.75" x14ac:dyDescent="0.2">
      <c r="A23" s="163" t="s">
        <v>102</v>
      </c>
      <c r="B23" s="163" t="s">
        <v>41</v>
      </c>
      <c r="C23" s="167" t="s">
        <v>121</v>
      </c>
      <c r="D23" s="155"/>
      <c r="E23" s="155"/>
      <c r="F23" s="155"/>
      <c r="G23" s="176">
        <v>1241.2</v>
      </c>
      <c r="H23" s="157"/>
      <c r="I23" s="158"/>
      <c r="J23" s="159"/>
      <c r="K23" s="160"/>
      <c r="L23" s="160"/>
      <c r="M23" s="149" t="s">
        <v>8</v>
      </c>
      <c r="N23" s="150" t="s">
        <v>181</v>
      </c>
      <c r="O23" s="150" t="s">
        <v>7</v>
      </c>
      <c r="P23" s="161" t="s">
        <v>214</v>
      </c>
      <c r="Q23" s="162"/>
      <c r="R23" s="16"/>
    </row>
    <row r="24" spans="1:18" s="14" customFormat="1" ht="12.75" x14ac:dyDescent="0.2">
      <c r="A24" s="163" t="s">
        <v>102</v>
      </c>
      <c r="B24" s="163" t="s">
        <v>41</v>
      </c>
      <c r="C24" s="167" t="s">
        <v>122</v>
      </c>
      <c r="D24" s="155"/>
      <c r="E24" s="155"/>
      <c r="F24" s="155"/>
      <c r="G24" s="176">
        <v>1241.2</v>
      </c>
      <c r="H24" s="157"/>
      <c r="I24" s="158"/>
      <c r="J24" s="159"/>
      <c r="K24" s="160"/>
      <c r="L24" s="160"/>
      <c r="M24" s="149" t="s">
        <v>8</v>
      </c>
      <c r="N24" s="150" t="s">
        <v>182</v>
      </c>
      <c r="O24" s="150" t="s">
        <v>7</v>
      </c>
      <c r="P24" s="161" t="s">
        <v>214</v>
      </c>
      <c r="Q24" s="162"/>
      <c r="R24" s="16"/>
    </row>
    <row r="25" spans="1:18" s="14" customFormat="1" ht="12.75" x14ac:dyDescent="0.2">
      <c r="A25" s="163" t="s">
        <v>102</v>
      </c>
      <c r="B25" s="163" t="s">
        <v>41</v>
      </c>
      <c r="C25" s="167" t="s">
        <v>123</v>
      </c>
      <c r="D25" s="155"/>
      <c r="E25" s="155"/>
      <c r="F25" s="155"/>
      <c r="G25" s="176">
        <v>1241.2</v>
      </c>
      <c r="H25" s="157"/>
      <c r="I25" s="158"/>
      <c r="J25" s="159"/>
      <c r="K25" s="160"/>
      <c r="L25" s="160"/>
      <c r="M25" s="149" t="s">
        <v>8</v>
      </c>
      <c r="N25" s="150" t="s">
        <v>183</v>
      </c>
      <c r="O25" s="150" t="s">
        <v>7</v>
      </c>
      <c r="P25" s="161" t="s">
        <v>214</v>
      </c>
      <c r="Q25" s="162"/>
      <c r="R25" s="16"/>
    </row>
    <row r="26" spans="1:18" s="14" customFormat="1" ht="12.75" x14ac:dyDescent="0.2">
      <c r="A26" s="163" t="s">
        <v>102</v>
      </c>
      <c r="B26" s="163" t="s">
        <v>41</v>
      </c>
      <c r="C26" s="167" t="s">
        <v>124</v>
      </c>
      <c r="D26" s="155"/>
      <c r="E26" s="155"/>
      <c r="F26" s="155"/>
      <c r="G26" s="176">
        <v>1241.2</v>
      </c>
      <c r="H26" s="157"/>
      <c r="I26" s="158"/>
      <c r="J26" s="159"/>
      <c r="K26" s="160"/>
      <c r="L26" s="160"/>
      <c r="M26" s="149" t="s">
        <v>8</v>
      </c>
      <c r="N26" s="150" t="s">
        <v>184</v>
      </c>
      <c r="O26" s="150" t="s">
        <v>7</v>
      </c>
      <c r="P26" s="161" t="s">
        <v>214</v>
      </c>
      <c r="Q26" s="162"/>
      <c r="R26" s="16"/>
    </row>
    <row r="27" spans="1:18" s="14" customFormat="1" ht="12.75" x14ac:dyDescent="0.2">
      <c r="A27" s="163" t="s">
        <v>103</v>
      </c>
      <c r="B27" s="163" t="s">
        <v>41</v>
      </c>
      <c r="C27" s="163" t="s">
        <v>125</v>
      </c>
      <c r="D27" s="155"/>
      <c r="E27" s="155"/>
      <c r="F27" s="155"/>
      <c r="G27" s="164">
        <v>1241.2</v>
      </c>
      <c r="H27" s="157"/>
      <c r="I27" s="158"/>
      <c r="J27" s="159"/>
      <c r="K27" s="160"/>
      <c r="L27" s="160"/>
      <c r="M27" s="149" t="s">
        <v>8</v>
      </c>
      <c r="N27" s="150" t="s">
        <v>185</v>
      </c>
      <c r="O27" s="150" t="s">
        <v>9</v>
      </c>
      <c r="P27" s="161" t="s">
        <v>216</v>
      </c>
      <c r="Q27" s="162"/>
      <c r="R27" s="16"/>
    </row>
    <row r="28" spans="1:18" s="14" customFormat="1" ht="12.75" x14ac:dyDescent="0.2">
      <c r="A28" s="163" t="s">
        <v>103</v>
      </c>
      <c r="B28" s="163" t="s">
        <v>41</v>
      </c>
      <c r="C28" s="163" t="s">
        <v>126</v>
      </c>
      <c r="D28" s="155"/>
      <c r="E28" s="155"/>
      <c r="F28" s="155"/>
      <c r="G28" s="164">
        <v>1241.2</v>
      </c>
      <c r="H28" s="157"/>
      <c r="I28" s="158"/>
      <c r="J28" s="159"/>
      <c r="K28" s="160"/>
      <c r="L28" s="160"/>
      <c r="M28" s="149" t="s">
        <v>8</v>
      </c>
      <c r="N28" s="150" t="s">
        <v>186</v>
      </c>
      <c r="O28" s="150" t="s">
        <v>9</v>
      </c>
      <c r="P28" s="161" t="s">
        <v>216</v>
      </c>
      <c r="Q28" s="162"/>
      <c r="R28" s="16"/>
    </row>
    <row r="29" spans="1:18" s="14" customFormat="1" ht="12.75" x14ac:dyDescent="0.2">
      <c r="A29" s="163" t="s">
        <v>103</v>
      </c>
      <c r="B29" s="163" t="s">
        <v>41</v>
      </c>
      <c r="C29" s="163" t="s">
        <v>127</v>
      </c>
      <c r="D29" s="155"/>
      <c r="E29" s="155"/>
      <c r="F29" s="155"/>
      <c r="G29" s="164">
        <v>1241.2</v>
      </c>
      <c r="H29" s="157"/>
      <c r="I29" s="158"/>
      <c r="J29" s="159"/>
      <c r="K29" s="160"/>
      <c r="L29" s="160"/>
      <c r="M29" s="149" t="s">
        <v>8</v>
      </c>
      <c r="N29" s="150" t="s">
        <v>187</v>
      </c>
      <c r="O29" s="150" t="s">
        <v>9</v>
      </c>
      <c r="P29" s="161" t="s">
        <v>216</v>
      </c>
      <c r="Q29" s="162"/>
      <c r="R29" s="16"/>
    </row>
    <row r="30" spans="1:18" s="14" customFormat="1" ht="12.75" x14ac:dyDescent="0.2">
      <c r="A30" s="163" t="s">
        <v>103</v>
      </c>
      <c r="B30" s="163" t="s">
        <v>41</v>
      </c>
      <c r="C30" s="163" t="s">
        <v>128</v>
      </c>
      <c r="D30" s="155"/>
      <c r="E30" s="155"/>
      <c r="F30" s="155"/>
      <c r="G30" s="164">
        <v>1241.2</v>
      </c>
      <c r="H30" s="157"/>
      <c r="I30" s="158"/>
      <c r="J30" s="159"/>
      <c r="K30" s="160"/>
      <c r="L30" s="160"/>
      <c r="M30" s="149" t="s">
        <v>8</v>
      </c>
      <c r="N30" s="150" t="s">
        <v>188</v>
      </c>
      <c r="O30" s="150" t="s">
        <v>7</v>
      </c>
      <c r="P30" s="161" t="s">
        <v>216</v>
      </c>
      <c r="Q30" s="162"/>
      <c r="R30" s="16"/>
    </row>
    <row r="31" spans="1:18" s="14" customFormat="1" ht="12.75" x14ac:dyDescent="0.2">
      <c r="A31" s="163" t="s">
        <v>103</v>
      </c>
      <c r="B31" s="163" t="s">
        <v>41</v>
      </c>
      <c r="C31" s="163" t="s">
        <v>129</v>
      </c>
      <c r="D31" s="155"/>
      <c r="E31" s="155"/>
      <c r="F31" s="155"/>
      <c r="G31" s="164">
        <v>1241.2</v>
      </c>
      <c r="H31" s="157"/>
      <c r="I31" s="158"/>
      <c r="J31" s="159"/>
      <c r="K31" s="160"/>
      <c r="L31" s="160"/>
      <c r="M31" s="149" t="s">
        <v>8</v>
      </c>
      <c r="N31" s="150" t="s">
        <v>189</v>
      </c>
      <c r="O31" s="150" t="s">
        <v>190</v>
      </c>
      <c r="P31" s="161" t="s">
        <v>216</v>
      </c>
      <c r="Q31" s="162"/>
      <c r="R31" s="16"/>
    </row>
    <row r="32" spans="1:18" s="14" customFormat="1" ht="12.75" x14ac:dyDescent="0.2">
      <c r="A32" s="166" t="s">
        <v>100</v>
      </c>
      <c r="B32" s="219" t="s">
        <v>208</v>
      </c>
      <c r="C32" s="233" t="s">
        <v>130</v>
      </c>
      <c r="D32" s="155"/>
      <c r="E32" s="155"/>
      <c r="F32" s="155"/>
      <c r="G32" s="219">
        <v>854.46</v>
      </c>
      <c r="H32" s="157"/>
      <c r="I32" s="158"/>
      <c r="J32" s="159"/>
      <c r="K32" s="160"/>
      <c r="L32" s="160"/>
      <c r="M32" s="149" t="s">
        <v>8</v>
      </c>
      <c r="N32" s="150" t="s">
        <v>191</v>
      </c>
      <c r="O32" s="150" t="s">
        <v>9</v>
      </c>
      <c r="P32" s="161" t="s">
        <v>211</v>
      </c>
      <c r="Q32" s="162"/>
      <c r="R32" s="16"/>
    </row>
    <row r="33" spans="1:18" s="14" customFormat="1" ht="12.75" x14ac:dyDescent="0.2">
      <c r="A33" s="166" t="s">
        <v>100</v>
      </c>
      <c r="B33" s="219" t="s">
        <v>208</v>
      </c>
      <c r="C33" s="233" t="s">
        <v>131</v>
      </c>
      <c r="D33" s="155"/>
      <c r="E33" s="155"/>
      <c r="F33" s="155"/>
      <c r="G33" s="219">
        <v>854.53</v>
      </c>
      <c r="H33" s="157"/>
      <c r="I33" s="158"/>
      <c r="J33" s="159"/>
      <c r="K33" s="160"/>
      <c r="L33" s="160"/>
      <c r="M33" s="149" t="s">
        <v>8</v>
      </c>
      <c r="N33" s="150" t="s">
        <v>192</v>
      </c>
      <c r="O33" s="150" t="s">
        <v>9</v>
      </c>
      <c r="P33" s="161" t="s">
        <v>211</v>
      </c>
      <c r="Q33" s="162"/>
      <c r="R33" s="16"/>
    </row>
    <row r="34" spans="1:18" s="14" customFormat="1" ht="12.75" x14ac:dyDescent="0.2">
      <c r="A34" s="166" t="s">
        <v>100</v>
      </c>
      <c r="B34" s="219" t="s">
        <v>208</v>
      </c>
      <c r="C34" s="233" t="s">
        <v>132</v>
      </c>
      <c r="D34" s="155"/>
      <c r="E34" s="155"/>
      <c r="F34" s="155"/>
      <c r="G34" s="219">
        <v>854.53</v>
      </c>
      <c r="H34" s="157"/>
      <c r="I34" s="158"/>
      <c r="J34" s="159"/>
      <c r="K34" s="160"/>
      <c r="L34" s="160"/>
      <c r="M34" s="149" t="s">
        <v>8</v>
      </c>
      <c r="N34" s="150" t="s">
        <v>193</v>
      </c>
      <c r="O34" s="150" t="s">
        <v>9</v>
      </c>
      <c r="P34" s="161" t="s">
        <v>211</v>
      </c>
      <c r="Q34" s="162"/>
      <c r="R34" s="16"/>
    </row>
    <row r="35" spans="1:18" s="14" customFormat="1" ht="12.75" x14ac:dyDescent="0.2">
      <c r="A35" s="166" t="s">
        <v>100</v>
      </c>
      <c r="B35" s="219" t="s">
        <v>208</v>
      </c>
      <c r="C35" s="219" t="s">
        <v>133</v>
      </c>
      <c r="D35" s="155"/>
      <c r="E35" s="155"/>
      <c r="F35" s="155"/>
      <c r="G35" s="219">
        <v>872.91</v>
      </c>
      <c r="H35" s="157"/>
      <c r="I35" s="158"/>
      <c r="J35" s="159"/>
      <c r="K35" s="160"/>
      <c r="L35" s="160"/>
      <c r="M35" s="149" t="s">
        <v>8</v>
      </c>
      <c r="N35" s="150" t="s">
        <v>194</v>
      </c>
      <c r="O35" s="150" t="s">
        <v>7</v>
      </c>
      <c r="P35" s="161" t="s">
        <v>212</v>
      </c>
      <c r="Q35" s="162"/>
      <c r="R35" s="16"/>
    </row>
    <row r="36" spans="1:18" s="14" customFormat="1" ht="12.75" x14ac:dyDescent="0.2">
      <c r="A36" s="166" t="s">
        <v>100</v>
      </c>
      <c r="B36" s="219" t="s">
        <v>208</v>
      </c>
      <c r="C36" s="233" t="s">
        <v>134</v>
      </c>
      <c r="D36" s="155"/>
      <c r="E36" s="155"/>
      <c r="F36" s="155"/>
      <c r="G36" s="220">
        <v>1089.3599999999999</v>
      </c>
      <c r="H36" s="157"/>
      <c r="I36" s="158"/>
      <c r="J36" s="159"/>
      <c r="K36" s="160"/>
      <c r="L36" s="160"/>
      <c r="M36" s="149" t="s">
        <v>8</v>
      </c>
      <c r="N36" s="150" t="s">
        <v>195</v>
      </c>
      <c r="O36" s="150" t="s">
        <v>9</v>
      </c>
      <c r="P36" s="161" t="s">
        <v>211</v>
      </c>
      <c r="Q36" s="162"/>
      <c r="R36" s="16"/>
    </row>
    <row r="37" spans="1:18" s="14" customFormat="1" ht="12.75" x14ac:dyDescent="0.2">
      <c r="A37" s="166" t="s">
        <v>100</v>
      </c>
      <c r="B37" s="219" t="s">
        <v>208</v>
      </c>
      <c r="C37" s="233" t="s">
        <v>135</v>
      </c>
      <c r="D37" s="155"/>
      <c r="E37" s="155"/>
      <c r="F37" s="155"/>
      <c r="G37" s="220">
        <v>2216.06</v>
      </c>
      <c r="H37" s="157"/>
      <c r="I37" s="158"/>
      <c r="J37" s="159"/>
      <c r="K37" s="160"/>
      <c r="L37" s="160"/>
      <c r="M37" s="149" t="s">
        <v>8</v>
      </c>
      <c r="N37" s="150" t="s">
        <v>196</v>
      </c>
      <c r="O37" s="150" t="s">
        <v>197</v>
      </c>
      <c r="P37" s="161" t="s">
        <v>211</v>
      </c>
      <c r="Q37" s="162"/>
      <c r="R37" s="16"/>
    </row>
    <row r="38" spans="1:18" s="14" customFormat="1" ht="12.75" x14ac:dyDescent="0.2">
      <c r="A38" s="166" t="s">
        <v>100</v>
      </c>
      <c r="B38" s="219" t="s">
        <v>208</v>
      </c>
      <c r="C38" s="233" t="s">
        <v>136</v>
      </c>
      <c r="D38" s="155"/>
      <c r="E38" s="155"/>
      <c r="F38" s="155"/>
      <c r="G38" s="220">
        <v>4065.52</v>
      </c>
      <c r="H38" s="157"/>
      <c r="I38" s="158"/>
      <c r="J38" s="159"/>
      <c r="K38" s="160"/>
      <c r="L38" s="160"/>
      <c r="M38" s="149" t="s">
        <v>8</v>
      </c>
      <c r="N38" s="150" t="s">
        <v>198</v>
      </c>
      <c r="O38" s="150" t="s">
        <v>199</v>
      </c>
      <c r="P38" s="161" t="s">
        <v>211</v>
      </c>
      <c r="Q38" s="162"/>
      <c r="R38" s="16"/>
    </row>
    <row r="39" spans="1:18" s="14" customFormat="1" ht="12.75" x14ac:dyDescent="0.2">
      <c r="A39" s="166" t="s">
        <v>103</v>
      </c>
      <c r="B39" s="166" t="s">
        <v>41</v>
      </c>
      <c r="C39" s="221" t="s">
        <v>137</v>
      </c>
      <c r="D39" s="155"/>
      <c r="E39" s="155"/>
      <c r="F39" s="155"/>
      <c r="G39" s="220">
        <v>4499.6400000000003</v>
      </c>
      <c r="H39" s="157"/>
      <c r="I39" s="158"/>
      <c r="J39" s="159"/>
      <c r="K39" s="160"/>
      <c r="L39" s="160"/>
      <c r="M39" s="149" t="s">
        <v>8</v>
      </c>
      <c r="N39" s="150" t="s">
        <v>200</v>
      </c>
      <c r="O39" s="150" t="s">
        <v>42</v>
      </c>
      <c r="P39" s="161" t="s">
        <v>216</v>
      </c>
      <c r="Q39" s="162"/>
      <c r="R39" s="16"/>
    </row>
    <row r="40" spans="1:18" s="14" customFormat="1" ht="12.75" x14ac:dyDescent="0.2">
      <c r="A40" s="166" t="s">
        <v>103</v>
      </c>
      <c r="B40" s="166" t="s">
        <v>41</v>
      </c>
      <c r="C40" s="231" t="s">
        <v>138</v>
      </c>
      <c r="D40" s="155"/>
      <c r="E40" s="155"/>
      <c r="F40" s="155"/>
      <c r="G40" s="220">
        <v>4499.6400000000003</v>
      </c>
      <c r="H40" s="157"/>
      <c r="I40" s="158"/>
      <c r="J40" s="159"/>
      <c r="K40" s="160"/>
      <c r="L40" s="160"/>
      <c r="M40" s="149" t="s">
        <v>8</v>
      </c>
      <c r="N40" s="150" t="s">
        <v>201</v>
      </c>
      <c r="O40" s="150" t="s">
        <v>42</v>
      </c>
      <c r="P40" s="161" t="s">
        <v>216</v>
      </c>
      <c r="Q40" s="162"/>
      <c r="R40" s="16"/>
    </row>
    <row r="41" spans="1:18" s="14" customFormat="1" ht="12.75" x14ac:dyDescent="0.2">
      <c r="A41" s="166" t="s">
        <v>100</v>
      </c>
      <c r="B41" s="219" t="s">
        <v>208</v>
      </c>
      <c r="C41" s="233" t="s">
        <v>135</v>
      </c>
      <c r="D41" s="155"/>
      <c r="E41" s="155"/>
      <c r="F41" s="155"/>
      <c r="G41" s="220">
        <v>8864.26</v>
      </c>
      <c r="H41" s="157"/>
      <c r="I41" s="158"/>
      <c r="J41" s="159"/>
      <c r="K41" s="160"/>
      <c r="L41" s="160"/>
      <c r="M41" s="149" t="s">
        <v>8</v>
      </c>
      <c r="N41" s="150" t="s">
        <v>196</v>
      </c>
      <c r="O41" s="150" t="s">
        <v>197</v>
      </c>
      <c r="P41" s="161" t="s">
        <v>211</v>
      </c>
      <c r="Q41" s="162"/>
      <c r="R41" s="16"/>
    </row>
    <row r="42" spans="1:18" s="14" customFormat="1" ht="12.75" x14ac:dyDescent="0.2">
      <c r="A42" s="166" t="s">
        <v>100</v>
      </c>
      <c r="B42" s="219" t="s">
        <v>208</v>
      </c>
      <c r="C42" s="233" t="s">
        <v>139</v>
      </c>
      <c r="D42" s="155"/>
      <c r="E42" s="155"/>
      <c r="F42" s="155"/>
      <c r="G42" s="220">
        <v>11989.91</v>
      </c>
      <c r="H42" s="157"/>
      <c r="I42" s="158"/>
      <c r="J42" s="159"/>
      <c r="K42" s="160"/>
      <c r="L42" s="160"/>
      <c r="M42" s="149" t="s">
        <v>8</v>
      </c>
      <c r="N42" s="150" t="s">
        <v>202</v>
      </c>
      <c r="O42" s="150" t="s">
        <v>42</v>
      </c>
      <c r="P42" s="161" t="s">
        <v>211</v>
      </c>
      <c r="Q42" s="162"/>
      <c r="R42" s="16"/>
    </row>
    <row r="43" spans="1:18" s="14" customFormat="1" ht="12.75" x14ac:dyDescent="0.2">
      <c r="A43" s="166" t="s">
        <v>100</v>
      </c>
      <c r="B43" s="219" t="s">
        <v>208</v>
      </c>
      <c r="C43" s="233" t="s">
        <v>140</v>
      </c>
      <c r="D43" s="155"/>
      <c r="E43" s="155"/>
      <c r="F43" s="155"/>
      <c r="G43" s="220">
        <v>12010.64</v>
      </c>
      <c r="H43" s="157"/>
      <c r="I43" s="158"/>
      <c r="J43" s="159"/>
      <c r="K43" s="160"/>
      <c r="L43" s="160"/>
      <c r="M43" s="149" t="s">
        <v>8</v>
      </c>
      <c r="N43" s="150" t="s">
        <v>203</v>
      </c>
      <c r="O43" s="150" t="s">
        <v>42</v>
      </c>
      <c r="P43" s="161" t="s">
        <v>211</v>
      </c>
      <c r="Q43" s="162"/>
      <c r="R43" s="16"/>
    </row>
    <row r="44" spans="1:18" s="14" customFormat="1" ht="12.75" x14ac:dyDescent="0.2">
      <c r="A44" s="166" t="s">
        <v>100</v>
      </c>
      <c r="B44" s="219" t="s">
        <v>208</v>
      </c>
      <c r="C44" s="233" t="s">
        <v>141</v>
      </c>
      <c r="D44" s="155"/>
      <c r="E44" s="155"/>
      <c r="F44" s="155"/>
      <c r="G44" s="220">
        <v>12010.64</v>
      </c>
      <c r="H44" s="157"/>
      <c r="I44" s="158"/>
      <c r="J44" s="159"/>
      <c r="K44" s="160"/>
      <c r="L44" s="160"/>
      <c r="M44" s="149" t="s">
        <v>8</v>
      </c>
      <c r="N44" s="150" t="s">
        <v>204</v>
      </c>
      <c r="O44" s="150" t="s">
        <v>42</v>
      </c>
      <c r="P44" s="161" t="s">
        <v>211</v>
      </c>
      <c r="Q44" s="162"/>
      <c r="R44" s="16"/>
    </row>
    <row r="45" spans="1:18" s="14" customFormat="1" ht="12.75" x14ac:dyDescent="0.2">
      <c r="A45" s="166" t="s">
        <v>100</v>
      </c>
      <c r="B45" s="219" t="s">
        <v>208</v>
      </c>
      <c r="C45" s="233" t="s">
        <v>134</v>
      </c>
      <c r="D45" s="155"/>
      <c r="E45" s="155"/>
      <c r="F45" s="155"/>
      <c r="G45" s="220">
        <v>13072.3</v>
      </c>
      <c r="H45" s="157"/>
      <c r="I45" s="158"/>
      <c r="J45" s="159"/>
      <c r="K45" s="160"/>
      <c r="L45" s="160"/>
      <c r="M45" s="149" t="s">
        <v>8</v>
      </c>
      <c r="N45" s="150" t="s">
        <v>195</v>
      </c>
      <c r="O45" s="150" t="s">
        <v>9</v>
      </c>
      <c r="P45" s="161" t="s">
        <v>211</v>
      </c>
      <c r="Q45" s="162"/>
      <c r="R45" s="16"/>
    </row>
    <row r="46" spans="1:18" s="14" customFormat="1" ht="12.75" x14ac:dyDescent="0.2">
      <c r="A46" s="166" t="s">
        <v>103</v>
      </c>
      <c r="B46" s="166" t="s">
        <v>41</v>
      </c>
      <c r="C46" s="221" t="s">
        <v>142</v>
      </c>
      <c r="D46" s="155"/>
      <c r="E46" s="155"/>
      <c r="F46" s="155"/>
      <c r="G46" s="220">
        <v>13500.08</v>
      </c>
      <c r="H46" s="157"/>
      <c r="I46" s="158"/>
      <c r="J46" s="159"/>
      <c r="K46" s="160"/>
      <c r="L46" s="160"/>
      <c r="M46" s="149" t="s">
        <v>8</v>
      </c>
      <c r="N46" s="150" t="s">
        <v>205</v>
      </c>
      <c r="O46" s="150" t="s">
        <v>42</v>
      </c>
      <c r="P46" s="161" t="s">
        <v>216</v>
      </c>
      <c r="Q46" s="162"/>
      <c r="R46" s="16"/>
    </row>
    <row r="47" spans="1:18" s="14" customFormat="1" ht="12.75" x14ac:dyDescent="0.2">
      <c r="A47" s="166" t="s">
        <v>100</v>
      </c>
      <c r="B47" s="219" t="s">
        <v>208</v>
      </c>
      <c r="C47" s="233" t="s">
        <v>130</v>
      </c>
      <c r="D47" s="155"/>
      <c r="E47" s="155"/>
      <c r="F47" s="155"/>
      <c r="G47" s="220">
        <v>13671.32</v>
      </c>
      <c r="H47" s="157"/>
      <c r="I47" s="158"/>
      <c r="J47" s="159"/>
      <c r="K47" s="160"/>
      <c r="L47" s="160"/>
      <c r="M47" s="149" t="s">
        <v>8</v>
      </c>
      <c r="N47" s="150" t="s">
        <v>191</v>
      </c>
      <c r="O47" s="150" t="s">
        <v>9</v>
      </c>
      <c r="P47" s="161" t="s">
        <v>211</v>
      </c>
      <c r="Q47" s="162"/>
      <c r="R47" s="16"/>
    </row>
    <row r="48" spans="1:18" s="14" customFormat="1" ht="12.75" x14ac:dyDescent="0.2">
      <c r="A48" s="166" t="s">
        <v>100</v>
      </c>
      <c r="B48" s="219" t="s">
        <v>208</v>
      </c>
      <c r="C48" s="233" t="s">
        <v>131</v>
      </c>
      <c r="D48" s="155"/>
      <c r="E48" s="155"/>
      <c r="F48" s="155"/>
      <c r="G48" s="220">
        <v>13672.36</v>
      </c>
      <c r="H48" s="157"/>
      <c r="I48" s="158"/>
      <c r="J48" s="159"/>
      <c r="K48" s="160"/>
      <c r="L48" s="160"/>
      <c r="M48" s="149" t="s">
        <v>8</v>
      </c>
      <c r="N48" s="150" t="s">
        <v>192</v>
      </c>
      <c r="O48" s="150" t="s">
        <v>9</v>
      </c>
      <c r="P48" s="161" t="s">
        <v>211</v>
      </c>
      <c r="Q48" s="162"/>
      <c r="R48" s="16"/>
    </row>
    <row r="49" spans="1:18" s="14" customFormat="1" ht="12.75" x14ac:dyDescent="0.2">
      <c r="A49" s="166" t="s">
        <v>100</v>
      </c>
      <c r="B49" s="219" t="s">
        <v>208</v>
      </c>
      <c r="C49" s="233" t="s">
        <v>132</v>
      </c>
      <c r="D49" s="155"/>
      <c r="E49" s="155"/>
      <c r="F49" s="155"/>
      <c r="G49" s="220">
        <v>13672.36</v>
      </c>
      <c r="H49" s="157"/>
      <c r="I49" s="158"/>
      <c r="J49" s="159"/>
      <c r="K49" s="160"/>
      <c r="L49" s="160"/>
      <c r="M49" s="149" t="s">
        <v>8</v>
      </c>
      <c r="N49" s="150" t="s">
        <v>193</v>
      </c>
      <c r="O49" s="150" t="s">
        <v>9</v>
      </c>
      <c r="P49" s="161" t="s">
        <v>211</v>
      </c>
      <c r="Q49" s="162"/>
      <c r="R49" s="16"/>
    </row>
    <row r="50" spans="1:18" s="14" customFormat="1" ht="12.75" x14ac:dyDescent="0.2">
      <c r="A50" s="166" t="s">
        <v>110</v>
      </c>
      <c r="B50" s="166" t="s">
        <v>41</v>
      </c>
      <c r="C50" s="231" t="s">
        <v>71</v>
      </c>
      <c r="D50" s="155"/>
      <c r="E50" s="155"/>
      <c r="F50" s="155"/>
      <c r="G50" s="234">
        <v>14160.12</v>
      </c>
      <c r="H50" s="157"/>
      <c r="I50" s="158"/>
      <c r="J50" s="159"/>
      <c r="K50" s="160"/>
      <c r="L50" s="160"/>
      <c r="M50" s="149" t="s">
        <v>8</v>
      </c>
      <c r="N50" s="150" t="s">
        <v>77</v>
      </c>
      <c r="O50" s="150" t="s">
        <v>7</v>
      </c>
      <c r="P50" s="161" t="s">
        <v>71</v>
      </c>
      <c r="Q50" s="162"/>
      <c r="R50" s="16"/>
    </row>
    <row r="51" spans="1:18" s="14" customFormat="1" ht="12.75" x14ac:dyDescent="0.2">
      <c r="A51" s="166" t="s">
        <v>102</v>
      </c>
      <c r="B51" s="166" t="s">
        <v>41</v>
      </c>
      <c r="C51" s="232" t="s">
        <v>143</v>
      </c>
      <c r="D51" s="155"/>
      <c r="E51" s="155"/>
      <c r="F51" s="155"/>
      <c r="G51" s="172">
        <v>14519.72</v>
      </c>
      <c r="H51" s="157"/>
      <c r="I51" s="158"/>
      <c r="J51" s="159"/>
      <c r="K51" s="160"/>
      <c r="L51" s="160"/>
      <c r="M51" s="149" t="s">
        <v>8</v>
      </c>
      <c r="N51" s="150" t="s">
        <v>206</v>
      </c>
      <c r="O51" s="150" t="s">
        <v>7</v>
      </c>
      <c r="P51" s="161" t="s">
        <v>214</v>
      </c>
      <c r="Q51" s="162"/>
      <c r="R51" s="16"/>
    </row>
    <row r="52" spans="1:18" s="14" customFormat="1" ht="12.75" x14ac:dyDescent="0.2">
      <c r="A52" s="166" t="s">
        <v>103</v>
      </c>
      <c r="B52" s="166" t="s">
        <v>41</v>
      </c>
      <c r="C52" s="232" t="s">
        <v>144</v>
      </c>
      <c r="D52" s="155"/>
      <c r="E52" s="155"/>
      <c r="F52" s="155"/>
      <c r="G52" s="217">
        <v>15243.56</v>
      </c>
      <c r="H52" s="157"/>
      <c r="I52" s="158"/>
      <c r="J52" s="159"/>
      <c r="K52" s="160"/>
      <c r="L52" s="160"/>
      <c r="M52" s="149" t="s">
        <v>8</v>
      </c>
      <c r="N52" s="150" t="s">
        <v>207</v>
      </c>
      <c r="O52" s="150" t="s">
        <v>7</v>
      </c>
      <c r="P52" s="161" t="s">
        <v>216</v>
      </c>
      <c r="Q52" s="162"/>
      <c r="R52" s="16"/>
    </row>
    <row r="53" spans="1:18" s="14" customFormat="1" ht="12.75" x14ac:dyDescent="0.2">
      <c r="A53" s="166" t="s">
        <v>100</v>
      </c>
      <c r="B53" s="166" t="s">
        <v>41</v>
      </c>
      <c r="C53" s="171" t="s">
        <v>133</v>
      </c>
      <c r="D53" s="155"/>
      <c r="E53" s="155"/>
      <c r="F53" s="155"/>
      <c r="G53" s="217">
        <v>22695.599999999999</v>
      </c>
      <c r="H53" s="157"/>
      <c r="I53" s="158"/>
      <c r="J53" s="159"/>
      <c r="K53" s="160"/>
      <c r="L53" s="160"/>
      <c r="M53" s="149" t="s">
        <v>8</v>
      </c>
      <c r="N53" s="150" t="s">
        <v>194</v>
      </c>
      <c r="O53" s="150" t="s">
        <v>7</v>
      </c>
      <c r="P53" s="161" t="s">
        <v>211</v>
      </c>
      <c r="Q53" s="162"/>
      <c r="R53" s="16"/>
    </row>
    <row r="54" spans="1:18" s="14" customFormat="1" ht="12.75" x14ac:dyDescent="0.2">
      <c r="A54" s="166"/>
      <c r="B54" s="166"/>
      <c r="C54" s="171"/>
      <c r="D54" s="155"/>
      <c r="E54" s="155"/>
      <c r="F54" s="155"/>
      <c r="G54" s="172"/>
      <c r="H54" s="157"/>
      <c r="I54" s="158"/>
      <c r="J54" s="159"/>
      <c r="K54" s="160"/>
      <c r="L54" s="160"/>
      <c r="M54" s="149"/>
      <c r="N54" s="150"/>
      <c r="O54" s="150"/>
      <c r="P54" s="161"/>
      <c r="Q54" s="162"/>
      <c r="R54" s="16"/>
    </row>
    <row r="55" spans="1:18" s="14" customFormat="1" ht="12.75" x14ac:dyDescent="0.2">
      <c r="A55" s="166"/>
      <c r="B55" s="166"/>
      <c r="C55" s="171"/>
      <c r="D55" s="155"/>
      <c r="E55" s="155"/>
      <c r="F55" s="155"/>
      <c r="G55" s="172"/>
      <c r="H55" s="157"/>
      <c r="I55" s="158"/>
      <c r="J55" s="159"/>
      <c r="K55" s="160"/>
      <c r="L55" s="160"/>
      <c r="M55" s="149"/>
      <c r="N55" s="150"/>
      <c r="O55" s="150"/>
      <c r="P55" s="161"/>
      <c r="Q55" s="162"/>
      <c r="R55" s="16"/>
    </row>
    <row r="56" spans="1:18" s="14" customFormat="1" ht="12.75" x14ac:dyDescent="0.2">
      <c r="A56" s="166"/>
      <c r="B56" s="166"/>
      <c r="C56" s="171"/>
      <c r="D56" s="155"/>
      <c r="E56" s="155"/>
      <c r="F56" s="155"/>
      <c r="G56" s="172"/>
      <c r="H56" s="157"/>
      <c r="I56" s="158"/>
      <c r="J56" s="159"/>
      <c r="K56" s="160"/>
      <c r="L56" s="160"/>
      <c r="M56" s="149"/>
      <c r="N56" s="150"/>
      <c r="O56" s="150"/>
      <c r="P56" s="161"/>
      <c r="Q56" s="162"/>
      <c r="R56" s="16"/>
    </row>
    <row r="57" spans="1:18" s="14" customFormat="1" ht="12.75" x14ac:dyDescent="0.2">
      <c r="A57" s="171"/>
      <c r="B57" s="171"/>
      <c r="C57" s="171"/>
      <c r="D57" s="155"/>
      <c r="E57" s="155"/>
      <c r="F57" s="155"/>
      <c r="G57" s="172"/>
      <c r="H57" s="157"/>
      <c r="I57" s="158"/>
      <c r="J57" s="159"/>
      <c r="K57" s="160"/>
      <c r="L57" s="160"/>
      <c r="M57" s="149"/>
      <c r="N57" s="150"/>
      <c r="O57" s="150"/>
      <c r="P57" s="161"/>
      <c r="Q57" s="162"/>
      <c r="R57" s="16"/>
    </row>
    <row r="58" spans="1:18" s="14" customFormat="1" ht="12.75" x14ac:dyDescent="0.2">
      <c r="A58" s="171"/>
      <c r="B58" s="171"/>
      <c r="C58" s="171"/>
      <c r="D58" s="155"/>
      <c r="E58" s="155"/>
      <c r="F58" s="155"/>
      <c r="G58" s="172"/>
      <c r="H58" s="157"/>
      <c r="I58" s="158"/>
      <c r="J58" s="159"/>
      <c r="K58" s="160"/>
      <c r="L58" s="160"/>
      <c r="M58" s="149"/>
      <c r="N58" s="150"/>
      <c r="O58" s="150"/>
      <c r="P58" s="161"/>
      <c r="Q58" s="162"/>
      <c r="R58" s="16"/>
    </row>
    <row r="59" spans="1:18" s="14" customFormat="1" ht="12.75" x14ac:dyDescent="0.2">
      <c r="A59" s="171"/>
      <c r="B59" s="171"/>
      <c r="C59" s="171"/>
      <c r="D59" s="155"/>
      <c r="E59" s="155"/>
      <c r="F59" s="155"/>
      <c r="G59" s="172"/>
      <c r="H59" s="157"/>
      <c r="I59" s="158"/>
      <c r="J59" s="159"/>
      <c r="K59" s="160"/>
      <c r="L59" s="160"/>
      <c r="M59" s="149"/>
      <c r="N59" s="150"/>
      <c r="O59" s="150"/>
      <c r="P59" s="161"/>
      <c r="Q59" s="162"/>
      <c r="R59" s="16"/>
    </row>
    <row r="60" spans="1:18" s="14" customFormat="1" ht="12.75" x14ac:dyDescent="0.2">
      <c r="A60" s="167"/>
      <c r="B60" s="167"/>
      <c r="C60" s="167"/>
      <c r="D60" s="155"/>
      <c r="E60" s="155"/>
      <c r="F60" s="155"/>
      <c r="G60" s="176"/>
      <c r="H60" s="157"/>
      <c r="I60" s="158"/>
      <c r="J60" s="159"/>
      <c r="K60" s="160"/>
      <c r="L60" s="160"/>
      <c r="M60" s="149"/>
      <c r="N60" s="150"/>
      <c r="O60" s="150"/>
      <c r="P60" s="161"/>
      <c r="Q60" s="162"/>
      <c r="R60" s="16"/>
    </row>
    <row r="61" spans="1:18" s="14" customFormat="1" ht="12.75" x14ac:dyDescent="0.2">
      <c r="A61" s="163"/>
      <c r="B61" s="163"/>
      <c r="C61" s="167"/>
      <c r="D61" s="155"/>
      <c r="E61" s="155"/>
      <c r="F61" s="155"/>
      <c r="G61" s="164"/>
      <c r="H61" s="157"/>
      <c r="I61" s="158"/>
      <c r="J61" s="159"/>
      <c r="K61" s="160"/>
      <c r="L61" s="160"/>
      <c r="M61" s="149"/>
      <c r="N61" s="150"/>
      <c r="O61" s="150"/>
      <c r="P61" s="161"/>
      <c r="Q61" s="162"/>
      <c r="R61" s="16"/>
    </row>
    <row r="62" spans="1:18" s="14" customFormat="1" ht="12.75" x14ac:dyDescent="0.2">
      <c r="A62" s="168"/>
      <c r="B62" s="168"/>
      <c r="C62" s="169"/>
      <c r="D62" s="167"/>
      <c r="E62" s="167"/>
      <c r="F62" s="167"/>
      <c r="G62" s="170"/>
      <c r="H62" s="165"/>
      <c r="I62" s="158"/>
      <c r="J62" s="159"/>
      <c r="K62" s="160"/>
      <c r="L62" s="160"/>
      <c r="M62" s="149"/>
      <c r="N62" s="150"/>
      <c r="O62" s="150"/>
      <c r="P62" s="161"/>
      <c r="Q62" s="162"/>
      <c r="R62" s="16"/>
    </row>
    <row r="63" spans="1:18" s="14" customFormat="1" ht="12.75" x14ac:dyDescent="0.2">
      <c r="A63" s="168"/>
      <c r="B63" s="168"/>
      <c r="C63" s="169"/>
      <c r="D63" s="167"/>
      <c r="E63" s="167"/>
      <c r="F63" s="167"/>
      <c r="G63" s="170"/>
      <c r="H63" s="165"/>
      <c r="I63" s="158"/>
      <c r="J63" s="159"/>
      <c r="K63" s="160"/>
      <c r="L63" s="160"/>
      <c r="M63" s="149"/>
      <c r="N63" s="150"/>
      <c r="O63" s="150"/>
      <c r="P63" s="161"/>
      <c r="Q63" s="162"/>
      <c r="R63" s="16"/>
    </row>
    <row r="64" spans="1:18" s="14" customFormat="1" ht="12.75" x14ac:dyDescent="0.2">
      <c r="A64" s="171"/>
      <c r="B64" s="171"/>
      <c r="C64" s="171"/>
      <c r="D64" s="155"/>
      <c r="E64" s="155"/>
      <c r="F64" s="155"/>
      <c r="G64" s="172"/>
      <c r="H64" s="165"/>
      <c r="I64" s="158"/>
      <c r="J64" s="159"/>
      <c r="K64" s="160"/>
      <c r="L64" s="160"/>
      <c r="M64" s="149"/>
      <c r="N64" s="150"/>
      <c r="O64" s="150"/>
      <c r="P64" s="161"/>
      <c r="Q64" s="162"/>
      <c r="R64" s="16"/>
    </row>
    <row r="65" spans="1:18" s="14" customFormat="1" ht="13.5" thickBot="1" x14ac:dyDescent="0.25">
      <c r="A65" s="111"/>
      <c r="B65" s="109"/>
      <c r="C65"/>
      <c r="D65" s="89"/>
      <c r="E65" s="88"/>
      <c r="F65" s="88"/>
      <c r="G65" s="1"/>
      <c r="H65" s="90"/>
      <c r="I65" s="106"/>
      <c r="J65" s="91"/>
      <c r="K65" s="92"/>
      <c r="L65" s="92"/>
      <c r="M65" s="93"/>
      <c r="N65" s="94"/>
      <c r="O65" s="94"/>
      <c r="P65" s="94"/>
      <c r="Q65" s="15"/>
      <c r="R65" s="16"/>
    </row>
    <row r="66" spans="1:18" s="18" customFormat="1" ht="12.75" thickBot="1" x14ac:dyDescent="0.25">
      <c r="A66" s="25"/>
      <c r="B66" s="6"/>
      <c r="C66" s="6"/>
      <c r="D66" s="50">
        <f>SUM(D5:D65)</f>
        <v>0</v>
      </c>
      <c r="E66" s="6"/>
      <c r="F66" s="6"/>
      <c r="G66" s="50">
        <f>SUM(G5:G65)</f>
        <v>203017.96000000002</v>
      </c>
      <c r="H66" s="12"/>
      <c r="I66" s="50">
        <f>SUM(I5:I65)</f>
        <v>0</v>
      </c>
      <c r="J66" s="50">
        <f>SUM(J5:J65)</f>
        <v>0</v>
      </c>
      <c r="K66" s="22"/>
      <c r="L66" s="6"/>
      <c r="M66" s="20"/>
      <c r="N66" s="23" t="s">
        <v>21</v>
      </c>
      <c r="O66" s="24">
        <f>SUM(I66:K66)</f>
        <v>0</v>
      </c>
      <c r="Q66" s="19"/>
      <c r="R66" s="5"/>
    </row>
    <row r="67" spans="1:18" s="18" customFormat="1" x14ac:dyDescent="0.2">
      <c r="A67" s="25"/>
      <c r="B67" s="6"/>
      <c r="C67" s="122"/>
      <c r="D67" s="6"/>
      <c r="E67" s="6"/>
      <c r="F67" s="6"/>
      <c r="G67" s="122"/>
      <c r="H67" s="12"/>
      <c r="I67" s="6"/>
      <c r="J67" s="6"/>
      <c r="K67" s="6"/>
      <c r="L67" s="6"/>
      <c r="M67" s="20"/>
      <c r="N67" s="21"/>
      <c r="O67" s="17"/>
      <c r="Q67" s="19"/>
      <c r="R67" s="5"/>
    </row>
  </sheetData>
  <autoFilter ref="A4:R59"/>
  <mergeCells count="1">
    <mergeCell ref="A2:Q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workbookViewId="0">
      <selection activeCell="E28" sqref="E28:E34"/>
    </sheetView>
  </sheetViews>
  <sheetFormatPr baseColWidth="10" defaultRowHeight="12.75" x14ac:dyDescent="0.2"/>
  <cols>
    <col min="6" max="6" width="19.85546875" bestFit="1" customWidth="1"/>
  </cols>
  <sheetData>
    <row r="1" spans="1:7" x14ac:dyDescent="0.2">
      <c r="A1" s="95" t="s">
        <v>100</v>
      </c>
      <c r="B1" s="95">
        <v>7300000375</v>
      </c>
      <c r="C1" s="95" t="s">
        <v>38</v>
      </c>
      <c r="D1" s="95" t="s">
        <v>101</v>
      </c>
      <c r="E1" s="95" t="s">
        <v>149</v>
      </c>
      <c r="F1" s="95" t="s">
        <v>39</v>
      </c>
      <c r="G1" s="96">
        <v>-9000.44</v>
      </c>
    </row>
    <row r="2" spans="1:7" x14ac:dyDescent="0.2">
      <c r="A2" s="95" t="s">
        <v>102</v>
      </c>
      <c r="B2" s="95">
        <v>7300000476</v>
      </c>
      <c r="C2" s="95" t="s">
        <v>38</v>
      </c>
      <c r="D2" s="95" t="s">
        <v>66</v>
      </c>
      <c r="E2" s="95" t="s">
        <v>45</v>
      </c>
      <c r="F2" s="95" t="s">
        <v>39</v>
      </c>
      <c r="G2" s="96">
        <v>-9459.7999999999993</v>
      </c>
    </row>
    <row r="3" spans="1:7" x14ac:dyDescent="0.2">
      <c r="A3" s="95" t="s">
        <v>103</v>
      </c>
      <c r="B3" s="95">
        <v>7300000713</v>
      </c>
      <c r="C3" s="95" t="s">
        <v>38</v>
      </c>
      <c r="D3" s="95" t="s">
        <v>104</v>
      </c>
      <c r="E3" s="95" t="s">
        <v>150</v>
      </c>
      <c r="F3" s="95" t="s">
        <v>39</v>
      </c>
      <c r="G3" s="96">
        <v>-7200.12</v>
      </c>
    </row>
    <row r="4" spans="1:7" x14ac:dyDescent="0.2">
      <c r="A4" s="124" t="s">
        <v>100</v>
      </c>
      <c r="B4" s="124">
        <v>7400003441</v>
      </c>
      <c r="C4" s="124" t="s">
        <v>40</v>
      </c>
      <c r="D4" s="124" t="s">
        <v>105</v>
      </c>
      <c r="E4" s="124" t="s">
        <v>10</v>
      </c>
      <c r="F4" s="124" t="s">
        <v>41</v>
      </c>
      <c r="G4" s="125">
        <v>1241.2</v>
      </c>
    </row>
    <row r="5" spans="1:7" x14ac:dyDescent="0.2">
      <c r="A5" s="124" t="s">
        <v>100</v>
      </c>
      <c r="B5" s="124">
        <v>7400003443</v>
      </c>
      <c r="C5" s="124" t="s">
        <v>40</v>
      </c>
      <c r="D5" s="124" t="s">
        <v>106</v>
      </c>
      <c r="E5" s="124" t="s">
        <v>10</v>
      </c>
      <c r="F5" s="124" t="s">
        <v>41</v>
      </c>
      <c r="G5" s="125">
        <v>1241.2</v>
      </c>
    </row>
    <row r="6" spans="1:7" x14ac:dyDescent="0.2">
      <c r="A6" s="124" t="s">
        <v>100</v>
      </c>
      <c r="B6" s="124">
        <v>7400003445</v>
      </c>
      <c r="C6" s="124" t="s">
        <v>40</v>
      </c>
      <c r="D6" s="124" t="s">
        <v>107</v>
      </c>
      <c r="E6" s="124" t="s">
        <v>10</v>
      </c>
      <c r="F6" s="124" t="s">
        <v>41</v>
      </c>
      <c r="G6" s="125">
        <v>1241.2</v>
      </c>
    </row>
    <row r="7" spans="1:7" x14ac:dyDescent="0.2">
      <c r="A7" s="124" t="s">
        <v>100</v>
      </c>
      <c r="B7" s="124">
        <v>7400003447</v>
      </c>
      <c r="C7" s="124" t="s">
        <v>40</v>
      </c>
      <c r="D7" s="124" t="s">
        <v>108</v>
      </c>
      <c r="E7" s="124" t="s">
        <v>10</v>
      </c>
      <c r="F7" s="124" t="s">
        <v>41</v>
      </c>
      <c r="G7" s="125">
        <v>1241.2</v>
      </c>
    </row>
    <row r="8" spans="1:7" x14ac:dyDescent="0.2">
      <c r="A8" s="124" t="s">
        <v>100</v>
      </c>
      <c r="B8" s="124">
        <v>7400003449</v>
      </c>
      <c r="C8" s="124" t="s">
        <v>40</v>
      </c>
      <c r="D8" s="124" t="s">
        <v>109</v>
      </c>
      <c r="E8" s="124" t="s">
        <v>10</v>
      </c>
      <c r="F8" s="124" t="s">
        <v>41</v>
      </c>
      <c r="G8" s="125">
        <v>1241.2</v>
      </c>
    </row>
    <row r="9" spans="1:7" x14ac:dyDescent="0.2">
      <c r="A9" s="124" t="s">
        <v>110</v>
      </c>
      <c r="B9" s="124">
        <v>7400004880</v>
      </c>
      <c r="C9" s="124" t="s">
        <v>40</v>
      </c>
      <c r="D9" s="124" t="s">
        <v>111</v>
      </c>
      <c r="E9" s="124" t="s">
        <v>10</v>
      </c>
      <c r="F9" s="124" t="s">
        <v>41</v>
      </c>
      <c r="G9" s="125">
        <v>1241.2</v>
      </c>
    </row>
    <row r="10" spans="1:7" x14ac:dyDescent="0.2">
      <c r="A10" s="124" t="s">
        <v>110</v>
      </c>
      <c r="B10" s="124">
        <v>7400004903</v>
      </c>
      <c r="C10" s="124" t="s">
        <v>40</v>
      </c>
      <c r="D10" s="124" t="s">
        <v>112</v>
      </c>
      <c r="E10" s="124" t="s">
        <v>10</v>
      </c>
      <c r="F10" s="124" t="s">
        <v>41</v>
      </c>
      <c r="G10" s="125">
        <v>1241.2</v>
      </c>
    </row>
    <row r="11" spans="1:7" x14ac:dyDescent="0.2">
      <c r="A11" s="124" t="s">
        <v>110</v>
      </c>
      <c r="B11" s="124">
        <v>7400004905</v>
      </c>
      <c r="C11" s="124" t="s">
        <v>40</v>
      </c>
      <c r="D11" s="124" t="s">
        <v>113</v>
      </c>
      <c r="E11" s="124" t="s">
        <v>10</v>
      </c>
      <c r="F11" s="124" t="s">
        <v>41</v>
      </c>
      <c r="G11" s="125">
        <v>1241.2</v>
      </c>
    </row>
    <row r="12" spans="1:7" x14ac:dyDescent="0.2">
      <c r="A12" s="124" t="s">
        <v>110</v>
      </c>
      <c r="B12" s="124">
        <v>7400004907</v>
      </c>
      <c r="C12" s="124" t="s">
        <v>40</v>
      </c>
      <c r="D12" s="124" t="s">
        <v>114</v>
      </c>
      <c r="E12" s="124" t="s">
        <v>10</v>
      </c>
      <c r="F12" s="124" t="s">
        <v>41</v>
      </c>
      <c r="G12" s="125">
        <v>1241.2</v>
      </c>
    </row>
    <row r="13" spans="1:7" x14ac:dyDescent="0.2">
      <c r="A13" s="124" t="s">
        <v>110</v>
      </c>
      <c r="B13" s="124">
        <v>7400004909</v>
      </c>
      <c r="C13" s="124" t="s">
        <v>40</v>
      </c>
      <c r="D13" s="124" t="s">
        <v>115</v>
      </c>
      <c r="E13" s="124" t="s">
        <v>10</v>
      </c>
      <c r="F13" s="124" t="s">
        <v>41</v>
      </c>
      <c r="G13" s="125">
        <v>1241.2</v>
      </c>
    </row>
    <row r="14" spans="1:7" x14ac:dyDescent="0.2">
      <c r="A14" s="124" t="s">
        <v>110</v>
      </c>
      <c r="B14" s="124">
        <v>7400004911</v>
      </c>
      <c r="C14" s="124" t="s">
        <v>40</v>
      </c>
      <c r="D14" s="124" t="s">
        <v>116</v>
      </c>
      <c r="E14" s="124" t="s">
        <v>10</v>
      </c>
      <c r="F14" s="124" t="s">
        <v>41</v>
      </c>
      <c r="G14" s="125">
        <v>1241.2</v>
      </c>
    </row>
    <row r="15" spans="1:7" x14ac:dyDescent="0.2">
      <c r="A15" s="124" t="s">
        <v>102</v>
      </c>
      <c r="B15" s="124">
        <v>7400005469</v>
      </c>
      <c r="C15" s="124" t="s">
        <v>40</v>
      </c>
      <c r="D15" s="124" t="s">
        <v>117</v>
      </c>
      <c r="E15" s="124" t="s">
        <v>10</v>
      </c>
      <c r="F15" s="124" t="s">
        <v>41</v>
      </c>
      <c r="G15" s="125">
        <v>1241.2</v>
      </c>
    </row>
    <row r="16" spans="1:7" x14ac:dyDescent="0.2">
      <c r="A16" s="124" t="s">
        <v>102</v>
      </c>
      <c r="B16" s="124">
        <v>7400005472</v>
      </c>
      <c r="C16" s="124" t="s">
        <v>40</v>
      </c>
      <c r="D16" s="124" t="s">
        <v>118</v>
      </c>
      <c r="E16" s="124" t="s">
        <v>10</v>
      </c>
      <c r="F16" s="124" t="s">
        <v>41</v>
      </c>
      <c r="G16" s="125">
        <v>1241.2</v>
      </c>
    </row>
    <row r="17" spans="1:7" x14ac:dyDescent="0.2">
      <c r="A17" s="124" t="s">
        <v>102</v>
      </c>
      <c r="B17" s="124">
        <v>7400005475</v>
      </c>
      <c r="C17" s="124" t="s">
        <v>40</v>
      </c>
      <c r="D17" s="124" t="s">
        <v>119</v>
      </c>
      <c r="E17" s="124" t="s">
        <v>10</v>
      </c>
      <c r="F17" s="124" t="s">
        <v>41</v>
      </c>
      <c r="G17" s="125">
        <v>1241.2</v>
      </c>
    </row>
    <row r="18" spans="1:7" x14ac:dyDescent="0.2">
      <c r="A18" s="124" t="s">
        <v>102</v>
      </c>
      <c r="B18" s="124">
        <v>7400005478</v>
      </c>
      <c r="C18" s="124" t="s">
        <v>40</v>
      </c>
      <c r="D18" s="124" t="s">
        <v>120</v>
      </c>
      <c r="E18" s="124" t="s">
        <v>10</v>
      </c>
      <c r="F18" s="124" t="s">
        <v>41</v>
      </c>
      <c r="G18" s="125">
        <v>1241.2</v>
      </c>
    </row>
    <row r="19" spans="1:7" x14ac:dyDescent="0.2">
      <c r="A19" s="124" t="s">
        <v>102</v>
      </c>
      <c r="B19" s="124">
        <v>7400005481</v>
      </c>
      <c r="C19" s="124" t="s">
        <v>40</v>
      </c>
      <c r="D19" s="124" t="s">
        <v>121</v>
      </c>
      <c r="E19" s="124" t="s">
        <v>10</v>
      </c>
      <c r="F19" s="124" t="s">
        <v>41</v>
      </c>
      <c r="G19" s="125">
        <v>1241.2</v>
      </c>
    </row>
    <row r="20" spans="1:7" x14ac:dyDescent="0.2">
      <c r="A20" s="124" t="s">
        <v>102</v>
      </c>
      <c r="B20" s="124">
        <v>7400005484</v>
      </c>
      <c r="C20" s="124" t="s">
        <v>40</v>
      </c>
      <c r="D20" s="124" t="s">
        <v>122</v>
      </c>
      <c r="E20" s="124" t="s">
        <v>10</v>
      </c>
      <c r="F20" s="124" t="s">
        <v>41</v>
      </c>
      <c r="G20" s="125">
        <v>1241.2</v>
      </c>
    </row>
    <row r="21" spans="1:7" x14ac:dyDescent="0.2">
      <c r="A21" s="124" t="s">
        <v>102</v>
      </c>
      <c r="B21" s="124">
        <v>7400005485</v>
      </c>
      <c r="C21" s="124" t="s">
        <v>40</v>
      </c>
      <c r="D21" s="124" t="s">
        <v>123</v>
      </c>
      <c r="E21" s="124" t="s">
        <v>10</v>
      </c>
      <c r="F21" s="124" t="s">
        <v>41</v>
      </c>
      <c r="G21" s="125">
        <v>1241.2</v>
      </c>
    </row>
    <row r="22" spans="1:7" x14ac:dyDescent="0.2">
      <c r="A22" s="124" t="s">
        <v>102</v>
      </c>
      <c r="B22" s="124">
        <v>7400005486</v>
      </c>
      <c r="C22" s="124" t="s">
        <v>40</v>
      </c>
      <c r="D22" s="124" t="s">
        <v>124</v>
      </c>
      <c r="E22" s="124" t="s">
        <v>10</v>
      </c>
      <c r="F22" s="124" t="s">
        <v>41</v>
      </c>
      <c r="G22" s="125">
        <v>1241.2</v>
      </c>
    </row>
    <row r="23" spans="1:7" x14ac:dyDescent="0.2">
      <c r="A23" s="124" t="s">
        <v>103</v>
      </c>
      <c r="B23" s="124">
        <v>7400006075</v>
      </c>
      <c r="C23" s="124" t="s">
        <v>40</v>
      </c>
      <c r="D23" s="124" t="s">
        <v>125</v>
      </c>
      <c r="E23" s="124" t="s">
        <v>10</v>
      </c>
      <c r="F23" s="124" t="s">
        <v>41</v>
      </c>
      <c r="G23" s="125">
        <v>1241.2</v>
      </c>
    </row>
    <row r="24" spans="1:7" x14ac:dyDescent="0.2">
      <c r="A24" s="124" t="s">
        <v>103</v>
      </c>
      <c r="B24" s="124">
        <v>7400006079</v>
      </c>
      <c r="C24" s="124" t="s">
        <v>40</v>
      </c>
      <c r="D24" s="124" t="s">
        <v>126</v>
      </c>
      <c r="E24" s="124" t="s">
        <v>10</v>
      </c>
      <c r="F24" s="124" t="s">
        <v>41</v>
      </c>
      <c r="G24" s="125">
        <v>1241.2</v>
      </c>
    </row>
    <row r="25" spans="1:7" x14ac:dyDescent="0.2">
      <c r="A25" s="124" t="s">
        <v>103</v>
      </c>
      <c r="B25" s="124">
        <v>7400006081</v>
      </c>
      <c r="C25" s="124" t="s">
        <v>40</v>
      </c>
      <c r="D25" s="124" t="s">
        <v>127</v>
      </c>
      <c r="E25" s="124" t="s">
        <v>10</v>
      </c>
      <c r="F25" s="124" t="s">
        <v>41</v>
      </c>
      <c r="G25" s="125">
        <v>1241.2</v>
      </c>
    </row>
    <row r="26" spans="1:7" x14ac:dyDescent="0.2">
      <c r="A26" s="124" t="s">
        <v>103</v>
      </c>
      <c r="B26" s="124">
        <v>7400006091</v>
      </c>
      <c r="C26" s="124" t="s">
        <v>40</v>
      </c>
      <c r="D26" s="124" t="s">
        <v>128</v>
      </c>
      <c r="E26" s="124" t="s">
        <v>10</v>
      </c>
      <c r="F26" s="124" t="s">
        <v>41</v>
      </c>
      <c r="G26" s="125">
        <v>1241.2</v>
      </c>
    </row>
    <row r="27" spans="1:7" x14ac:dyDescent="0.2">
      <c r="A27" s="124" t="s">
        <v>103</v>
      </c>
      <c r="B27" s="124">
        <v>7400006098</v>
      </c>
      <c r="C27" s="124" t="s">
        <v>40</v>
      </c>
      <c r="D27" s="124" t="s">
        <v>129</v>
      </c>
      <c r="E27" s="124" t="s">
        <v>10</v>
      </c>
      <c r="F27" s="124" t="s">
        <v>41</v>
      </c>
      <c r="G27" s="125">
        <v>1241.2</v>
      </c>
    </row>
    <row r="28" spans="1:7" x14ac:dyDescent="0.2">
      <c r="A28" t="s">
        <v>100</v>
      </c>
      <c r="B28">
        <v>7400003392</v>
      </c>
      <c r="C28" t="s">
        <v>40</v>
      </c>
      <c r="D28" t="s">
        <v>130</v>
      </c>
      <c r="E28" t="s">
        <v>151</v>
      </c>
      <c r="F28" t="s">
        <v>41</v>
      </c>
      <c r="G28">
        <v>854.46</v>
      </c>
    </row>
    <row r="29" spans="1:7" x14ac:dyDescent="0.2">
      <c r="A29" t="s">
        <v>100</v>
      </c>
      <c r="B29">
        <v>7400003398</v>
      </c>
      <c r="C29" t="s">
        <v>40</v>
      </c>
      <c r="D29" t="s">
        <v>131</v>
      </c>
      <c r="E29" t="s">
        <v>151</v>
      </c>
      <c r="F29" t="s">
        <v>41</v>
      </c>
      <c r="G29">
        <v>854.53</v>
      </c>
    </row>
    <row r="30" spans="1:7" x14ac:dyDescent="0.2">
      <c r="A30" t="s">
        <v>100</v>
      </c>
      <c r="B30">
        <v>7400003401</v>
      </c>
      <c r="C30" t="s">
        <v>40</v>
      </c>
      <c r="D30" t="s">
        <v>132</v>
      </c>
      <c r="E30" t="s">
        <v>151</v>
      </c>
      <c r="F30" t="s">
        <v>41</v>
      </c>
      <c r="G30">
        <v>854.53</v>
      </c>
    </row>
    <row r="31" spans="1:7" x14ac:dyDescent="0.2">
      <c r="A31" t="s">
        <v>100</v>
      </c>
      <c r="B31">
        <v>7400003404</v>
      </c>
      <c r="C31" t="s">
        <v>40</v>
      </c>
      <c r="D31" t="s">
        <v>133</v>
      </c>
      <c r="E31" t="s">
        <v>151</v>
      </c>
      <c r="F31" t="s">
        <v>41</v>
      </c>
      <c r="G31">
        <v>872.91</v>
      </c>
    </row>
    <row r="32" spans="1:7" x14ac:dyDescent="0.2">
      <c r="A32" t="s">
        <v>100</v>
      </c>
      <c r="B32">
        <v>7400003395</v>
      </c>
      <c r="C32" t="s">
        <v>40</v>
      </c>
      <c r="D32" t="s">
        <v>134</v>
      </c>
      <c r="E32" t="s">
        <v>151</v>
      </c>
      <c r="F32" t="s">
        <v>41</v>
      </c>
      <c r="G32" s="1">
        <v>1089.3599999999999</v>
      </c>
    </row>
    <row r="33" spans="1:7" x14ac:dyDescent="0.2">
      <c r="A33" t="s">
        <v>100</v>
      </c>
      <c r="B33">
        <v>7400003410</v>
      </c>
      <c r="C33" t="s">
        <v>40</v>
      </c>
      <c r="D33" t="s">
        <v>135</v>
      </c>
      <c r="E33" t="s">
        <v>151</v>
      </c>
      <c r="F33" t="s">
        <v>41</v>
      </c>
      <c r="G33" s="1">
        <v>2216.06</v>
      </c>
    </row>
    <row r="34" spans="1:7" x14ac:dyDescent="0.2">
      <c r="A34" t="s">
        <v>100</v>
      </c>
      <c r="B34">
        <v>7400003407</v>
      </c>
      <c r="C34" t="s">
        <v>40</v>
      </c>
      <c r="D34" t="s">
        <v>136</v>
      </c>
      <c r="E34" t="s">
        <v>151</v>
      </c>
      <c r="F34" t="s">
        <v>41</v>
      </c>
      <c r="G34" s="1">
        <v>4065.52</v>
      </c>
    </row>
    <row r="35" spans="1:7" x14ac:dyDescent="0.2">
      <c r="A35" t="s">
        <v>103</v>
      </c>
      <c r="B35">
        <v>7400006107</v>
      </c>
      <c r="C35" t="s">
        <v>40</v>
      </c>
      <c r="D35" t="s">
        <v>137</v>
      </c>
      <c r="E35" t="s">
        <v>152</v>
      </c>
      <c r="F35" t="s">
        <v>41</v>
      </c>
      <c r="G35" s="1">
        <v>4499.6400000000003</v>
      </c>
    </row>
    <row r="36" spans="1:7" x14ac:dyDescent="0.2">
      <c r="A36" t="s">
        <v>103</v>
      </c>
      <c r="B36">
        <v>7400006110</v>
      </c>
      <c r="C36" t="s">
        <v>40</v>
      </c>
      <c r="D36" t="s">
        <v>138</v>
      </c>
      <c r="E36" t="s">
        <v>152</v>
      </c>
      <c r="F36" t="s">
        <v>41</v>
      </c>
      <c r="G36" s="1">
        <v>4499.6400000000003</v>
      </c>
    </row>
    <row r="37" spans="1:7" x14ac:dyDescent="0.2">
      <c r="A37" t="s">
        <v>100</v>
      </c>
      <c r="B37">
        <v>7400003451</v>
      </c>
      <c r="C37" t="s">
        <v>40</v>
      </c>
      <c r="D37" t="s">
        <v>135</v>
      </c>
      <c r="E37" t="s">
        <v>153</v>
      </c>
      <c r="F37" t="s">
        <v>41</v>
      </c>
      <c r="G37" s="1">
        <v>8864.26</v>
      </c>
    </row>
    <row r="38" spans="1:7" x14ac:dyDescent="0.2">
      <c r="A38" t="s">
        <v>100</v>
      </c>
      <c r="B38">
        <v>7400003382</v>
      </c>
      <c r="C38" t="s">
        <v>40</v>
      </c>
      <c r="D38" t="s">
        <v>139</v>
      </c>
      <c r="E38" t="s">
        <v>154</v>
      </c>
      <c r="F38" t="s">
        <v>41</v>
      </c>
      <c r="G38" s="1">
        <v>11989.91</v>
      </c>
    </row>
    <row r="39" spans="1:7" x14ac:dyDescent="0.2">
      <c r="A39" t="s">
        <v>100</v>
      </c>
      <c r="B39">
        <v>7400003385</v>
      </c>
      <c r="C39" t="s">
        <v>40</v>
      </c>
      <c r="D39" t="s">
        <v>140</v>
      </c>
      <c r="E39" t="s">
        <v>154</v>
      </c>
      <c r="F39" t="s">
        <v>41</v>
      </c>
      <c r="G39" s="1">
        <v>12010.64</v>
      </c>
    </row>
    <row r="40" spans="1:7" x14ac:dyDescent="0.2">
      <c r="A40" t="s">
        <v>100</v>
      </c>
      <c r="B40">
        <v>7400003387</v>
      </c>
      <c r="C40" t="s">
        <v>40</v>
      </c>
      <c r="D40" t="s">
        <v>141</v>
      </c>
      <c r="E40" t="s">
        <v>154</v>
      </c>
      <c r="F40" t="s">
        <v>41</v>
      </c>
      <c r="G40" s="1">
        <v>12010.64</v>
      </c>
    </row>
    <row r="41" spans="1:7" x14ac:dyDescent="0.2">
      <c r="A41" t="s">
        <v>100</v>
      </c>
      <c r="B41">
        <v>7400003453</v>
      </c>
      <c r="C41" t="s">
        <v>40</v>
      </c>
      <c r="D41" t="s">
        <v>134</v>
      </c>
      <c r="E41" t="s">
        <v>155</v>
      </c>
      <c r="F41" t="s">
        <v>41</v>
      </c>
      <c r="G41" s="1">
        <v>13072.3</v>
      </c>
    </row>
    <row r="42" spans="1:7" x14ac:dyDescent="0.2">
      <c r="A42" t="s">
        <v>103</v>
      </c>
      <c r="B42">
        <v>7400006113</v>
      </c>
      <c r="C42" t="s">
        <v>40</v>
      </c>
      <c r="D42" t="s">
        <v>142</v>
      </c>
      <c r="E42" t="s">
        <v>156</v>
      </c>
      <c r="F42" t="s">
        <v>41</v>
      </c>
      <c r="G42" s="1">
        <v>13500.08</v>
      </c>
    </row>
    <row r="43" spans="1:7" x14ac:dyDescent="0.2">
      <c r="A43" t="s">
        <v>100</v>
      </c>
      <c r="B43">
        <v>7400003373</v>
      </c>
      <c r="C43" t="s">
        <v>40</v>
      </c>
      <c r="D43" t="s">
        <v>130</v>
      </c>
      <c r="E43" t="s">
        <v>157</v>
      </c>
      <c r="F43" t="s">
        <v>41</v>
      </c>
      <c r="G43" s="1">
        <v>13671.32</v>
      </c>
    </row>
    <row r="44" spans="1:7" x14ac:dyDescent="0.2">
      <c r="A44" t="s">
        <v>100</v>
      </c>
      <c r="B44">
        <v>7400003376</v>
      </c>
      <c r="C44" t="s">
        <v>40</v>
      </c>
      <c r="D44" t="s">
        <v>131</v>
      </c>
      <c r="E44" t="s">
        <v>157</v>
      </c>
      <c r="F44" t="s">
        <v>41</v>
      </c>
      <c r="G44" s="1">
        <v>13672.36</v>
      </c>
    </row>
    <row r="45" spans="1:7" x14ac:dyDescent="0.2">
      <c r="A45" t="s">
        <v>100</v>
      </c>
      <c r="B45">
        <v>7400003379</v>
      </c>
      <c r="C45" t="s">
        <v>40</v>
      </c>
      <c r="D45" t="s">
        <v>132</v>
      </c>
      <c r="E45" t="s">
        <v>157</v>
      </c>
      <c r="F45" t="s">
        <v>41</v>
      </c>
      <c r="G45" s="1">
        <v>13672.36</v>
      </c>
    </row>
    <row r="46" spans="1:7" x14ac:dyDescent="0.2">
      <c r="A46" t="s">
        <v>110</v>
      </c>
      <c r="B46">
        <v>7400004881</v>
      </c>
      <c r="C46" t="s">
        <v>40</v>
      </c>
      <c r="D46" t="s">
        <v>71</v>
      </c>
      <c r="E46" t="s">
        <v>156</v>
      </c>
      <c r="F46" t="s">
        <v>41</v>
      </c>
      <c r="G46" s="1">
        <v>14160.12</v>
      </c>
    </row>
    <row r="47" spans="1:7" x14ac:dyDescent="0.2">
      <c r="A47" t="s">
        <v>102</v>
      </c>
      <c r="B47">
        <v>7400005487</v>
      </c>
      <c r="C47" t="s">
        <v>40</v>
      </c>
      <c r="D47" t="s">
        <v>143</v>
      </c>
      <c r="E47" t="s">
        <v>156</v>
      </c>
      <c r="F47" t="s">
        <v>41</v>
      </c>
      <c r="G47" s="1">
        <v>14519.72</v>
      </c>
    </row>
    <row r="48" spans="1:7" x14ac:dyDescent="0.2">
      <c r="A48" t="s">
        <v>103</v>
      </c>
      <c r="B48">
        <v>7400006104</v>
      </c>
      <c r="C48" t="s">
        <v>40</v>
      </c>
      <c r="D48" t="s">
        <v>144</v>
      </c>
      <c r="E48" t="s">
        <v>158</v>
      </c>
      <c r="F48" t="s">
        <v>41</v>
      </c>
      <c r="G48" s="1">
        <v>15243.56</v>
      </c>
    </row>
    <row r="49" spans="1:7" x14ac:dyDescent="0.2">
      <c r="A49" t="s">
        <v>100</v>
      </c>
      <c r="B49">
        <v>7400003389</v>
      </c>
      <c r="C49" t="s">
        <v>40</v>
      </c>
      <c r="D49" t="s">
        <v>133</v>
      </c>
      <c r="E49" t="s">
        <v>159</v>
      </c>
      <c r="F49" t="s">
        <v>41</v>
      </c>
      <c r="G49" s="1">
        <v>22695.599999999999</v>
      </c>
    </row>
    <row r="50" spans="1:7" x14ac:dyDescent="0.2">
      <c r="A50" t="s">
        <v>160</v>
      </c>
      <c r="G50" s="2">
        <f>SUM(G1:G49)</f>
        <v>203017.96000000002</v>
      </c>
    </row>
    <row r="51" spans="1:7" x14ac:dyDescent="0.2">
      <c r="A51" t="s">
        <v>161</v>
      </c>
    </row>
    <row r="52" spans="1:7" x14ac:dyDescent="0.2">
      <c r="A52" t="s">
        <v>162</v>
      </c>
    </row>
    <row r="53" spans="1:7" x14ac:dyDescent="0.2">
      <c r="A53" t="s">
        <v>163</v>
      </c>
    </row>
    <row r="54" spans="1:7" x14ac:dyDescent="0.2">
      <c r="A54" t="s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O166"/>
  <sheetViews>
    <sheetView topLeftCell="A13" workbookViewId="0">
      <selection activeCell="B24" sqref="B24"/>
    </sheetView>
  </sheetViews>
  <sheetFormatPr baseColWidth="10" defaultRowHeight="14.25" x14ac:dyDescent="0.2"/>
  <cols>
    <col min="1" max="1" width="11.42578125" style="26" bestFit="1" customWidth="1"/>
    <col min="2" max="2" width="25.140625" style="26" customWidth="1"/>
    <col min="3" max="3" width="16.7109375" style="26" customWidth="1"/>
    <col min="4" max="4" width="12.28515625" style="26" bestFit="1" customWidth="1"/>
    <col min="5" max="5" width="4.140625" style="27" bestFit="1" customWidth="1"/>
    <col min="6" max="6" width="7" style="46" bestFit="1" customWidth="1"/>
    <col min="7" max="8" width="12.28515625" style="27" bestFit="1" customWidth="1"/>
    <col min="9" max="9" width="11.28515625" style="27" bestFit="1" customWidth="1"/>
    <col min="10" max="10" width="1" style="104" customWidth="1"/>
    <col min="11" max="11" width="9.140625" style="27" bestFit="1" customWidth="1"/>
    <col min="12" max="12" width="14.7109375" style="27" bestFit="1" customWidth="1"/>
    <col min="13" max="13" width="13.28515625" style="27" bestFit="1" customWidth="1"/>
    <col min="14" max="14" width="11.5703125" style="26" bestFit="1" customWidth="1"/>
    <col min="15" max="16384" width="11.42578125" style="26"/>
  </cols>
  <sheetData>
    <row r="1" spans="1:13" x14ac:dyDescent="0.2">
      <c r="D1" s="27" t="s">
        <v>165</v>
      </c>
      <c r="E1" s="26"/>
      <c r="K1" s="191"/>
      <c r="L1" s="191"/>
      <c r="M1" s="191"/>
    </row>
    <row r="2" spans="1:13" ht="15" x14ac:dyDescent="0.25">
      <c r="A2" s="191"/>
      <c r="B2" s="191"/>
      <c r="C2" s="191"/>
      <c r="D2" s="191"/>
      <c r="E2" s="191"/>
      <c r="F2" s="146"/>
      <c r="K2" s="318" t="s">
        <v>16</v>
      </c>
      <c r="L2" s="318"/>
      <c r="M2" s="318"/>
    </row>
    <row r="3" spans="1:13" ht="12" customHeight="1" x14ac:dyDescent="0.25">
      <c r="A3" s="318" t="s">
        <v>17</v>
      </c>
      <c r="B3" s="318"/>
      <c r="C3" s="318"/>
      <c r="D3" s="318"/>
      <c r="E3" s="318"/>
      <c r="F3" s="146"/>
      <c r="K3" s="27" t="s">
        <v>18</v>
      </c>
      <c r="L3" s="28"/>
      <c r="M3" s="191"/>
    </row>
    <row r="4" spans="1:13" ht="12" customHeight="1" x14ac:dyDescent="0.2">
      <c r="A4" s="41" t="s">
        <v>3</v>
      </c>
      <c r="B4" s="42" t="s">
        <v>4</v>
      </c>
      <c r="C4" s="42" t="s">
        <v>5</v>
      </c>
      <c r="D4" s="37" t="s">
        <v>13</v>
      </c>
      <c r="E4" s="37"/>
      <c r="F4" s="47" t="s">
        <v>37</v>
      </c>
      <c r="G4" s="27" t="s">
        <v>19</v>
      </c>
      <c r="H4" s="27" t="s">
        <v>19</v>
      </c>
      <c r="K4" s="27" t="s">
        <v>20</v>
      </c>
      <c r="L4" s="28"/>
      <c r="M4" s="191"/>
    </row>
    <row r="5" spans="1:13" ht="15" customHeight="1" x14ac:dyDescent="0.2">
      <c r="A5" s="133" t="s">
        <v>8</v>
      </c>
      <c r="B5" s="142" t="s">
        <v>145</v>
      </c>
      <c r="C5" s="142" t="s">
        <v>7</v>
      </c>
      <c r="D5" s="222">
        <v>-9000.44</v>
      </c>
      <c r="E5" s="143"/>
      <c r="F5" s="144" t="s">
        <v>209</v>
      </c>
      <c r="G5" s="98"/>
      <c r="H5" s="98"/>
      <c r="I5" s="98"/>
      <c r="L5" s="28"/>
      <c r="M5" s="191"/>
    </row>
    <row r="6" spans="1:13" ht="15" customHeight="1" x14ac:dyDescent="0.2">
      <c r="A6" s="133" t="s">
        <v>8</v>
      </c>
      <c r="B6" s="142" t="s">
        <v>88</v>
      </c>
      <c r="C6" s="142" t="s">
        <v>7</v>
      </c>
      <c r="D6" s="222">
        <v>-9459.7999999999993</v>
      </c>
      <c r="E6" s="143"/>
      <c r="F6" s="144" t="s">
        <v>209</v>
      </c>
      <c r="G6" s="98"/>
      <c r="H6" s="98"/>
      <c r="I6" s="98"/>
      <c r="L6" s="28"/>
      <c r="M6" s="191"/>
    </row>
    <row r="7" spans="1:13" ht="15" customHeight="1" x14ac:dyDescent="0.2">
      <c r="A7" s="133" t="s">
        <v>8</v>
      </c>
      <c r="B7" s="142" t="s">
        <v>147</v>
      </c>
      <c r="C7" s="142" t="s">
        <v>7</v>
      </c>
      <c r="D7" s="141">
        <v>1241.2</v>
      </c>
      <c r="E7" s="143"/>
      <c r="F7" s="144" t="s">
        <v>210</v>
      </c>
      <c r="G7" s="98"/>
      <c r="H7" s="98"/>
      <c r="I7" s="98"/>
      <c r="L7" s="28"/>
      <c r="M7" s="191"/>
    </row>
    <row r="8" spans="1:13" ht="15" customHeight="1" x14ac:dyDescent="0.2">
      <c r="A8" s="133" t="s">
        <v>8</v>
      </c>
      <c r="B8" s="142" t="s">
        <v>148</v>
      </c>
      <c r="C8" s="142" t="s">
        <v>7</v>
      </c>
      <c r="D8" s="141">
        <v>1241.2</v>
      </c>
      <c r="E8" s="143"/>
      <c r="F8" s="144" t="s">
        <v>210</v>
      </c>
      <c r="G8" s="98"/>
      <c r="H8" s="98"/>
      <c r="I8" s="98"/>
      <c r="L8" s="28"/>
      <c r="M8" s="191"/>
    </row>
    <row r="9" spans="1:13" ht="15" customHeight="1" x14ac:dyDescent="0.2">
      <c r="A9" s="133" t="s">
        <v>8</v>
      </c>
      <c r="B9" s="142" t="s">
        <v>167</v>
      </c>
      <c r="C9" s="142" t="s">
        <v>7</v>
      </c>
      <c r="D9" s="141">
        <v>1241.2</v>
      </c>
      <c r="E9" s="143"/>
      <c r="F9" s="144" t="s">
        <v>210</v>
      </c>
      <c r="G9" s="98"/>
      <c r="H9" s="98"/>
      <c r="I9" s="98"/>
      <c r="L9" s="28"/>
      <c r="M9" s="191"/>
    </row>
    <row r="10" spans="1:13" ht="15" customHeight="1" x14ac:dyDescent="0.2">
      <c r="A10" s="133" t="s">
        <v>8</v>
      </c>
      <c r="B10" s="142" t="s">
        <v>171</v>
      </c>
      <c r="C10" s="142" t="s">
        <v>7</v>
      </c>
      <c r="D10" s="141">
        <v>1241.2</v>
      </c>
      <c r="E10" s="143"/>
      <c r="F10" s="144" t="s">
        <v>210</v>
      </c>
      <c r="G10" s="98"/>
      <c r="H10" s="98"/>
      <c r="I10" s="98"/>
      <c r="L10" s="28"/>
      <c r="M10" s="191"/>
    </row>
    <row r="11" spans="1:13" ht="15" customHeight="1" x14ac:dyDescent="0.2">
      <c r="A11" s="133" t="s">
        <v>8</v>
      </c>
      <c r="B11" s="142" t="s">
        <v>180</v>
      </c>
      <c r="C11" s="142" t="s">
        <v>7</v>
      </c>
      <c r="D11" s="141">
        <v>1241.2</v>
      </c>
      <c r="E11" s="143"/>
      <c r="F11" s="144" t="s">
        <v>210</v>
      </c>
      <c r="G11" s="98"/>
      <c r="H11" s="98"/>
      <c r="I11" s="98"/>
      <c r="L11" s="28"/>
      <c r="M11" s="191"/>
    </row>
    <row r="12" spans="1:13" ht="15" customHeight="1" x14ac:dyDescent="0.2">
      <c r="A12" s="133" t="s">
        <v>8</v>
      </c>
      <c r="B12" s="142" t="s">
        <v>181</v>
      </c>
      <c r="C12" s="142" t="s">
        <v>7</v>
      </c>
      <c r="D12" s="141">
        <v>1241.2</v>
      </c>
      <c r="E12" s="143"/>
      <c r="F12" s="144" t="s">
        <v>210</v>
      </c>
      <c r="G12" s="98"/>
      <c r="H12" s="98"/>
      <c r="I12" s="98"/>
      <c r="L12" s="28"/>
      <c r="M12" s="191"/>
    </row>
    <row r="13" spans="1:13" ht="15" customHeight="1" x14ac:dyDescent="0.2">
      <c r="A13" s="133" t="s">
        <v>8</v>
      </c>
      <c r="B13" s="142" t="s">
        <v>182</v>
      </c>
      <c r="C13" s="142" t="s">
        <v>7</v>
      </c>
      <c r="D13" s="141">
        <v>1241.2</v>
      </c>
      <c r="E13" s="143"/>
      <c r="F13" s="144" t="s">
        <v>210</v>
      </c>
      <c r="G13" s="98"/>
      <c r="H13" s="98"/>
      <c r="I13" s="98"/>
      <c r="L13" s="28"/>
      <c r="M13" s="191"/>
    </row>
    <row r="14" spans="1:13" ht="15" customHeight="1" x14ac:dyDescent="0.2">
      <c r="A14" s="133" t="s">
        <v>8</v>
      </c>
      <c r="B14" s="142" t="s">
        <v>183</v>
      </c>
      <c r="C14" s="142" t="s">
        <v>7</v>
      </c>
      <c r="D14" s="141">
        <v>1241.2</v>
      </c>
      <c r="E14" s="143"/>
      <c r="F14" s="144" t="s">
        <v>210</v>
      </c>
      <c r="G14" s="98"/>
      <c r="H14" s="98"/>
      <c r="I14" s="98"/>
      <c r="L14" s="28"/>
      <c r="M14" s="191"/>
    </row>
    <row r="15" spans="1:13" ht="15" customHeight="1" x14ac:dyDescent="0.2">
      <c r="A15" s="133" t="s">
        <v>8</v>
      </c>
      <c r="B15" s="142" t="s">
        <v>184</v>
      </c>
      <c r="C15" s="142" t="s">
        <v>7</v>
      </c>
      <c r="D15" s="141">
        <v>1241.2</v>
      </c>
      <c r="E15" s="143"/>
      <c r="F15" s="144" t="s">
        <v>210</v>
      </c>
      <c r="G15" s="98"/>
      <c r="H15" s="98"/>
      <c r="I15" s="98"/>
      <c r="L15" s="28"/>
      <c r="M15" s="191"/>
    </row>
    <row r="16" spans="1:13" ht="15" customHeight="1" x14ac:dyDescent="0.2">
      <c r="A16" s="133" t="s">
        <v>8</v>
      </c>
      <c r="B16" s="142" t="s">
        <v>188</v>
      </c>
      <c r="C16" s="142" t="s">
        <v>7</v>
      </c>
      <c r="D16" s="141">
        <v>1241.2</v>
      </c>
      <c r="E16" s="143"/>
      <c r="F16" s="144" t="s">
        <v>210</v>
      </c>
      <c r="G16" s="98"/>
      <c r="H16" s="98"/>
      <c r="I16" s="98"/>
      <c r="L16" s="28"/>
      <c r="M16" s="191"/>
    </row>
    <row r="17" spans="1:13" ht="15" customHeight="1" x14ac:dyDescent="0.2">
      <c r="A17" s="133" t="s">
        <v>8</v>
      </c>
      <c r="B17" s="142" t="s">
        <v>194</v>
      </c>
      <c r="C17" s="142" t="s">
        <v>7</v>
      </c>
      <c r="D17" s="223">
        <v>872.91</v>
      </c>
      <c r="E17" s="143"/>
      <c r="F17" s="144" t="s">
        <v>209</v>
      </c>
      <c r="G17" s="98"/>
      <c r="H17" s="98"/>
      <c r="I17" s="98"/>
      <c r="L17" s="28"/>
      <c r="M17" s="191"/>
    </row>
    <row r="18" spans="1:13" ht="15" customHeight="1" x14ac:dyDescent="0.2">
      <c r="A18" s="133" t="s">
        <v>8</v>
      </c>
      <c r="B18" s="229" t="s">
        <v>77</v>
      </c>
      <c r="C18" s="142" t="s">
        <v>7</v>
      </c>
      <c r="D18" s="224">
        <v>14160.12</v>
      </c>
      <c r="E18" s="143"/>
      <c r="F18" s="144" t="s">
        <v>209</v>
      </c>
      <c r="G18" s="98"/>
      <c r="H18" s="98"/>
      <c r="I18" s="98"/>
      <c r="L18" s="28"/>
      <c r="M18" s="191"/>
    </row>
    <row r="19" spans="1:13" ht="15" customHeight="1" x14ac:dyDescent="0.2">
      <c r="A19" s="133" t="s">
        <v>8</v>
      </c>
      <c r="B19" s="229" t="s">
        <v>206</v>
      </c>
      <c r="C19" s="142" t="s">
        <v>7</v>
      </c>
      <c r="D19" s="32">
        <v>14519.72</v>
      </c>
      <c r="E19" s="143"/>
      <c r="F19" s="144" t="s">
        <v>209</v>
      </c>
      <c r="G19" s="98"/>
      <c r="H19" s="98"/>
      <c r="I19" s="98"/>
      <c r="L19" s="28"/>
      <c r="M19" s="191"/>
    </row>
    <row r="20" spans="1:13" ht="15" customHeight="1" x14ac:dyDescent="0.2">
      <c r="A20" s="133" t="s">
        <v>8</v>
      </c>
      <c r="B20" s="229" t="s">
        <v>207</v>
      </c>
      <c r="C20" s="142" t="s">
        <v>7</v>
      </c>
      <c r="D20" s="32">
        <v>15243.56</v>
      </c>
      <c r="E20" s="143"/>
      <c r="F20" s="144" t="s">
        <v>209</v>
      </c>
      <c r="G20" s="98"/>
      <c r="H20" s="98"/>
      <c r="I20" s="98"/>
      <c r="L20" s="28"/>
      <c r="M20" s="191"/>
    </row>
    <row r="21" spans="1:13" ht="15" customHeight="1" thickBot="1" x14ac:dyDescent="0.25">
      <c r="A21" s="177" t="s">
        <v>8</v>
      </c>
      <c r="B21" s="178" t="s">
        <v>194</v>
      </c>
      <c r="C21" s="178" t="s">
        <v>7</v>
      </c>
      <c r="D21" s="225">
        <v>22695.599999999999</v>
      </c>
      <c r="E21" s="179"/>
      <c r="F21" s="180" t="s">
        <v>209</v>
      </c>
      <c r="G21" s="181"/>
      <c r="H21" s="181"/>
      <c r="I21" s="181"/>
      <c r="L21" s="28"/>
      <c r="M21" s="191"/>
    </row>
    <row r="22" spans="1:13" ht="15" customHeight="1" x14ac:dyDescent="0.2">
      <c r="A22" s="133" t="s">
        <v>8</v>
      </c>
      <c r="B22" s="142" t="s">
        <v>146</v>
      </c>
      <c r="C22" s="142" t="s">
        <v>42</v>
      </c>
      <c r="D22" s="222">
        <v>-7200.12</v>
      </c>
      <c r="E22" s="143"/>
      <c r="F22" s="144" t="s">
        <v>209</v>
      </c>
      <c r="G22" s="98"/>
      <c r="H22" s="98"/>
      <c r="I22" s="98"/>
      <c r="L22" s="28"/>
      <c r="M22" s="191"/>
    </row>
    <row r="23" spans="1:13" ht="15" customHeight="1" x14ac:dyDescent="0.2">
      <c r="A23" s="133" t="s">
        <v>8</v>
      </c>
      <c r="B23" s="229" t="s">
        <v>200</v>
      </c>
      <c r="C23" s="142" t="s">
        <v>42</v>
      </c>
      <c r="D23" s="224">
        <v>4499.6400000000003</v>
      </c>
      <c r="E23" s="143"/>
      <c r="F23" s="144" t="s">
        <v>209</v>
      </c>
      <c r="G23" s="98"/>
      <c r="H23" s="98"/>
      <c r="I23" s="98"/>
      <c r="L23" s="28"/>
      <c r="M23" s="191"/>
    </row>
    <row r="24" spans="1:13" ht="15" customHeight="1" x14ac:dyDescent="0.2">
      <c r="A24" s="133" t="s">
        <v>8</v>
      </c>
      <c r="B24" s="229" t="s">
        <v>201</v>
      </c>
      <c r="C24" s="142" t="s">
        <v>42</v>
      </c>
      <c r="D24" s="224">
        <v>4499.6400000000003</v>
      </c>
      <c r="E24" s="143"/>
      <c r="F24" s="144" t="s">
        <v>209</v>
      </c>
      <c r="G24" s="98"/>
      <c r="H24" s="98"/>
      <c r="I24" s="98"/>
      <c r="L24" s="28"/>
      <c r="M24" s="191"/>
    </row>
    <row r="25" spans="1:13" ht="15" customHeight="1" x14ac:dyDescent="0.2">
      <c r="A25" s="133" t="s">
        <v>8</v>
      </c>
      <c r="B25" s="142" t="s">
        <v>202</v>
      </c>
      <c r="C25" s="142" t="s">
        <v>42</v>
      </c>
      <c r="D25" s="224">
        <v>11989.91</v>
      </c>
      <c r="E25" s="143"/>
      <c r="F25" s="144" t="s">
        <v>209</v>
      </c>
      <c r="G25" s="98"/>
      <c r="H25" s="98"/>
      <c r="I25" s="98"/>
      <c r="L25" s="28"/>
      <c r="M25" s="191"/>
    </row>
    <row r="26" spans="1:13" ht="15" customHeight="1" x14ac:dyDescent="0.2">
      <c r="A26" s="133" t="s">
        <v>8</v>
      </c>
      <c r="B26" s="142" t="s">
        <v>203</v>
      </c>
      <c r="C26" s="142" t="s">
        <v>42</v>
      </c>
      <c r="D26" s="224">
        <v>12010.64</v>
      </c>
      <c r="E26" s="143"/>
      <c r="F26" s="144" t="s">
        <v>209</v>
      </c>
      <c r="G26" s="98"/>
      <c r="H26" s="98"/>
      <c r="I26" s="98"/>
      <c r="L26" s="28"/>
      <c r="M26" s="191"/>
    </row>
    <row r="27" spans="1:13" ht="15" customHeight="1" x14ac:dyDescent="0.2">
      <c r="A27" s="133" t="s">
        <v>8</v>
      </c>
      <c r="B27" s="142" t="s">
        <v>204</v>
      </c>
      <c r="C27" s="142" t="s">
        <v>42</v>
      </c>
      <c r="D27" s="224">
        <v>12010.64</v>
      </c>
      <c r="E27" s="143"/>
      <c r="F27" s="144" t="s">
        <v>209</v>
      </c>
      <c r="G27" s="98"/>
      <c r="H27" s="98"/>
      <c r="I27" s="98"/>
      <c r="L27" s="28"/>
      <c r="M27" s="191"/>
    </row>
    <row r="28" spans="1:13" ht="15" customHeight="1" thickBot="1" x14ac:dyDescent="0.25">
      <c r="A28" s="177" t="s">
        <v>8</v>
      </c>
      <c r="B28" s="230" t="s">
        <v>205</v>
      </c>
      <c r="C28" s="178" t="s">
        <v>42</v>
      </c>
      <c r="D28" s="226">
        <v>13500.08</v>
      </c>
      <c r="E28" s="179"/>
      <c r="F28" s="180" t="s">
        <v>209</v>
      </c>
      <c r="G28" s="181"/>
      <c r="H28" s="181"/>
      <c r="I28" s="181"/>
      <c r="L28" s="28"/>
      <c r="M28" s="191"/>
    </row>
    <row r="29" spans="1:13" ht="15" customHeight="1" thickBot="1" x14ac:dyDescent="0.25">
      <c r="A29" s="182" t="s">
        <v>8</v>
      </c>
      <c r="B29" s="183" t="s">
        <v>169</v>
      </c>
      <c r="C29" s="183" t="s">
        <v>170</v>
      </c>
      <c r="D29" s="227">
        <v>1241.2</v>
      </c>
      <c r="E29" s="185"/>
      <c r="F29" s="186" t="s">
        <v>210</v>
      </c>
      <c r="G29" s="187"/>
      <c r="H29" s="187"/>
      <c r="I29" s="187"/>
      <c r="L29" s="28"/>
      <c r="M29" s="191"/>
    </row>
    <row r="30" spans="1:13" ht="15" customHeight="1" thickBot="1" x14ac:dyDescent="0.25">
      <c r="A30" s="182" t="s">
        <v>8</v>
      </c>
      <c r="B30" s="183" t="s">
        <v>168</v>
      </c>
      <c r="C30" s="183" t="s">
        <v>28</v>
      </c>
      <c r="D30" s="227">
        <v>1241.2</v>
      </c>
      <c r="E30" s="185"/>
      <c r="F30" s="186" t="s">
        <v>210</v>
      </c>
      <c r="G30" s="187"/>
      <c r="H30" s="187"/>
      <c r="I30" s="187"/>
      <c r="L30" s="28"/>
      <c r="M30" s="191"/>
    </row>
    <row r="31" spans="1:13" ht="15" customHeight="1" x14ac:dyDescent="0.2">
      <c r="A31" s="133" t="s">
        <v>8</v>
      </c>
      <c r="B31" s="142" t="s">
        <v>196</v>
      </c>
      <c r="C31" s="142" t="s">
        <v>197</v>
      </c>
      <c r="D31" s="224">
        <v>2216.06</v>
      </c>
      <c r="E31" s="143"/>
      <c r="F31" s="144" t="s">
        <v>209</v>
      </c>
      <c r="G31" s="98"/>
      <c r="H31" s="98"/>
      <c r="I31" s="98"/>
      <c r="L31" s="28"/>
      <c r="M31" s="191"/>
    </row>
    <row r="32" spans="1:13" ht="15" customHeight="1" thickBot="1" x14ac:dyDescent="0.25">
      <c r="A32" s="177" t="s">
        <v>8</v>
      </c>
      <c r="B32" s="178" t="s">
        <v>196</v>
      </c>
      <c r="C32" s="178" t="s">
        <v>197</v>
      </c>
      <c r="D32" s="226">
        <v>8864.26</v>
      </c>
      <c r="E32" s="179"/>
      <c r="F32" s="180" t="s">
        <v>209</v>
      </c>
      <c r="G32" s="181"/>
      <c r="H32" s="181"/>
      <c r="I32" s="181"/>
      <c r="L32" s="28"/>
      <c r="M32" s="191"/>
    </row>
    <row r="33" spans="1:13" ht="15" customHeight="1" thickBot="1" x14ac:dyDescent="0.25">
      <c r="A33" s="182" t="s">
        <v>8</v>
      </c>
      <c r="B33" s="183" t="s">
        <v>189</v>
      </c>
      <c r="C33" s="183" t="s">
        <v>190</v>
      </c>
      <c r="D33" s="227">
        <v>1241.2</v>
      </c>
      <c r="E33" s="185"/>
      <c r="F33" s="186" t="s">
        <v>210</v>
      </c>
      <c r="G33" s="187"/>
      <c r="H33" s="187"/>
      <c r="I33" s="187"/>
      <c r="L33" s="28"/>
      <c r="M33" s="191"/>
    </row>
    <row r="34" spans="1:13" ht="15" customHeight="1" x14ac:dyDescent="0.2">
      <c r="A34" s="133" t="s">
        <v>8</v>
      </c>
      <c r="B34" s="142" t="s">
        <v>172</v>
      </c>
      <c r="C34" s="142" t="s">
        <v>9</v>
      </c>
      <c r="D34" s="141">
        <v>1241.2</v>
      </c>
      <c r="E34" s="143"/>
      <c r="F34" s="144" t="s">
        <v>210</v>
      </c>
      <c r="G34" s="98"/>
      <c r="H34" s="98"/>
      <c r="I34" s="98"/>
      <c r="L34" s="28"/>
      <c r="M34" s="191"/>
    </row>
    <row r="35" spans="1:13" ht="15" customHeight="1" x14ac:dyDescent="0.2">
      <c r="A35" s="133" t="s">
        <v>8</v>
      </c>
      <c r="B35" s="142" t="s">
        <v>173</v>
      </c>
      <c r="C35" s="142" t="s">
        <v>9</v>
      </c>
      <c r="D35" s="141">
        <v>1241.2</v>
      </c>
      <c r="E35" s="143"/>
      <c r="F35" s="144" t="s">
        <v>210</v>
      </c>
      <c r="G35" s="98"/>
      <c r="H35" s="98"/>
      <c r="I35" s="98"/>
      <c r="L35" s="28"/>
      <c r="M35" s="191"/>
    </row>
    <row r="36" spans="1:13" ht="15" customHeight="1" x14ac:dyDescent="0.2">
      <c r="A36" s="133" t="s">
        <v>8</v>
      </c>
      <c r="B36" s="142" t="s">
        <v>174</v>
      </c>
      <c r="C36" s="142" t="s">
        <v>9</v>
      </c>
      <c r="D36" s="141">
        <v>1241.2</v>
      </c>
      <c r="E36" s="143"/>
      <c r="F36" s="144" t="s">
        <v>210</v>
      </c>
      <c r="G36" s="98"/>
      <c r="H36" s="98"/>
      <c r="I36" s="98"/>
      <c r="L36" s="28"/>
      <c r="M36" s="191"/>
    </row>
    <row r="37" spans="1:13" ht="15" customHeight="1" x14ac:dyDescent="0.2">
      <c r="A37" s="133" t="s">
        <v>8</v>
      </c>
      <c r="B37" s="142" t="s">
        <v>175</v>
      </c>
      <c r="C37" s="142" t="s">
        <v>9</v>
      </c>
      <c r="D37" s="141">
        <v>1241.2</v>
      </c>
      <c r="E37" s="143"/>
      <c r="F37" s="144" t="s">
        <v>210</v>
      </c>
      <c r="G37" s="98"/>
      <c r="H37" s="98"/>
      <c r="I37" s="98"/>
      <c r="L37" s="28"/>
      <c r="M37" s="191"/>
    </row>
    <row r="38" spans="1:13" ht="15" customHeight="1" x14ac:dyDescent="0.2">
      <c r="A38" s="133" t="s">
        <v>8</v>
      </c>
      <c r="B38" s="142" t="s">
        <v>176</v>
      </c>
      <c r="C38" s="142" t="s">
        <v>9</v>
      </c>
      <c r="D38" s="141">
        <v>1241.2</v>
      </c>
      <c r="E38" s="143"/>
      <c r="F38" s="144" t="s">
        <v>210</v>
      </c>
      <c r="G38" s="98"/>
      <c r="H38" s="98"/>
      <c r="I38" s="98"/>
      <c r="L38" s="28"/>
      <c r="M38" s="191"/>
    </row>
    <row r="39" spans="1:13" ht="15" customHeight="1" x14ac:dyDescent="0.2">
      <c r="A39" s="133" t="s">
        <v>8</v>
      </c>
      <c r="B39" s="142" t="s">
        <v>177</v>
      </c>
      <c r="C39" s="142" t="s">
        <v>9</v>
      </c>
      <c r="D39" s="141">
        <v>1241.2</v>
      </c>
      <c r="E39" s="143"/>
      <c r="F39" s="144" t="s">
        <v>210</v>
      </c>
      <c r="G39" s="98"/>
      <c r="H39" s="98"/>
      <c r="I39" s="98"/>
      <c r="L39" s="28"/>
      <c r="M39" s="191"/>
    </row>
    <row r="40" spans="1:13" ht="15" customHeight="1" x14ac:dyDescent="0.2">
      <c r="A40" s="133" t="s">
        <v>8</v>
      </c>
      <c r="B40" s="142" t="s">
        <v>178</v>
      </c>
      <c r="C40" s="142" t="s">
        <v>9</v>
      </c>
      <c r="D40" s="141">
        <v>1241.2</v>
      </c>
      <c r="E40" s="143"/>
      <c r="F40" s="144" t="s">
        <v>210</v>
      </c>
      <c r="G40" s="98"/>
      <c r="H40" s="98"/>
      <c r="I40" s="98"/>
      <c r="L40" s="28"/>
      <c r="M40" s="191"/>
    </row>
    <row r="41" spans="1:13" ht="15" customHeight="1" x14ac:dyDescent="0.2">
      <c r="A41" s="133" t="s">
        <v>8</v>
      </c>
      <c r="B41" s="142" t="s">
        <v>179</v>
      </c>
      <c r="C41" s="142" t="s">
        <v>9</v>
      </c>
      <c r="D41" s="141">
        <v>1241.2</v>
      </c>
      <c r="E41" s="143"/>
      <c r="F41" s="144" t="s">
        <v>210</v>
      </c>
      <c r="G41" s="98"/>
      <c r="H41" s="98"/>
      <c r="I41" s="98"/>
      <c r="L41" s="28"/>
      <c r="M41" s="191"/>
    </row>
    <row r="42" spans="1:13" ht="15" customHeight="1" x14ac:dyDescent="0.2">
      <c r="A42" s="133" t="s">
        <v>8</v>
      </c>
      <c r="B42" s="142" t="s">
        <v>185</v>
      </c>
      <c r="C42" s="142" t="s">
        <v>9</v>
      </c>
      <c r="D42" s="141">
        <v>1241.2</v>
      </c>
      <c r="E42" s="143"/>
      <c r="F42" s="144" t="s">
        <v>210</v>
      </c>
      <c r="G42" s="98"/>
      <c r="H42" s="98"/>
      <c r="I42" s="98"/>
      <c r="L42" s="28"/>
      <c r="M42" s="191"/>
    </row>
    <row r="43" spans="1:13" ht="15" customHeight="1" x14ac:dyDescent="0.2">
      <c r="A43" s="133" t="s">
        <v>8</v>
      </c>
      <c r="B43" s="142" t="s">
        <v>186</v>
      </c>
      <c r="C43" s="142" t="s">
        <v>9</v>
      </c>
      <c r="D43" s="141">
        <v>1241.2</v>
      </c>
      <c r="E43" s="143"/>
      <c r="F43" s="144" t="s">
        <v>210</v>
      </c>
      <c r="G43" s="98"/>
      <c r="H43" s="98"/>
      <c r="I43" s="98"/>
      <c r="L43" s="28"/>
      <c r="M43" s="191"/>
    </row>
    <row r="44" spans="1:13" ht="15" customHeight="1" x14ac:dyDescent="0.2">
      <c r="A44" s="133" t="s">
        <v>8</v>
      </c>
      <c r="B44" s="142" t="s">
        <v>187</v>
      </c>
      <c r="C44" s="142" t="s">
        <v>9</v>
      </c>
      <c r="D44" s="141">
        <v>1241.2</v>
      </c>
      <c r="E44" s="143"/>
      <c r="F44" s="144" t="s">
        <v>210</v>
      </c>
      <c r="G44" s="98"/>
      <c r="H44" s="98"/>
      <c r="I44" s="98"/>
      <c r="L44" s="28"/>
      <c r="M44" s="191"/>
    </row>
    <row r="45" spans="1:13" ht="15" customHeight="1" x14ac:dyDescent="0.2">
      <c r="A45" s="133" t="s">
        <v>8</v>
      </c>
      <c r="B45" s="142" t="s">
        <v>191</v>
      </c>
      <c r="C45" s="142" t="s">
        <v>9</v>
      </c>
      <c r="D45" s="223">
        <v>854.46</v>
      </c>
      <c r="E45" s="143"/>
      <c r="F45" s="144" t="s">
        <v>209</v>
      </c>
      <c r="G45" s="98"/>
      <c r="H45" s="98"/>
      <c r="I45" s="98"/>
      <c r="L45" s="28"/>
      <c r="M45" s="191"/>
    </row>
    <row r="46" spans="1:13" ht="15" customHeight="1" x14ac:dyDescent="0.2">
      <c r="A46" s="133" t="s">
        <v>8</v>
      </c>
      <c r="B46" s="142" t="s">
        <v>192</v>
      </c>
      <c r="C46" s="142" t="s">
        <v>9</v>
      </c>
      <c r="D46" s="223">
        <v>854.53</v>
      </c>
      <c r="E46" s="143"/>
      <c r="F46" s="144" t="s">
        <v>209</v>
      </c>
      <c r="G46" s="98"/>
      <c r="H46" s="98"/>
      <c r="I46" s="98"/>
      <c r="L46" s="28"/>
      <c r="M46" s="191"/>
    </row>
    <row r="47" spans="1:13" ht="15" customHeight="1" x14ac:dyDescent="0.2">
      <c r="A47" s="133" t="s">
        <v>8</v>
      </c>
      <c r="B47" s="142" t="s">
        <v>193</v>
      </c>
      <c r="C47" s="142" t="s">
        <v>9</v>
      </c>
      <c r="D47" s="223">
        <v>854.53</v>
      </c>
      <c r="E47" s="143"/>
      <c r="F47" s="144" t="s">
        <v>209</v>
      </c>
      <c r="G47" s="98"/>
      <c r="H47" s="98"/>
      <c r="I47" s="98"/>
      <c r="L47" s="28"/>
      <c r="M47" s="191"/>
    </row>
    <row r="48" spans="1:13" ht="15" customHeight="1" x14ac:dyDescent="0.2">
      <c r="A48" s="133" t="s">
        <v>8</v>
      </c>
      <c r="B48" s="142" t="s">
        <v>195</v>
      </c>
      <c r="C48" s="142" t="s">
        <v>9</v>
      </c>
      <c r="D48" s="224">
        <v>1089.3599999999999</v>
      </c>
      <c r="E48" s="143"/>
      <c r="F48" s="144" t="s">
        <v>209</v>
      </c>
      <c r="G48" s="98"/>
      <c r="H48" s="98"/>
      <c r="I48" s="98"/>
      <c r="L48" s="28"/>
      <c r="M48" s="191"/>
    </row>
    <row r="49" spans="1:15" ht="15" customHeight="1" x14ac:dyDescent="0.2">
      <c r="A49" s="133" t="s">
        <v>8</v>
      </c>
      <c r="B49" s="142" t="s">
        <v>195</v>
      </c>
      <c r="C49" s="142" t="s">
        <v>9</v>
      </c>
      <c r="D49" s="224">
        <v>13072.3</v>
      </c>
      <c r="E49" s="143"/>
      <c r="F49" s="144" t="s">
        <v>209</v>
      </c>
      <c r="G49" s="98"/>
      <c r="H49" s="98"/>
      <c r="I49" s="98"/>
      <c r="L49" s="28"/>
      <c r="M49" s="191"/>
    </row>
    <row r="50" spans="1:15" ht="15" customHeight="1" x14ac:dyDescent="0.2">
      <c r="A50" s="133" t="s">
        <v>8</v>
      </c>
      <c r="B50" s="142" t="s">
        <v>191</v>
      </c>
      <c r="C50" s="142" t="s">
        <v>9</v>
      </c>
      <c r="D50" s="224">
        <v>13671.32</v>
      </c>
      <c r="E50" s="143"/>
      <c r="F50" s="144" t="s">
        <v>209</v>
      </c>
      <c r="G50" s="98"/>
      <c r="H50" s="98"/>
      <c r="I50" s="98"/>
      <c r="L50" s="28"/>
      <c r="M50" s="191"/>
    </row>
    <row r="51" spans="1:15" ht="15" customHeight="1" x14ac:dyDescent="0.2">
      <c r="A51" s="133" t="s">
        <v>8</v>
      </c>
      <c r="B51" s="142" t="s">
        <v>192</v>
      </c>
      <c r="C51" s="142" t="s">
        <v>9</v>
      </c>
      <c r="D51" s="224">
        <v>13672.36</v>
      </c>
      <c r="E51" s="143"/>
      <c r="F51" s="144" t="s">
        <v>209</v>
      </c>
      <c r="G51" s="98"/>
      <c r="H51" s="98"/>
      <c r="I51" s="98"/>
      <c r="L51" s="28"/>
      <c r="M51" s="191"/>
    </row>
    <row r="52" spans="1:15" ht="15" customHeight="1" thickBot="1" x14ac:dyDescent="0.25">
      <c r="A52" s="177" t="s">
        <v>8</v>
      </c>
      <c r="B52" s="178" t="s">
        <v>193</v>
      </c>
      <c r="C52" s="178" t="s">
        <v>9</v>
      </c>
      <c r="D52" s="226">
        <v>13672.36</v>
      </c>
      <c r="E52" s="179"/>
      <c r="F52" s="180" t="s">
        <v>209</v>
      </c>
      <c r="G52" s="181"/>
      <c r="H52" s="181"/>
      <c r="I52" s="181"/>
      <c r="L52" s="28"/>
      <c r="M52" s="191"/>
    </row>
    <row r="53" spans="1:15" ht="15" customHeight="1" thickBot="1" x14ac:dyDescent="0.25">
      <c r="A53" s="182" t="s">
        <v>8</v>
      </c>
      <c r="B53" s="183" t="s">
        <v>198</v>
      </c>
      <c r="C53" s="183" t="s">
        <v>199</v>
      </c>
      <c r="D53" s="228">
        <v>4065.52</v>
      </c>
      <c r="E53" s="185"/>
      <c r="F53" s="186" t="s">
        <v>209</v>
      </c>
      <c r="G53" s="187"/>
      <c r="H53" s="187"/>
      <c r="I53" s="187"/>
      <c r="L53" s="28"/>
      <c r="M53" s="191"/>
    </row>
    <row r="54" spans="1:15" ht="15" customHeight="1" x14ac:dyDescent="0.2">
      <c r="A54" s="133"/>
      <c r="B54" s="142"/>
      <c r="C54" s="142"/>
      <c r="D54" s="103"/>
      <c r="E54" s="143"/>
      <c r="F54" s="144"/>
      <c r="G54" s="98"/>
      <c r="H54" s="98"/>
      <c r="I54" s="98"/>
      <c r="L54" s="28"/>
      <c r="M54" s="191"/>
    </row>
    <row r="55" spans="1:15" ht="15" customHeight="1" x14ac:dyDescent="0.2">
      <c r="A55" s="133"/>
      <c r="B55" s="133"/>
      <c r="C55" s="142"/>
      <c r="D55" s="97"/>
      <c r="E55" s="143"/>
      <c r="F55" s="144"/>
      <c r="G55" s="98"/>
      <c r="H55" s="98"/>
      <c r="I55" s="98"/>
      <c r="L55" s="28"/>
      <c r="M55" s="191"/>
    </row>
    <row r="56" spans="1:15" ht="15" customHeight="1" x14ac:dyDescent="0.2">
      <c r="A56" s="133"/>
      <c r="B56" s="133"/>
      <c r="C56" s="142"/>
      <c r="D56" s="174"/>
      <c r="E56" s="143"/>
      <c r="F56" s="144"/>
      <c r="G56" s="98"/>
      <c r="H56" s="98"/>
      <c r="I56" s="98"/>
      <c r="L56" s="28"/>
      <c r="M56" s="191"/>
    </row>
    <row r="57" spans="1:15" ht="15" customHeight="1" x14ac:dyDescent="0.2">
      <c r="A57" s="133"/>
      <c r="B57" s="133"/>
      <c r="C57" s="142"/>
      <c r="D57" s="174"/>
      <c r="E57" s="143"/>
      <c r="F57" s="144"/>
      <c r="G57" s="98"/>
      <c r="H57" s="98"/>
      <c r="I57" s="98"/>
      <c r="L57" s="28"/>
      <c r="M57" s="191"/>
    </row>
    <row r="58" spans="1:15" ht="15" customHeight="1" x14ac:dyDescent="0.2">
      <c r="A58" s="133"/>
      <c r="B58" s="133"/>
      <c r="C58" s="142"/>
      <c r="D58" s="97"/>
      <c r="E58" s="143"/>
      <c r="F58" s="144"/>
      <c r="G58" s="98"/>
      <c r="H58" s="98"/>
      <c r="I58" s="98"/>
      <c r="L58" s="28"/>
      <c r="M58" s="191"/>
    </row>
    <row r="59" spans="1:15" ht="15" customHeight="1" x14ac:dyDescent="0.2">
      <c r="A59" s="133"/>
      <c r="B59" s="142"/>
      <c r="C59" s="142"/>
      <c r="D59" s="174"/>
      <c r="E59" s="143"/>
      <c r="F59" s="144"/>
      <c r="G59" s="98"/>
      <c r="H59" s="98"/>
      <c r="I59" s="98"/>
      <c r="L59" s="28"/>
      <c r="M59" s="191"/>
    </row>
    <row r="60" spans="1:15" ht="15" customHeight="1" x14ac:dyDescent="0.2">
      <c r="A60" s="107"/>
      <c r="B60" s="142"/>
      <c r="C60" s="142"/>
      <c r="D60" s="103"/>
      <c r="E60" s="90"/>
      <c r="F60" s="144"/>
      <c r="G60" s="98"/>
      <c r="H60" s="98"/>
      <c r="I60" s="98"/>
      <c r="L60" s="28"/>
      <c r="M60" s="191"/>
    </row>
    <row r="61" spans="1:15" ht="18.75" customHeight="1" x14ac:dyDescent="0.2">
      <c r="A61" s="123"/>
      <c r="B61" s="123"/>
      <c r="C61" s="142"/>
      <c r="D61" s="136"/>
      <c r="E61" s="90"/>
      <c r="F61" s="110"/>
      <c r="G61" s="108"/>
      <c r="H61" s="90"/>
      <c r="I61" s="98"/>
      <c r="K61" s="98"/>
      <c r="L61" s="99"/>
      <c r="M61" s="100"/>
      <c r="N61" s="101"/>
      <c r="O61" s="101"/>
    </row>
    <row r="62" spans="1:15" ht="15" customHeight="1" x14ac:dyDescent="0.2">
      <c r="A62" s="43"/>
      <c r="B62" s="53"/>
      <c r="C62" s="40"/>
      <c r="D62" s="44">
        <f>SUM(D5:D61)</f>
        <v>203017.96000000005</v>
      </c>
      <c r="E62" s="44"/>
      <c r="F62" s="44"/>
      <c r="G62" s="44">
        <f>SUM(G61:G61)</f>
        <v>0</v>
      </c>
      <c r="H62" s="44"/>
      <c r="I62" s="44"/>
      <c r="J62" s="105">
        <f>SUM(J61:J61)</f>
        <v>0</v>
      </c>
      <c r="K62" s="44"/>
      <c r="L62" s="44">
        <f>SUM(L61:L61)</f>
        <v>0</v>
      </c>
      <c r="M62" s="44">
        <f>SUM(M61:M61)</f>
        <v>0</v>
      </c>
      <c r="N62" s="44"/>
      <c r="O62" s="33"/>
    </row>
    <row r="63" spans="1:15" ht="15" customHeight="1" x14ac:dyDescent="0.2">
      <c r="A63" s="43"/>
      <c r="B63" s="53"/>
      <c r="C63" s="40"/>
      <c r="D63" s="44"/>
      <c r="E63" s="9"/>
      <c r="F63" s="52"/>
      <c r="G63" s="44"/>
      <c r="H63" s="9"/>
      <c r="L63" s="28"/>
      <c r="M63" s="49"/>
      <c r="N63" s="33"/>
      <c r="O63" s="33"/>
    </row>
    <row r="64" spans="1:15" ht="15" customHeight="1" x14ac:dyDescent="0.25">
      <c r="A64" s="30"/>
      <c r="B64" s="31"/>
      <c r="C64" s="31"/>
      <c r="D64" s="36"/>
      <c r="E64" s="9"/>
      <c r="F64" s="48"/>
      <c r="L64" s="28"/>
      <c r="M64" s="49"/>
      <c r="N64" s="33"/>
      <c r="O64" s="33"/>
    </row>
    <row r="65" spans="1:15" ht="12.75" x14ac:dyDescent="0.2">
      <c r="A65" s="30"/>
      <c r="B65" s="31"/>
      <c r="C65" s="31"/>
      <c r="D65" s="34"/>
      <c r="E65" s="9"/>
      <c r="F65" s="51"/>
      <c r="G65" s="51"/>
      <c r="H65" s="51"/>
      <c r="I65" s="51"/>
      <c r="J65" s="112"/>
      <c r="K65" s="51"/>
      <c r="L65" s="51"/>
      <c r="M65" s="55"/>
      <c r="N65" s="55"/>
      <c r="O65" s="35"/>
    </row>
    <row r="66" spans="1:15" ht="12.75" x14ac:dyDescent="0.2">
      <c r="A66" s="30"/>
      <c r="B66" s="31"/>
      <c r="C66" s="31"/>
      <c r="D66" s="32"/>
      <c r="E66" s="9"/>
      <c r="F66" s="51"/>
      <c r="G66"/>
      <c r="H66"/>
      <c r="I66"/>
      <c r="J66" s="113"/>
      <c r="K66"/>
      <c r="L66"/>
      <c r="M66" s="35"/>
      <c r="N66" s="35"/>
      <c r="O66" s="35"/>
    </row>
    <row r="67" spans="1:15" ht="12.75" x14ac:dyDescent="0.2">
      <c r="A67" s="30"/>
      <c r="B67" s="31"/>
      <c r="C67" s="31"/>
      <c r="D67" s="32"/>
      <c r="E67" s="9"/>
      <c r="F67" s="51"/>
      <c r="G67"/>
      <c r="H67"/>
      <c r="I67"/>
      <c r="J67" s="113"/>
      <c r="K67"/>
      <c r="L67"/>
      <c r="M67" s="35"/>
      <c r="N67" s="35"/>
      <c r="O67" s="35"/>
    </row>
    <row r="68" spans="1:15" x14ac:dyDescent="0.2">
      <c r="A68" s="45"/>
      <c r="B68" s="26" t="s">
        <v>0</v>
      </c>
      <c r="E68" s="26"/>
      <c r="M68" s="29"/>
      <c r="N68" s="33"/>
      <c r="O68" s="33"/>
    </row>
    <row r="69" spans="1:15" x14ac:dyDescent="0.2">
      <c r="A69" s="38"/>
      <c r="B69" s="26" t="s">
        <v>1</v>
      </c>
      <c r="E69" s="26"/>
      <c r="M69" s="29"/>
      <c r="N69" s="33"/>
      <c r="O69" s="33"/>
    </row>
    <row r="70" spans="1:15" x14ac:dyDescent="0.2">
      <c r="A70" s="39"/>
      <c r="B70" s="26" t="s">
        <v>11</v>
      </c>
      <c r="E70" s="26"/>
      <c r="M70" s="29"/>
      <c r="N70" s="33"/>
      <c r="O70" s="33"/>
    </row>
    <row r="71" spans="1:15" x14ac:dyDescent="0.2">
      <c r="A71" s="137"/>
      <c r="B71" s="137"/>
      <c r="C71" s="137"/>
      <c r="D71" s="137"/>
      <c r="M71" s="29"/>
      <c r="N71" s="33"/>
      <c r="O71" s="33"/>
    </row>
    <row r="72" spans="1:15" x14ac:dyDescent="0.2">
      <c r="M72" s="29"/>
      <c r="N72" s="33"/>
      <c r="O72" s="33"/>
    </row>
    <row r="73" spans="1:15" x14ac:dyDescent="0.2">
      <c r="M73" s="29"/>
      <c r="N73" s="33"/>
      <c r="O73" s="33"/>
    </row>
    <row r="74" spans="1:15" x14ac:dyDescent="0.2">
      <c r="M74" s="29"/>
      <c r="N74" s="33"/>
      <c r="O74" s="33"/>
    </row>
    <row r="75" spans="1:15" x14ac:dyDescent="0.2">
      <c r="M75" s="29"/>
      <c r="N75" s="33"/>
      <c r="O75" s="33"/>
    </row>
    <row r="76" spans="1:15" x14ac:dyDescent="0.2">
      <c r="M76" s="29"/>
      <c r="N76" s="33"/>
      <c r="O76" s="33"/>
    </row>
    <row r="77" spans="1:15" x14ac:dyDescent="0.2">
      <c r="M77" s="29"/>
      <c r="N77" s="33"/>
      <c r="O77" s="33"/>
    </row>
    <row r="78" spans="1:15" x14ac:dyDescent="0.2">
      <c r="M78" s="29"/>
      <c r="N78" s="33"/>
      <c r="O78" s="33"/>
    </row>
    <row r="79" spans="1:15" x14ac:dyDescent="0.2">
      <c r="M79" s="29"/>
      <c r="N79" s="33"/>
      <c r="O79" s="33"/>
    </row>
    <row r="80" spans="1:15" x14ac:dyDescent="0.2">
      <c r="M80" s="29"/>
      <c r="N80" s="33"/>
      <c r="O80" s="33"/>
    </row>
    <row r="81" spans="13:15" x14ac:dyDescent="0.2">
      <c r="M81" s="29"/>
      <c r="N81" s="33"/>
      <c r="O81" s="33"/>
    </row>
    <row r="82" spans="13:15" x14ac:dyDescent="0.2">
      <c r="M82" s="29"/>
      <c r="N82" s="33"/>
      <c r="O82" s="33"/>
    </row>
    <row r="83" spans="13:15" x14ac:dyDescent="0.2">
      <c r="M83" s="29"/>
      <c r="N83" s="33"/>
      <c r="O83" s="33"/>
    </row>
    <row r="84" spans="13:15" x14ac:dyDescent="0.2">
      <c r="M84" s="29"/>
      <c r="N84" s="33"/>
      <c r="O84" s="33"/>
    </row>
    <row r="85" spans="13:15" x14ac:dyDescent="0.2">
      <c r="M85" s="29"/>
      <c r="N85" s="33"/>
      <c r="O85" s="33"/>
    </row>
    <row r="86" spans="13:15" x14ac:dyDescent="0.2">
      <c r="M86" s="29"/>
      <c r="N86" s="33"/>
      <c r="O86" s="33"/>
    </row>
    <row r="87" spans="13:15" x14ac:dyDescent="0.2">
      <c r="M87" s="29"/>
      <c r="N87" s="33"/>
      <c r="O87" s="33"/>
    </row>
    <row r="88" spans="13:15" x14ac:dyDescent="0.2">
      <c r="M88" s="29"/>
      <c r="N88" s="33"/>
      <c r="O88" s="33"/>
    </row>
    <row r="89" spans="13:15" x14ac:dyDescent="0.2">
      <c r="M89" s="29"/>
      <c r="N89" s="33"/>
      <c r="O89" s="33"/>
    </row>
    <row r="90" spans="13:15" x14ac:dyDescent="0.2">
      <c r="M90" s="29"/>
      <c r="N90" s="33"/>
      <c r="O90" s="33"/>
    </row>
    <row r="91" spans="13:15" x14ac:dyDescent="0.2">
      <c r="M91" s="29"/>
      <c r="N91" s="33"/>
      <c r="O91" s="33"/>
    </row>
    <row r="92" spans="13:15" x14ac:dyDescent="0.2">
      <c r="M92" s="29"/>
      <c r="N92" s="33"/>
      <c r="O92" s="33"/>
    </row>
    <row r="93" spans="13:15" x14ac:dyDescent="0.2">
      <c r="M93" s="29"/>
      <c r="N93" s="33"/>
      <c r="O93" s="33"/>
    </row>
    <row r="94" spans="13:15" x14ac:dyDescent="0.2">
      <c r="M94" s="29"/>
      <c r="N94" s="33"/>
      <c r="O94" s="33"/>
    </row>
    <row r="95" spans="13:15" x14ac:dyDescent="0.2">
      <c r="M95" s="29"/>
      <c r="N95" s="33"/>
      <c r="O95" s="33"/>
    </row>
    <row r="96" spans="13:15" x14ac:dyDescent="0.2">
      <c r="M96" s="29"/>
      <c r="N96" s="33"/>
      <c r="O96" s="33"/>
    </row>
    <row r="97" spans="13:15" x14ac:dyDescent="0.2">
      <c r="M97" s="29"/>
      <c r="N97" s="33"/>
      <c r="O97" s="33"/>
    </row>
    <row r="98" spans="13:15" x14ac:dyDescent="0.2">
      <c r="M98" s="29"/>
      <c r="N98" s="33"/>
      <c r="O98" s="33"/>
    </row>
    <row r="99" spans="13:15" x14ac:dyDescent="0.2">
      <c r="M99" s="29"/>
      <c r="N99" s="33"/>
      <c r="O99" s="33"/>
    </row>
    <row r="100" spans="13:15" x14ac:dyDescent="0.2">
      <c r="M100" s="29"/>
      <c r="N100" s="33"/>
      <c r="O100" s="33"/>
    </row>
    <row r="101" spans="13:15" x14ac:dyDescent="0.2">
      <c r="M101" s="29"/>
      <c r="N101" s="33"/>
      <c r="O101" s="33"/>
    </row>
    <row r="102" spans="13:15" x14ac:dyDescent="0.2">
      <c r="M102" s="29"/>
      <c r="N102" s="33"/>
      <c r="O102" s="33"/>
    </row>
    <row r="103" spans="13:15" x14ac:dyDescent="0.2">
      <c r="M103" s="29"/>
      <c r="N103" s="33"/>
      <c r="O103" s="33"/>
    </row>
    <row r="104" spans="13:15" x14ac:dyDescent="0.2">
      <c r="M104" s="29"/>
      <c r="N104" s="33"/>
      <c r="O104" s="33"/>
    </row>
    <row r="105" spans="13:15" x14ac:dyDescent="0.2">
      <c r="M105" s="29"/>
      <c r="N105" s="33"/>
      <c r="O105" s="33"/>
    </row>
    <row r="106" spans="13:15" x14ac:dyDescent="0.2">
      <c r="M106" s="29"/>
      <c r="N106" s="33"/>
      <c r="O106" s="33"/>
    </row>
    <row r="107" spans="13:15" x14ac:dyDescent="0.2">
      <c r="M107" s="29"/>
      <c r="N107" s="33"/>
      <c r="O107" s="33"/>
    </row>
    <row r="108" spans="13:15" x14ac:dyDescent="0.2">
      <c r="M108" s="29"/>
      <c r="N108" s="33"/>
      <c r="O108" s="33"/>
    </row>
    <row r="109" spans="13:15" x14ac:dyDescent="0.2">
      <c r="M109" s="29"/>
      <c r="N109" s="33"/>
      <c r="O109" s="33"/>
    </row>
    <row r="110" spans="13:15" x14ac:dyDescent="0.2">
      <c r="M110" s="29"/>
      <c r="N110" s="33"/>
      <c r="O110" s="33"/>
    </row>
    <row r="111" spans="13:15" x14ac:dyDescent="0.2">
      <c r="M111" s="29"/>
      <c r="N111" s="33"/>
      <c r="O111" s="33"/>
    </row>
    <row r="112" spans="13:15" x14ac:dyDescent="0.2">
      <c r="M112" s="29"/>
      <c r="N112" s="33"/>
      <c r="O112" s="33"/>
    </row>
    <row r="113" spans="13:15" x14ac:dyDescent="0.2">
      <c r="M113" s="29"/>
      <c r="N113" s="33"/>
      <c r="O113" s="33"/>
    </row>
    <row r="114" spans="13:15" x14ac:dyDescent="0.2">
      <c r="M114" s="29"/>
      <c r="N114" s="33"/>
      <c r="O114" s="33"/>
    </row>
    <row r="115" spans="13:15" x14ac:dyDescent="0.2">
      <c r="M115" s="29"/>
      <c r="N115" s="33"/>
      <c r="O115" s="33"/>
    </row>
    <row r="116" spans="13:15" x14ac:dyDescent="0.2">
      <c r="M116" s="29"/>
      <c r="N116" s="33"/>
      <c r="O116" s="33"/>
    </row>
    <row r="117" spans="13:15" x14ac:dyDescent="0.2">
      <c r="M117" s="29"/>
      <c r="N117" s="33"/>
      <c r="O117" s="33"/>
    </row>
    <row r="118" spans="13:15" x14ac:dyDescent="0.2">
      <c r="M118" s="29"/>
      <c r="N118" s="33"/>
      <c r="O118" s="33"/>
    </row>
    <row r="119" spans="13:15" x14ac:dyDescent="0.2">
      <c r="M119" s="29"/>
      <c r="N119" s="33"/>
      <c r="O119" s="33"/>
    </row>
    <row r="120" spans="13:15" x14ac:dyDescent="0.2">
      <c r="M120" s="29"/>
      <c r="N120" s="33"/>
      <c r="O120" s="33"/>
    </row>
    <row r="121" spans="13:15" x14ac:dyDescent="0.2">
      <c r="M121" s="29"/>
      <c r="N121" s="33"/>
      <c r="O121" s="33"/>
    </row>
    <row r="122" spans="13:15" x14ac:dyDescent="0.2">
      <c r="M122" s="29"/>
      <c r="N122" s="33"/>
      <c r="O122" s="33"/>
    </row>
    <row r="123" spans="13:15" x14ac:dyDescent="0.2">
      <c r="M123" s="29"/>
      <c r="N123" s="33"/>
      <c r="O123" s="33"/>
    </row>
    <row r="124" spans="13:15" x14ac:dyDescent="0.2">
      <c r="M124" s="29"/>
      <c r="N124" s="33"/>
      <c r="O124" s="33"/>
    </row>
    <row r="125" spans="13:15" x14ac:dyDescent="0.2">
      <c r="M125" s="29"/>
      <c r="N125" s="33"/>
      <c r="O125" s="33"/>
    </row>
    <row r="126" spans="13:15" x14ac:dyDescent="0.2">
      <c r="M126" s="29"/>
      <c r="N126" s="33"/>
      <c r="O126" s="33"/>
    </row>
    <row r="127" spans="13:15" x14ac:dyDescent="0.2">
      <c r="M127" s="29"/>
      <c r="N127" s="33"/>
      <c r="O127" s="33"/>
    </row>
    <row r="128" spans="13:15" x14ac:dyDescent="0.2">
      <c r="M128" s="29"/>
      <c r="N128" s="33"/>
      <c r="O128" s="33"/>
    </row>
    <row r="129" spans="13:15" x14ac:dyDescent="0.2">
      <c r="M129" s="29"/>
      <c r="N129" s="33"/>
      <c r="O129" s="33"/>
    </row>
    <row r="130" spans="13:15" x14ac:dyDescent="0.2">
      <c r="M130" s="29"/>
      <c r="N130" s="33"/>
      <c r="O130" s="33"/>
    </row>
    <row r="131" spans="13:15" x14ac:dyDescent="0.2">
      <c r="M131" s="29"/>
      <c r="N131" s="33"/>
      <c r="O131" s="33"/>
    </row>
    <row r="132" spans="13:15" x14ac:dyDescent="0.2">
      <c r="M132" s="29"/>
      <c r="N132" s="33"/>
      <c r="O132" s="33"/>
    </row>
    <row r="133" spans="13:15" x14ac:dyDescent="0.2">
      <c r="M133" s="29"/>
      <c r="N133" s="33"/>
      <c r="O133" s="33"/>
    </row>
    <row r="134" spans="13:15" x14ac:dyDescent="0.2">
      <c r="M134" s="29"/>
      <c r="N134" s="33"/>
      <c r="O134" s="33"/>
    </row>
    <row r="135" spans="13:15" x14ac:dyDescent="0.2">
      <c r="M135" s="29"/>
      <c r="N135" s="33"/>
      <c r="O135" s="33"/>
    </row>
    <row r="136" spans="13:15" x14ac:dyDescent="0.2">
      <c r="M136" s="29"/>
      <c r="N136" s="33"/>
      <c r="O136" s="33"/>
    </row>
    <row r="137" spans="13:15" x14ac:dyDescent="0.2">
      <c r="M137" s="29"/>
      <c r="N137" s="33"/>
      <c r="O137" s="33"/>
    </row>
    <row r="138" spans="13:15" x14ac:dyDescent="0.2">
      <c r="M138" s="29"/>
      <c r="N138" s="33"/>
      <c r="O138" s="33"/>
    </row>
    <row r="139" spans="13:15" x14ac:dyDescent="0.2">
      <c r="M139" s="29"/>
      <c r="N139" s="33"/>
      <c r="O139" s="33"/>
    </row>
    <row r="140" spans="13:15" x14ac:dyDescent="0.2">
      <c r="M140" s="29"/>
      <c r="N140" s="33"/>
      <c r="O140" s="33"/>
    </row>
    <row r="141" spans="13:15" x14ac:dyDescent="0.2">
      <c r="M141" s="29"/>
      <c r="N141" s="33"/>
      <c r="O141" s="33"/>
    </row>
    <row r="142" spans="13:15" x14ac:dyDescent="0.2">
      <c r="M142" s="29"/>
      <c r="N142" s="33"/>
      <c r="O142" s="33"/>
    </row>
    <row r="143" spans="13:15" x14ac:dyDescent="0.2">
      <c r="M143" s="29"/>
      <c r="N143" s="33"/>
      <c r="O143" s="33"/>
    </row>
    <row r="144" spans="13:15" x14ac:dyDescent="0.2">
      <c r="M144" s="29"/>
      <c r="N144" s="33"/>
      <c r="O144" s="33"/>
    </row>
    <row r="145" spans="13:15" x14ac:dyDescent="0.2">
      <c r="M145" s="29"/>
      <c r="N145" s="33"/>
      <c r="O145" s="33"/>
    </row>
    <row r="146" spans="13:15" x14ac:dyDescent="0.2">
      <c r="M146" s="29"/>
      <c r="N146" s="33"/>
      <c r="O146" s="33"/>
    </row>
    <row r="147" spans="13:15" x14ac:dyDescent="0.2">
      <c r="M147" s="29"/>
      <c r="N147" s="33"/>
      <c r="O147" s="33"/>
    </row>
    <row r="148" spans="13:15" x14ac:dyDescent="0.2">
      <c r="M148" s="29"/>
      <c r="N148" s="33"/>
      <c r="O148" s="33"/>
    </row>
    <row r="149" spans="13:15" x14ac:dyDescent="0.2">
      <c r="M149" s="29"/>
      <c r="N149" s="33"/>
      <c r="O149" s="33"/>
    </row>
    <row r="150" spans="13:15" x14ac:dyDescent="0.2">
      <c r="M150" s="29"/>
      <c r="N150" s="33"/>
      <c r="O150" s="33"/>
    </row>
    <row r="151" spans="13:15" x14ac:dyDescent="0.2">
      <c r="M151" s="29"/>
      <c r="N151" s="33"/>
      <c r="O151" s="33"/>
    </row>
    <row r="152" spans="13:15" x14ac:dyDescent="0.2">
      <c r="M152" s="29"/>
      <c r="N152" s="33"/>
      <c r="O152" s="33"/>
    </row>
    <row r="153" spans="13:15" x14ac:dyDescent="0.2">
      <c r="M153" s="29"/>
      <c r="N153" s="33"/>
      <c r="O153" s="33"/>
    </row>
    <row r="154" spans="13:15" x14ac:dyDescent="0.2">
      <c r="M154" s="29"/>
      <c r="N154" s="33"/>
      <c r="O154" s="33"/>
    </row>
    <row r="155" spans="13:15" x14ac:dyDescent="0.2">
      <c r="M155" s="29"/>
      <c r="N155" s="33"/>
      <c r="O155" s="33"/>
    </row>
    <row r="156" spans="13:15" x14ac:dyDescent="0.2">
      <c r="M156" s="29"/>
      <c r="N156" s="33"/>
      <c r="O156" s="33"/>
    </row>
    <row r="157" spans="13:15" x14ac:dyDescent="0.2">
      <c r="M157" s="29"/>
      <c r="N157" s="33"/>
      <c r="O157" s="33"/>
    </row>
    <row r="158" spans="13:15" x14ac:dyDescent="0.2">
      <c r="M158" s="29"/>
      <c r="N158" s="33"/>
      <c r="O158" s="33"/>
    </row>
    <row r="159" spans="13:15" x14ac:dyDescent="0.2">
      <c r="M159" s="29"/>
      <c r="N159" s="33"/>
      <c r="O159" s="33"/>
    </row>
    <row r="160" spans="13:15" x14ac:dyDescent="0.2">
      <c r="M160" s="29"/>
      <c r="N160" s="33"/>
      <c r="O160" s="33"/>
    </row>
    <row r="161" spans="13:15" x14ac:dyDescent="0.2">
      <c r="M161" s="29"/>
      <c r="N161" s="33"/>
      <c r="O161" s="33"/>
    </row>
    <row r="162" spans="13:15" x14ac:dyDescent="0.2">
      <c r="M162" s="29"/>
      <c r="N162" s="33"/>
      <c r="O162" s="33"/>
    </row>
    <row r="163" spans="13:15" x14ac:dyDescent="0.2">
      <c r="M163" s="29"/>
      <c r="N163" s="33"/>
      <c r="O163" s="33"/>
    </row>
    <row r="164" spans="13:15" x14ac:dyDescent="0.2">
      <c r="M164" s="29"/>
      <c r="N164" s="33"/>
      <c r="O164" s="33"/>
    </row>
    <row r="165" spans="13:15" x14ac:dyDescent="0.2">
      <c r="M165" s="29"/>
      <c r="N165" s="33"/>
      <c r="O165" s="33"/>
    </row>
    <row r="166" spans="13:15" x14ac:dyDescent="0.2">
      <c r="M166" s="29"/>
      <c r="N166" s="33"/>
      <c r="O166" s="33"/>
    </row>
  </sheetData>
  <autoFilter ref="A4:O62"/>
  <sortState ref="A5:G54">
    <sortCondition ref="C5:C54"/>
  </sortState>
  <mergeCells count="2">
    <mergeCell ref="K2:M2"/>
    <mergeCell ref="A3:E3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M168"/>
  <sheetViews>
    <sheetView topLeftCell="A45" zoomScale="96" zoomScaleNormal="96" workbookViewId="0">
      <selection activeCell="F64" sqref="F64"/>
    </sheetView>
  </sheetViews>
  <sheetFormatPr baseColWidth="10" defaultRowHeight="15.75" x14ac:dyDescent="0.25"/>
  <cols>
    <col min="1" max="1" width="23" style="26" bestFit="1" customWidth="1"/>
    <col min="2" max="2" width="18.7109375" style="26" customWidth="1"/>
    <col min="3" max="3" width="16.7109375" style="26" customWidth="1"/>
    <col min="4" max="4" width="15.5703125" style="26" customWidth="1"/>
    <col min="5" max="5" width="17" style="27" customWidth="1"/>
    <col min="6" max="6" width="19.140625" style="27" customWidth="1"/>
    <col min="7" max="7" width="11.28515625" style="27" customWidth="1"/>
    <col min="8" max="8" width="1" style="104" customWidth="1"/>
    <col min="9" max="9" width="12.28515625" style="27" customWidth="1"/>
    <col min="10" max="10" width="14.7109375" style="61" bestFit="1" customWidth="1"/>
    <col min="11" max="11" width="16" style="27" bestFit="1" customWidth="1"/>
    <col min="12" max="12" width="11.5703125" style="26" bestFit="1" customWidth="1"/>
    <col min="13" max="16384" width="11.42578125" style="26"/>
  </cols>
  <sheetData>
    <row r="1" spans="1:13" x14ac:dyDescent="0.25">
      <c r="A1" s="60"/>
      <c r="B1" s="60"/>
      <c r="C1" s="60"/>
      <c r="D1" s="61" t="s">
        <v>166</v>
      </c>
      <c r="E1" s="61"/>
      <c r="F1" s="61"/>
      <c r="G1" s="61"/>
      <c r="H1" s="118"/>
      <c r="I1" s="192"/>
      <c r="J1" s="192"/>
      <c r="K1" s="192"/>
      <c r="L1" s="60"/>
      <c r="M1" s="60"/>
    </row>
    <row r="2" spans="1:13" x14ac:dyDescent="0.25">
      <c r="A2" s="60"/>
      <c r="B2" s="60"/>
      <c r="C2" s="60"/>
      <c r="D2" s="61"/>
      <c r="E2" s="61"/>
      <c r="F2" s="61"/>
      <c r="G2" s="61"/>
      <c r="H2" s="118"/>
      <c r="I2" s="192"/>
      <c r="J2" s="192"/>
      <c r="K2" s="192"/>
      <c r="L2" s="60"/>
      <c r="M2" s="60"/>
    </row>
    <row r="3" spans="1:13" x14ac:dyDescent="0.25">
      <c r="A3" s="192"/>
      <c r="B3" s="192"/>
      <c r="C3" s="192"/>
      <c r="D3" s="192"/>
      <c r="E3" s="61"/>
      <c r="F3" s="61"/>
      <c r="G3" s="61"/>
      <c r="H3" s="118"/>
      <c r="I3" s="319" t="s">
        <v>16</v>
      </c>
      <c r="J3" s="319"/>
      <c r="K3" s="319"/>
      <c r="L3" s="60"/>
      <c r="M3" s="60"/>
    </row>
    <row r="4" spans="1:13" ht="12" customHeight="1" x14ac:dyDescent="0.25">
      <c r="A4" s="319" t="s">
        <v>17</v>
      </c>
      <c r="B4" s="319"/>
      <c r="C4" s="319"/>
      <c r="D4" s="319"/>
      <c r="E4" s="61"/>
      <c r="F4" s="61"/>
      <c r="G4" s="61"/>
      <c r="H4" s="118"/>
      <c r="I4" s="61"/>
      <c r="J4" s="62"/>
      <c r="K4" s="192"/>
      <c r="L4" s="60"/>
      <c r="M4" s="60"/>
    </row>
    <row r="5" spans="1:13" ht="12" customHeight="1" x14ac:dyDescent="0.25">
      <c r="A5" s="63" t="s">
        <v>5</v>
      </c>
      <c r="B5" s="64" t="s">
        <v>30</v>
      </c>
      <c r="C5" s="64" t="s">
        <v>31</v>
      </c>
      <c r="D5" s="65" t="s">
        <v>32</v>
      </c>
      <c r="E5" s="61" t="s">
        <v>35</v>
      </c>
      <c r="F5" s="61" t="s">
        <v>34</v>
      </c>
      <c r="G5" s="61"/>
      <c r="H5" s="118"/>
      <c r="I5" s="61" t="s">
        <v>20</v>
      </c>
      <c r="J5" s="62"/>
      <c r="K5" s="192"/>
      <c r="L5" s="60"/>
      <c r="M5" s="60"/>
    </row>
    <row r="6" spans="1:13" ht="24" customHeight="1" thickBot="1" x14ac:dyDescent="0.3">
      <c r="A6" s="178" t="s">
        <v>7</v>
      </c>
      <c r="B6" s="193" t="s">
        <v>101</v>
      </c>
      <c r="C6" s="238">
        <v>-9000.44</v>
      </c>
      <c r="D6" s="195" t="s">
        <v>213</v>
      </c>
      <c r="E6" s="196"/>
      <c r="F6" s="197">
        <f>SUM(C6)</f>
        <v>-9000.44</v>
      </c>
      <c r="G6" s="198"/>
      <c r="H6" s="199"/>
      <c r="I6" s="198">
        <v>600640</v>
      </c>
      <c r="J6" s="216">
        <f>F6/1.16</f>
        <v>-7759.0000000000009</v>
      </c>
      <c r="K6" s="201">
        <f>J6*0.16</f>
        <v>-1241.4400000000003</v>
      </c>
      <c r="L6" s="128"/>
      <c r="M6" s="68"/>
    </row>
    <row r="7" spans="1:13" ht="24" customHeight="1" thickBot="1" x14ac:dyDescent="0.3">
      <c r="A7" s="183" t="s">
        <v>7</v>
      </c>
      <c r="B7" s="202" t="s">
        <v>66</v>
      </c>
      <c r="C7" s="239">
        <v>-9459.7999999999993</v>
      </c>
      <c r="D7" s="204" t="s">
        <v>215</v>
      </c>
      <c r="E7" s="205"/>
      <c r="F7" s="206">
        <f>SUM(C7)</f>
        <v>-9459.7999999999993</v>
      </c>
      <c r="G7" s="207"/>
      <c r="H7" s="208"/>
      <c r="I7" s="207">
        <v>600640</v>
      </c>
      <c r="J7" s="216">
        <f t="shared" ref="J7:J8" si="0">F7/1.16</f>
        <v>-8155</v>
      </c>
      <c r="K7" s="201">
        <f t="shared" ref="K7:K8" si="1">J7*0.16</f>
        <v>-1304.8</v>
      </c>
      <c r="L7" s="128"/>
      <c r="M7" s="68"/>
    </row>
    <row r="8" spans="1:13" ht="24" customHeight="1" thickBot="1" x14ac:dyDescent="0.3">
      <c r="A8" s="183" t="s">
        <v>42</v>
      </c>
      <c r="B8" s="202" t="s">
        <v>104</v>
      </c>
      <c r="C8" s="239">
        <v>-7200.12</v>
      </c>
      <c r="D8" s="204" t="s">
        <v>217</v>
      </c>
      <c r="E8" s="205"/>
      <c r="F8" s="206">
        <f>SUM(C8)</f>
        <v>-7200.12</v>
      </c>
      <c r="G8" s="207"/>
      <c r="H8" s="208"/>
      <c r="I8" s="207">
        <v>600616</v>
      </c>
      <c r="J8" s="216">
        <f t="shared" si="0"/>
        <v>-6207</v>
      </c>
      <c r="K8" s="201">
        <f t="shared" si="1"/>
        <v>-993.12</v>
      </c>
      <c r="L8" s="128"/>
      <c r="M8" s="68"/>
    </row>
    <row r="9" spans="1:13" ht="24" customHeight="1" x14ac:dyDescent="0.25">
      <c r="A9" s="142" t="s">
        <v>7</v>
      </c>
      <c r="B9" s="127" t="s">
        <v>105</v>
      </c>
      <c r="C9" s="141">
        <v>1241.2</v>
      </c>
      <c r="D9" s="102" t="s">
        <v>211</v>
      </c>
      <c r="E9" s="114"/>
      <c r="F9" s="115"/>
      <c r="G9" s="116"/>
      <c r="H9" s="118"/>
      <c r="I9" s="116"/>
      <c r="J9" s="218"/>
      <c r="K9" s="117"/>
      <c r="L9" s="128"/>
      <c r="M9" s="68"/>
    </row>
    <row r="10" spans="1:13" ht="24" customHeight="1" x14ac:dyDescent="0.25">
      <c r="A10" s="142" t="s">
        <v>7</v>
      </c>
      <c r="B10" s="127" t="s">
        <v>106</v>
      </c>
      <c r="C10" s="141">
        <v>1241.2</v>
      </c>
      <c r="D10" s="102" t="s">
        <v>211</v>
      </c>
      <c r="E10" s="114"/>
      <c r="F10" s="115"/>
      <c r="G10" s="116"/>
      <c r="H10" s="118"/>
      <c r="I10" s="116"/>
      <c r="J10" s="218"/>
      <c r="K10" s="117"/>
      <c r="L10" s="128"/>
      <c r="M10" s="68"/>
    </row>
    <row r="11" spans="1:13" ht="24" customHeight="1" x14ac:dyDescent="0.25">
      <c r="A11" s="142" t="s">
        <v>7</v>
      </c>
      <c r="B11" s="127" t="s">
        <v>107</v>
      </c>
      <c r="C11" s="141">
        <v>1241.2</v>
      </c>
      <c r="D11" s="102" t="s">
        <v>211</v>
      </c>
      <c r="E11" s="114"/>
      <c r="F11" s="115"/>
      <c r="G11" s="116"/>
      <c r="H11" s="118"/>
      <c r="I11" s="116"/>
      <c r="J11" s="218"/>
      <c r="K11" s="117"/>
      <c r="L11" s="128"/>
      <c r="M11" s="68"/>
    </row>
    <row r="12" spans="1:13" ht="24" customHeight="1" x14ac:dyDescent="0.25">
      <c r="A12" s="142" t="s">
        <v>28</v>
      </c>
      <c r="B12" s="127" t="s">
        <v>108</v>
      </c>
      <c r="C12" s="141">
        <v>1241.2</v>
      </c>
      <c r="D12" s="102" t="s">
        <v>211</v>
      </c>
      <c r="E12" s="114"/>
      <c r="F12" s="115"/>
      <c r="G12" s="116"/>
      <c r="H12" s="118"/>
      <c r="I12" s="116"/>
      <c r="J12" s="218"/>
      <c r="K12" s="117"/>
      <c r="L12" s="128"/>
      <c r="M12" s="68"/>
    </row>
    <row r="13" spans="1:13" ht="24" customHeight="1" x14ac:dyDescent="0.25">
      <c r="A13" s="142" t="s">
        <v>170</v>
      </c>
      <c r="B13" s="127" t="s">
        <v>109</v>
      </c>
      <c r="C13" s="141">
        <v>1241.2</v>
      </c>
      <c r="D13" s="102" t="s">
        <v>211</v>
      </c>
      <c r="E13" s="114">
        <f>SUM(C9:C13)</f>
        <v>6206</v>
      </c>
      <c r="F13" s="115"/>
      <c r="G13" s="116"/>
      <c r="H13" s="118"/>
      <c r="I13" s="116">
        <v>803001</v>
      </c>
      <c r="J13" s="218">
        <f>E13/1.16</f>
        <v>5350</v>
      </c>
      <c r="K13" s="117">
        <f>J13*0.16</f>
        <v>856</v>
      </c>
      <c r="L13" s="128"/>
      <c r="M13" s="68"/>
    </row>
    <row r="14" spans="1:13" ht="24" customHeight="1" x14ac:dyDescent="0.25">
      <c r="A14" s="142" t="s">
        <v>7</v>
      </c>
      <c r="B14" s="107" t="s">
        <v>133</v>
      </c>
      <c r="C14" s="32">
        <v>22695.599999999999</v>
      </c>
      <c r="D14" s="102" t="s">
        <v>211</v>
      </c>
      <c r="E14" s="114">
        <f>SUM(C14:D14)</f>
        <v>22695.599999999999</v>
      </c>
      <c r="F14" s="115"/>
      <c r="G14" s="116"/>
      <c r="H14" s="118"/>
      <c r="I14" s="116">
        <v>600640</v>
      </c>
      <c r="J14" s="218">
        <f t="shared" ref="J14:J28" si="2">E14/1.16</f>
        <v>19565.172413793105</v>
      </c>
      <c r="K14" s="117">
        <f t="shared" ref="K14:K28" si="3">J14*0.16</f>
        <v>3130.4275862068971</v>
      </c>
      <c r="L14" s="128"/>
      <c r="M14" s="68"/>
    </row>
    <row r="15" spans="1:13" ht="24" customHeight="1" x14ac:dyDescent="0.25">
      <c r="A15" s="142" t="s">
        <v>42</v>
      </c>
      <c r="B15" s="110" t="s">
        <v>139</v>
      </c>
      <c r="C15" s="224">
        <v>11989.91</v>
      </c>
      <c r="D15" s="102" t="s">
        <v>211</v>
      </c>
      <c r="E15" s="114"/>
      <c r="F15" s="115"/>
      <c r="G15" s="116"/>
      <c r="H15" s="118"/>
      <c r="I15" s="116"/>
      <c r="J15" s="218"/>
      <c r="K15" s="117"/>
      <c r="L15" s="128"/>
      <c r="M15" s="68"/>
    </row>
    <row r="16" spans="1:13" ht="24" customHeight="1" x14ac:dyDescent="0.25">
      <c r="A16" s="142" t="s">
        <v>42</v>
      </c>
      <c r="B16" s="110" t="s">
        <v>140</v>
      </c>
      <c r="C16" s="224">
        <v>12010.64</v>
      </c>
      <c r="D16" s="102" t="s">
        <v>211</v>
      </c>
      <c r="E16" s="114"/>
      <c r="F16" s="115"/>
      <c r="G16" s="116"/>
      <c r="H16" s="118"/>
      <c r="I16" s="116"/>
      <c r="J16" s="218"/>
      <c r="K16" s="117"/>
      <c r="L16" s="128"/>
      <c r="M16" s="68"/>
    </row>
    <row r="17" spans="1:13" ht="24" customHeight="1" x14ac:dyDescent="0.25">
      <c r="A17" s="142" t="s">
        <v>42</v>
      </c>
      <c r="B17" s="110" t="s">
        <v>141</v>
      </c>
      <c r="C17" s="224">
        <v>12010.64</v>
      </c>
      <c r="D17" s="102" t="s">
        <v>211</v>
      </c>
      <c r="E17" s="114">
        <f>SUM(C15:C17)</f>
        <v>36011.19</v>
      </c>
      <c r="F17" s="115"/>
      <c r="G17" s="116"/>
      <c r="H17" s="118"/>
      <c r="I17" s="116">
        <v>600616</v>
      </c>
      <c r="J17" s="218">
        <f t="shared" si="2"/>
        <v>31044.129310344833</v>
      </c>
      <c r="K17" s="117">
        <f t="shared" si="3"/>
        <v>4967.0606896551735</v>
      </c>
      <c r="L17" s="128"/>
      <c r="M17" s="68"/>
    </row>
    <row r="18" spans="1:13" ht="24" customHeight="1" x14ac:dyDescent="0.25">
      <c r="A18" s="142" t="s">
        <v>197</v>
      </c>
      <c r="B18" s="110" t="s">
        <v>135</v>
      </c>
      <c r="C18" s="224">
        <v>2216.06</v>
      </c>
      <c r="D18" s="102" t="s">
        <v>211</v>
      </c>
      <c r="E18" s="114"/>
      <c r="F18" s="115"/>
      <c r="G18" s="116"/>
      <c r="H18" s="118"/>
      <c r="I18" s="116"/>
      <c r="J18" s="218"/>
      <c r="K18" s="117"/>
      <c r="L18" s="128"/>
      <c r="M18" s="68"/>
    </row>
    <row r="19" spans="1:13" ht="24" customHeight="1" x14ac:dyDescent="0.25">
      <c r="A19" s="142" t="s">
        <v>197</v>
      </c>
      <c r="B19" s="110" t="s">
        <v>135</v>
      </c>
      <c r="C19" s="224">
        <v>8864.26</v>
      </c>
      <c r="D19" s="102" t="s">
        <v>211</v>
      </c>
      <c r="E19" s="114">
        <f>SUM(C18:C19)</f>
        <v>11080.32</v>
      </c>
      <c r="F19" s="115"/>
      <c r="G19" s="116"/>
      <c r="H19" s="118"/>
      <c r="I19" s="116">
        <v>600638</v>
      </c>
      <c r="J19" s="218">
        <f t="shared" si="2"/>
        <v>9552</v>
      </c>
      <c r="K19" s="117">
        <f t="shared" si="3"/>
        <v>1528.32</v>
      </c>
      <c r="L19" s="128"/>
      <c r="M19" s="68"/>
    </row>
    <row r="20" spans="1:13" ht="24" customHeight="1" x14ac:dyDescent="0.25">
      <c r="A20" s="142" t="s">
        <v>9</v>
      </c>
      <c r="B20" s="110" t="s">
        <v>130</v>
      </c>
      <c r="C20" s="223">
        <v>854.46</v>
      </c>
      <c r="D20" s="102" t="s">
        <v>211</v>
      </c>
      <c r="E20" s="114"/>
      <c r="F20" s="115"/>
      <c r="G20" s="116"/>
      <c r="H20" s="118"/>
      <c r="I20" s="116"/>
      <c r="J20" s="218"/>
      <c r="K20" s="117"/>
      <c r="L20" s="128"/>
      <c r="M20" s="68"/>
    </row>
    <row r="21" spans="1:13" ht="24" customHeight="1" x14ac:dyDescent="0.25">
      <c r="A21" s="142" t="s">
        <v>9</v>
      </c>
      <c r="B21" s="110" t="s">
        <v>131</v>
      </c>
      <c r="C21" s="223">
        <v>854.53</v>
      </c>
      <c r="D21" s="102" t="s">
        <v>211</v>
      </c>
      <c r="E21" s="114"/>
      <c r="F21" s="115"/>
      <c r="G21" s="116"/>
      <c r="H21" s="118"/>
      <c r="I21" s="116"/>
      <c r="J21" s="218"/>
      <c r="K21" s="117"/>
      <c r="L21" s="128"/>
      <c r="M21" s="68"/>
    </row>
    <row r="22" spans="1:13" ht="24" customHeight="1" x14ac:dyDescent="0.25">
      <c r="A22" s="142" t="s">
        <v>9</v>
      </c>
      <c r="B22" s="110" t="s">
        <v>132</v>
      </c>
      <c r="C22" s="223">
        <v>854.53</v>
      </c>
      <c r="D22" s="102" t="s">
        <v>211</v>
      </c>
      <c r="E22" s="114"/>
      <c r="F22" s="115"/>
      <c r="G22" s="116"/>
      <c r="H22" s="118"/>
      <c r="I22" s="116"/>
      <c r="J22" s="218"/>
      <c r="K22" s="117"/>
      <c r="L22" s="128"/>
      <c r="M22" s="68"/>
    </row>
    <row r="23" spans="1:13" ht="24" customHeight="1" x14ac:dyDescent="0.25">
      <c r="A23" s="142" t="s">
        <v>9</v>
      </c>
      <c r="B23" s="110" t="s">
        <v>134</v>
      </c>
      <c r="C23" s="224">
        <v>1089.3599999999999</v>
      </c>
      <c r="D23" s="102" t="s">
        <v>211</v>
      </c>
      <c r="E23" s="114"/>
      <c r="F23" s="115"/>
      <c r="G23" s="116"/>
      <c r="H23" s="118"/>
      <c r="I23" s="116"/>
      <c r="J23" s="218"/>
      <c r="K23" s="117"/>
      <c r="L23" s="128"/>
      <c r="M23" s="68"/>
    </row>
    <row r="24" spans="1:13" ht="24" customHeight="1" x14ac:dyDescent="0.25">
      <c r="A24" s="142" t="s">
        <v>9</v>
      </c>
      <c r="B24" s="110" t="s">
        <v>134</v>
      </c>
      <c r="C24" s="224">
        <v>13072.3</v>
      </c>
      <c r="D24" s="102" t="s">
        <v>211</v>
      </c>
      <c r="E24" s="114"/>
      <c r="F24" s="115"/>
      <c r="G24" s="116"/>
      <c r="H24" s="118"/>
      <c r="I24" s="116"/>
      <c r="J24" s="218"/>
      <c r="K24" s="117"/>
      <c r="L24" s="128"/>
      <c r="M24" s="68"/>
    </row>
    <row r="25" spans="1:13" ht="24" customHeight="1" x14ac:dyDescent="0.25">
      <c r="A25" s="142" t="s">
        <v>9</v>
      </c>
      <c r="B25" s="110" t="s">
        <v>130</v>
      </c>
      <c r="C25" s="224">
        <v>13671.32</v>
      </c>
      <c r="D25" s="102" t="s">
        <v>211</v>
      </c>
      <c r="E25" s="114"/>
      <c r="F25" s="115"/>
      <c r="G25" s="116"/>
      <c r="H25" s="118"/>
      <c r="I25" s="116"/>
      <c r="J25" s="218"/>
      <c r="K25" s="117"/>
      <c r="L25" s="128"/>
      <c r="M25" s="68"/>
    </row>
    <row r="26" spans="1:13" ht="24" customHeight="1" x14ac:dyDescent="0.25">
      <c r="A26" s="142" t="s">
        <v>9</v>
      </c>
      <c r="B26" s="110" t="s">
        <v>131</v>
      </c>
      <c r="C26" s="224">
        <v>13672.36</v>
      </c>
      <c r="D26" s="102" t="s">
        <v>211</v>
      </c>
      <c r="E26" s="114"/>
      <c r="F26" s="115"/>
      <c r="G26" s="116"/>
      <c r="H26" s="118"/>
      <c r="I26" s="116"/>
      <c r="J26" s="218"/>
      <c r="K26" s="117"/>
      <c r="L26" s="128"/>
      <c r="M26" s="68"/>
    </row>
    <row r="27" spans="1:13" ht="24" customHeight="1" x14ac:dyDescent="0.25">
      <c r="A27" s="142" t="s">
        <v>9</v>
      </c>
      <c r="B27" s="110" t="s">
        <v>132</v>
      </c>
      <c r="C27" s="224">
        <v>13672.36</v>
      </c>
      <c r="D27" s="102" t="s">
        <v>211</v>
      </c>
      <c r="E27" s="114">
        <f>SUM(C20:C27)</f>
        <v>57741.22</v>
      </c>
      <c r="F27" s="115"/>
      <c r="G27" s="116"/>
      <c r="H27" s="118"/>
      <c r="I27" s="116">
        <v>600684</v>
      </c>
      <c r="J27" s="218">
        <f t="shared" si="2"/>
        <v>49776.913793103449</v>
      </c>
      <c r="K27" s="117">
        <f t="shared" si="3"/>
        <v>7964.3062068965519</v>
      </c>
      <c r="L27" s="128"/>
      <c r="M27" s="68"/>
    </row>
    <row r="28" spans="1:13" ht="24" customHeight="1" thickBot="1" x14ac:dyDescent="0.3">
      <c r="A28" s="178" t="s">
        <v>199</v>
      </c>
      <c r="B28" s="242" t="s">
        <v>136</v>
      </c>
      <c r="C28" s="226">
        <v>4065.52</v>
      </c>
      <c r="D28" s="195" t="s">
        <v>211</v>
      </c>
      <c r="E28" s="196">
        <f>SUM(C28)</f>
        <v>4065.52</v>
      </c>
      <c r="F28" s="197">
        <f>SUM(E12:E28)</f>
        <v>137799.85</v>
      </c>
      <c r="G28" s="198"/>
      <c r="H28" s="199"/>
      <c r="I28" s="198">
        <v>600633</v>
      </c>
      <c r="J28" s="218">
        <f t="shared" si="2"/>
        <v>3504.7586206896553</v>
      </c>
      <c r="K28" s="117">
        <f t="shared" si="3"/>
        <v>560.76137931034486</v>
      </c>
      <c r="L28" s="236"/>
      <c r="M28" s="68"/>
    </row>
    <row r="29" spans="1:13" ht="24" customHeight="1" thickBot="1" x14ac:dyDescent="0.3">
      <c r="A29" s="183" t="s">
        <v>7</v>
      </c>
      <c r="B29" s="240" t="s">
        <v>133</v>
      </c>
      <c r="C29" s="241">
        <v>872.91</v>
      </c>
      <c r="D29" s="204" t="s">
        <v>212</v>
      </c>
      <c r="E29" s="205"/>
      <c r="F29" s="206">
        <f>SUM(C29:E29)</f>
        <v>872.91</v>
      </c>
      <c r="G29" s="207"/>
      <c r="H29" s="208"/>
      <c r="I29" s="207">
        <v>600640</v>
      </c>
      <c r="J29" s="235">
        <f>F29/1.16</f>
        <v>752.50862068965523</v>
      </c>
      <c r="K29" s="210">
        <f>J29*0.16</f>
        <v>120.40137931034484</v>
      </c>
      <c r="L29" s="237"/>
      <c r="M29" s="68"/>
    </row>
    <row r="30" spans="1:13" ht="24" customHeight="1" x14ac:dyDescent="0.25">
      <c r="A30" s="142" t="s">
        <v>9</v>
      </c>
      <c r="B30" s="127" t="s">
        <v>117</v>
      </c>
      <c r="C30" s="174">
        <v>1241.2</v>
      </c>
      <c r="D30" s="102" t="s">
        <v>214</v>
      </c>
      <c r="E30" s="114"/>
      <c r="F30" s="115"/>
      <c r="G30" s="116"/>
      <c r="H30" s="118"/>
      <c r="I30" s="116"/>
      <c r="J30" s="218"/>
      <c r="K30" s="117"/>
      <c r="L30" s="128"/>
      <c r="M30" s="68"/>
    </row>
    <row r="31" spans="1:13" ht="24" customHeight="1" x14ac:dyDescent="0.25">
      <c r="A31" s="142" t="s">
        <v>9</v>
      </c>
      <c r="B31" s="127" t="s">
        <v>118</v>
      </c>
      <c r="C31" s="174">
        <v>1241.2</v>
      </c>
      <c r="D31" s="102" t="s">
        <v>214</v>
      </c>
      <c r="E31" s="114"/>
      <c r="F31" s="115"/>
      <c r="G31" s="116"/>
      <c r="H31" s="118"/>
      <c r="I31" s="116"/>
      <c r="J31" s="218"/>
      <c r="K31" s="117"/>
      <c r="L31" s="128"/>
      <c r="M31" s="68"/>
    </row>
    <row r="32" spans="1:13" ht="24" customHeight="1" x14ac:dyDescent="0.25">
      <c r="A32" s="142" t="s">
        <v>9</v>
      </c>
      <c r="B32" s="127" t="s">
        <v>119</v>
      </c>
      <c r="C32" s="174">
        <v>1241.2</v>
      </c>
      <c r="D32" s="102" t="s">
        <v>214</v>
      </c>
      <c r="E32" s="114"/>
      <c r="F32" s="115"/>
      <c r="G32" s="116"/>
      <c r="H32" s="118"/>
      <c r="I32" s="116"/>
      <c r="J32" s="218"/>
      <c r="K32" s="117"/>
      <c r="L32" s="128"/>
      <c r="M32" s="68"/>
    </row>
    <row r="33" spans="1:13" ht="24" customHeight="1" x14ac:dyDescent="0.25">
      <c r="A33" s="142" t="s">
        <v>7</v>
      </c>
      <c r="B33" s="127" t="s">
        <v>120</v>
      </c>
      <c r="C33" s="174">
        <v>1241.2</v>
      </c>
      <c r="D33" s="102" t="s">
        <v>214</v>
      </c>
      <c r="E33" s="114"/>
      <c r="F33" s="115"/>
      <c r="G33" s="116"/>
      <c r="H33" s="118"/>
      <c r="I33" s="116"/>
      <c r="J33" s="218"/>
      <c r="K33" s="117"/>
      <c r="L33" s="128"/>
      <c r="M33" s="68"/>
    </row>
    <row r="34" spans="1:13" ht="24" customHeight="1" x14ac:dyDescent="0.25">
      <c r="A34" s="142" t="s">
        <v>7</v>
      </c>
      <c r="B34" s="127" t="s">
        <v>121</v>
      </c>
      <c r="C34" s="174">
        <v>1241.2</v>
      </c>
      <c r="D34" s="102" t="s">
        <v>214</v>
      </c>
      <c r="E34" s="114"/>
      <c r="F34" s="115"/>
      <c r="G34" s="116"/>
      <c r="H34" s="118"/>
      <c r="I34" s="116"/>
      <c r="J34" s="218"/>
      <c r="K34" s="117"/>
      <c r="L34" s="128"/>
      <c r="M34" s="68"/>
    </row>
    <row r="35" spans="1:13" ht="24" customHeight="1" x14ac:dyDescent="0.25">
      <c r="A35" s="142" t="s">
        <v>7</v>
      </c>
      <c r="B35" s="127" t="s">
        <v>122</v>
      </c>
      <c r="C35" s="174">
        <v>1241.2</v>
      </c>
      <c r="D35" s="102" t="s">
        <v>214</v>
      </c>
      <c r="E35" s="114"/>
      <c r="F35" s="115"/>
      <c r="G35" s="116"/>
      <c r="H35" s="118"/>
      <c r="I35" s="116"/>
      <c r="J35" s="218"/>
      <c r="K35" s="117"/>
      <c r="L35" s="128"/>
      <c r="M35" s="68"/>
    </row>
    <row r="36" spans="1:13" ht="24" customHeight="1" x14ac:dyDescent="0.25">
      <c r="A36" s="142" t="s">
        <v>7</v>
      </c>
      <c r="B36" s="127" t="s">
        <v>123</v>
      </c>
      <c r="C36" s="174">
        <v>1241.2</v>
      </c>
      <c r="D36" s="102" t="s">
        <v>214</v>
      </c>
      <c r="E36" s="114"/>
      <c r="F36" s="115"/>
      <c r="G36" s="116"/>
      <c r="H36" s="118"/>
      <c r="I36" s="116"/>
      <c r="J36" s="218"/>
      <c r="K36" s="117"/>
      <c r="L36" s="128"/>
      <c r="M36" s="68"/>
    </row>
    <row r="37" spans="1:13" ht="24" customHeight="1" x14ac:dyDescent="0.25">
      <c r="A37" s="142" t="s">
        <v>7</v>
      </c>
      <c r="B37" s="127" t="s">
        <v>124</v>
      </c>
      <c r="C37" s="174">
        <v>1241.2</v>
      </c>
      <c r="D37" s="102" t="s">
        <v>214</v>
      </c>
      <c r="E37" s="114">
        <f>SUM(C30:C37)</f>
        <v>9929.6</v>
      </c>
      <c r="F37" s="115"/>
      <c r="G37" s="116"/>
      <c r="H37" s="118"/>
      <c r="I37" s="116">
        <v>803001</v>
      </c>
      <c r="J37" s="218">
        <f>E37/1.16</f>
        <v>8560</v>
      </c>
      <c r="K37" s="117">
        <f>J37*0.16</f>
        <v>1369.6000000000001</v>
      </c>
      <c r="L37" s="128"/>
      <c r="M37" s="68"/>
    </row>
    <row r="38" spans="1:13" ht="24" customHeight="1" thickBot="1" x14ac:dyDescent="0.3">
      <c r="A38" s="178" t="s">
        <v>7</v>
      </c>
      <c r="B38" s="211" t="s">
        <v>143</v>
      </c>
      <c r="C38" s="212">
        <v>14519.72</v>
      </c>
      <c r="D38" s="195" t="s">
        <v>214</v>
      </c>
      <c r="E38" s="196">
        <f>SUM(C38:D38)</f>
        <v>14519.72</v>
      </c>
      <c r="F38" s="197">
        <f>SUM(E36:E38)</f>
        <v>24449.32</v>
      </c>
      <c r="G38" s="198"/>
      <c r="H38" s="199"/>
      <c r="I38" s="198">
        <v>600640</v>
      </c>
      <c r="J38" s="216">
        <f>E38/1.16</f>
        <v>12517</v>
      </c>
      <c r="K38" s="201">
        <f>J38*0.16</f>
        <v>2002.72</v>
      </c>
      <c r="L38" s="236"/>
      <c r="M38" s="68"/>
    </row>
    <row r="39" spans="1:13" ht="24" customHeight="1" x14ac:dyDescent="0.25">
      <c r="A39" s="142" t="s">
        <v>9</v>
      </c>
      <c r="B39" s="127" t="s">
        <v>125</v>
      </c>
      <c r="C39" s="141">
        <v>1241.2</v>
      </c>
      <c r="D39" s="102" t="s">
        <v>216</v>
      </c>
      <c r="E39" s="114"/>
      <c r="F39" s="115"/>
      <c r="G39" s="116"/>
      <c r="H39" s="118"/>
      <c r="I39" s="116"/>
      <c r="J39" s="218"/>
      <c r="K39" s="117"/>
      <c r="L39" s="128"/>
      <c r="M39" s="68"/>
    </row>
    <row r="40" spans="1:13" ht="24" customHeight="1" x14ac:dyDescent="0.25">
      <c r="A40" s="142" t="s">
        <v>9</v>
      </c>
      <c r="B40" s="127" t="s">
        <v>126</v>
      </c>
      <c r="C40" s="141">
        <v>1241.2</v>
      </c>
      <c r="D40" s="102" t="s">
        <v>216</v>
      </c>
      <c r="E40" s="114"/>
      <c r="F40" s="115"/>
      <c r="G40" s="116"/>
      <c r="H40" s="118"/>
      <c r="I40" s="116"/>
      <c r="J40" s="218"/>
      <c r="K40" s="117"/>
      <c r="L40" s="128"/>
      <c r="M40" s="68"/>
    </row>
    <row r="41" spans="1:13" ht="24" customHeight="1" x14ac:dyDescent="0.25">
      <c r="A41" s="142" t="s">
        <v>9</v>
      </c>
      <c r="B41" s="127" t="s">
        <v>127</v>
      </c>
      <c r="C41" s="141">
        <v>1241.2</v>
      </c>
      <c r="D41" s="102" t="s">
        <v>216</v>
      </c>
      <c r="E41" s="114"/>
      <c r="F41" s="115"/>
      <c r="G41" s="116"/>
      <c r="H41" s="118"/>
      <c r="I41" s="116"/>
      <c r="J41" s="218"/>
      <c r="K41" s="117"/>
      <c r="L41" s="128"/>
      <c r="M41" s="68"/>
    </row>
    <row r="42" spans="1:13" ht="18.75" customHeight="1" x14ac:dyDescent="0.25">
      <c r="A42" s="142" t="s">
        <v>7</v>
      </c>
      <c r="B42" s="127" t="s">
        <v>128</v>
      </c>
      <c r="C42" s="141">
        <v>1241.2</v>
      </c>
      <c r="D42" s="102" t="s">
        <v>216</v>
      </c>
      <c r="E42" s="114"/>
      <c r="F42" s="115"/>
      <c r="G42" s="116"/>
      <c r="H42" s="118"/>
      <c r="I42" s="116"/>
      <c r="J42" s="218"/>
      <c r="K42" s="117"/>
      <c r="L42" s="128"/>
      <c r="M42" s="68"/>
    </row>
    <row r="43" spans="1:13" ht="18.75" customHeight="1" x14ac:dyDescent="0.25">
      <c r="A43" s="142" t="s">
        <v>190</v>
      </c>
      <c r="B43" s="127" t="s">
        <v>129</v>
      </c>
      <c r="C43" s="141">
        <v>1241.2</v>
      </c>
      <c r="D43" s="102" t="s">
        <v>216</v>
      </c>
      <c r="E43" s="114">
        <f>SUM(C39:C43)</f>
        <v>6206</v>
      </c>
      <c r="F43" s="115"/>
      <c r="G43" s="116"/>
      <c r="H43" s="118"/>
      <c r="I43" s="116">
        <v>803001</v>
      </c>
      <c r="J43" s="218">
        <f t="shared" ref="J43:J54" si="4">E43/1.16</f>
        <v>5350</v>
      </c>
      <c r="K43" s="117">
        <f t="shared" ref="K43:K54" si="5">J43*0.16</f>
        <v>856</v>
      </c>
      <c r="L43" s="128"/>
      <c r="M43" s="68"/>
    </row>
    <row r="44" spans="1:13" ht="24" customHeight="1" x14ac:dyDescent="0.25">
      <c r="A44" s="142" t="s">
        <v>42</v>
      </c>
      <c r="B44" s="110" t="s">
        <v>137</v>
      </c>
      <c r="C44" s="224">
        <v>4499.6400000000003</v>
      </c>
      <c r="D44" s="102" t="s">
        <v>216</v>
      </c>
      <c r="E44" s="114"/>
      <c r="F44" s="115"/>
      <c r="G44" s="116"/>
      <c r="H44" s="118"/>
      <c r="I44" s="116"/>
      <c r="J44" s="218"/>
      <c r="K44" s="117"/>
      <c r="L44" s="128"/>
      <c r="M44" s="68"/>
    </row>
    <row r="45" spans="1:13" ht="24" customHeight="1" x14ac:dyDescent="0.25">
      <c r="A45" s="142" t="s">
        <v>42</v>
      </c>
      <c r="B45" s="110" t="s">
        <v>138</v>
      </c>
      <c r="C45" s="224">
        <v>4499.6400000000003</v>
      </c>
      <c r="D45" s="102" t="s">
        <v>216</v>
      </c>
      <c r="E45" s="114"/>
      <c r="F45" s="115"/>
      <c r="G45" s="116"/>
      <c r="H45" s="118"/>
      <c r="I45" s="116"/>
      <c r="J45" s="218"/>
      <c r="K45" s="117"/>
      <c r="L45" s="128"/>
      <c r="M45" s="68"/>
    </row>
    <row r="46" spans="1:13" ht="24" customHeight="1" x14ac:dyDescent="0.25">
      <c r="A46" s="142" t="s">
        <v>42</v>
      </c>
      <c r="B46" s="110" t="s">
        <v>142</v>
      </c>
      <c r="C46" s="224">
        <v>13500.08</v>
      </c>
      <c r="D46" s="102" t="s">
        <v>216</v>
      </c>
      <c r="E46" s="114">
        <f>SUM(C44:C46)</f>
        <v>22499.360000000001</v>
      </c>
      <c r="F46" s="115"/>
      <c r="G46" s="116"/>
      <c r="H46" s="118"/>
      <c r="I46" s="116">
        <v>600616</v>
      </c>
      <c r="J46" s="218">
        <f t="shared" si="4"/>
        <v>19396.000000000004</v>
      </c>
      <c r="K46" s="117">
        <f t="shared" si="5"/>
        <v>3103.3600000000006</v>
      </c>
      <c r="L46" s="128"/>
      <c r="M46" s="68"/>
    </row>
    <row r="47" spans="1:13" ht="24" customHeight="1" thickBot="1" x14ac:dyDescent="0.3">
      <c r="A47" s="178" t="s">
        <v>7</v>
      </c>
      <c r="B47" s="211" t="s">
        <v>144</v>
      </c>
      <c r="C47" s="225">
        <v>15243.56</v>
      </c>
      <c r="D47" s="195" t="s">
        <v>216</v>
      </c>
      <c r="E47" s="196">
        <f>SUM(C47)</f>
        <v>15243.56</v>
      </c>
      <c r="F47" s="197">
        <f>SUM(E41:E47)</f>
        <v>43948.92</v>
      </c>
      <c r="G47" s="198"/>
      <c r="H47" s="199"/>
      <c r="I47" s="198">
        <v>600640</v>
      </c>
      <c r="J47" s="216">
        <f t="shared" si="4"/>
        <v>13141</v>
      </c>
      <c r="K47" s="201">
        <f t="shared" si="5"/>
        <v>2102.56</v>
      </c>
      <c r="L47" s="236"/>
      <c r="M47" s="68"/>
    </row>
    <row r="48" spans="1:13" ht="24" customHeight="1" x14ac:dyDescent="0.25">
      <c r="A48" s="142" t="s">
        <v>7</v>
      </c>
      <c r="B48" s="127" t="s">
        <v>111</v>
      </c>
      <c r="C48" s="174">
        <v>1241.2</v>
      </c>
      <c r="D48" s="102" t="s">
        <v>71</v>
      </c>
      <c r="E48" s="114"/>
      <c r="F48" s="115"/>
      <c r="G48" s="116"/>
      <c r="H48" s="118"/>
      <c r="I48" s="116"/>
      <c r="J48" s="218"/>
      <c r="K48" s="117"/>
      <c r="L48" s="128"/>
      <c r="M48" s="68"/>
    </row>
    <row r="49" spans="1:13" ht="24" customHeight="1" x14ac:dyDescent="0.25">
      <c r="A49" s="142" t="s">
        <v>9</v>
      </c>
      <c r="B49" s="127" t="s">
        <v>112</v>
      </c>
      <c r="C49" s="174">
        <v>1241.2</v>
      </c>
      <c r="D49" s="102" t="s">
        <v>71</v>
      </c>
      <c r="E49" s="114"/>
      <c r="F49" s="115"/>
      <c r="G49" s="116"/>
      <c r="H49" s="118"/>
      <c r="I49" s="116"/>
      <c r="J49" s="218"/>
      <c r="K49" s="117"/>
      <c r="L49" s="128"/>
      <c r="M49" s="68"/>
    </row>
    <row r="50" spans="1:13" ht="24" customHeight="1" x14ac:dyDescent="0.25">
      <c r="A50" s="142" t="s">
        <v>9</v>
      </c>
      <c r="B50" s="127" t="s">
        <v>113</v>
      </c>
      <c r="C50" s="174">
        <v>1241.2</v>
      </c>
      <c r="D50" s="102" t="s">
        <v>71</v>
      </c>
      <c r="E50" s="114"/>
      <c r="F50" s="115"/>
      <c r="G50" s="116"/>
      <c r="H50" s="118"/>
      <c r="I50" s="116"/>
      <c r="J50" s="218"/>
      <c r="K50" s="117"/>
      <c r="L50" s="128"/>
      <c r="M50" s="68"/>
    </row>
    <row r="51" spans="1:13" ht="24" customHeight="1" x14ac:dyDescent="0.25">
      <c r="A51" s="142" t="s">
        <v>9</v>
      </c>
      <c r="B51" s="127" t="s">
        <v>114</v>
      </c>
      <c r="C51" s="174">
        <v>1241.2</v>
      </c>
      <c r="D51" s="102" t="s">
        <v>71</v>
      </c>
      <c r="E51" s="114"/>
      <c r="F51" s="115"/>
      <c r="G51" s="116"/>
      <c r="H51" s="118"/>
      <c r="I51" s="116"/>
      <c r="J51" s="218"/>
      <c r="K51" s="117"/>
      <c r="L51" s="128"/>
      <c r="M51" s="68"/>
    </row>
    <row r="52" spans="1:13" ht="24" customHeight="1" x14ac:dyDescent="0.25">
      <c r="A52" s="142" t="s">
        <v>9</v>
      </c>
      <c r="B52" s="127" t="s">
        <v>115</v>
      </c>
      <c r="C52" s="174">
        <v>1241.2</v>
      </c>
      <c r="D52" s="102" t="s">
        <v>71</v>
      </c>
      <c r="E52" s="114"/>
      <c r="F52" s="115"/>
      <c r="G52" s="116"/>
      <c r="H52" s="118"/>
      <c r="I52" s="116"/>
      <c r="J52" s="218"/>
      <c r="K52" s="117"/>
      <c r="L52" s="128"/>
      <c r="M52" s="68"/>
    </row>
    <row r="53" spans="1:13" ht="24" customHeight="1" x14ac:dyDescent="0.25">
      <c r="A53" s="142" t="s">
        <v>9</v>
      </c>
      <c r="B53" s="127" t="s">
        <v>116</v>
      </c>
      <c r="C53" s="174">
        <v>1241.2</v>
      </c>
      <c r="D53" s="102" t="s">
        <v>71</v>
      </c>
      <c r="E53" s="114">
        <f>SUM(C48:C53)</f>
        <v>7447.2</v>
      </c>
      <c r="F53" s="115"/>
      <c r="G53" s="116"/>
      <c r="H53" s="118"/>
      <c r="I53" s="116">
        <v>803001</v>
      </c>
      <c r="J53" s="218">
        <f t="shared" si="4"/>
        <v>6420</v>
      </c>
      <c r="K53" s="117">
        <f t="shared" si="5"/>
        <v>1027.2</v>
      </c>
      <c r="L53" s="128"/>
      <c r="M53" s="68"/>
    </row>
    <row r="54" spans="1:13" ht="24" customHeight="1" thickBot="1" x14ac:dyDescent="0.3">
      <c r="A54" s="178" t="s">
        <v>7</v>
      </c>
      <c r="B54" s="242" t="s">
        <v>71</v>
      </c>
      <c r="C54" s="188">
        <v>14160.12</v>
      </c>
      <c r="D54" s="195" t="s">
        <v>71</v>
      </c>
      <c r="E54" s="196">
        <f>SUM(C54)</f>
        <v>14160.12</v>
      </c>
      <c r="F54" s="197">
        <f>SUM(E50:E54)</f>
        <v>21607.32</v>
      </c>
      <c r="G54" s="198"/>
      <c r="H54" s="199"/>
      <c r="I54" s="198">
        <v>600640</v>
      </c>
      <c r="J54" s="216">
        <f t="shared" si="4"/>
        <v>12207.000000000002</v>
      </c>
      <c r="K54" s="201">
        <f t="shared" si="5"/>
        <v>1953.1200000000003</v>
      </c>
      <c r="L54" s="236"/>
      <c r="M54" s="68"/>
    </row>
    <row r="55" spans="1:13" ht="18.75" customHeight="1" x14ac:dyDescent="0.25">
      <c r="A55" s="142"/>
      <c r="B55" s="127"/>
      <c r="C55" s="174"/>
      <c r="D55" s="102"/>
      <c r="E55" s="114"/>
      <c r="F55" s="115"/>
      <c r="G55" s="116"/>
      <c r="H55" s="118"/>
      <c r="I55" s="116"/>
      <c r="J55" s="135"/>
      <c r="K55" s="117"/>
      <c r="L55" s="128"/>
      <c r="M55" s="68"/>
    </row>
    <row r="56" spans="1:13" ht="18.75" customHeight="1" x14ac:dyDescent="0.25">
      <c r="A56" s="142"/>
      <c r="B56" s="127"/>
      <c r="C56" s="174"/>
      <c r="D56" s="102"/>
      <c r="E56" s="114"/>
      <c r="F56" s="115"/>
      <c r="G56" s="116"/>
      <c r="H56" s="118"/>
      <c r="I56" s="116"/>
      <c r="J56" s="135"/>
      <c r="K56" s="117"/>
      <c r="L56" s="128"/>
      <c r="M56" s="68"/>
    </row>
    <row r="57" spans="1:13" ht="18.75" customHeight="1" x14ac:dyDescent="0.25">
      <c r="A57" s="142"/>
      <c r="B57" s="110"/>
      <c r="C57" s="97"/>
      <c r="D57" s="102"/>
      <c r="E57" s="114"/>
      <c r="F57" s="115"/>
      <c r="G57" s="116"/>
      <c r="H57" s="118"/>
      <c r="I57" s="116"/>
      <c r="J57" s="135"/>
      <c r="K57" s="117"/>
      <c r="L57" s="128"/>
      <c r="M57" s="68"/>
    </row>
    <row r="58" spans="1:13" ht="15" customHeight="1" x14ac:dyDescent="0.25">
      <c r="A58" s="142"/>
      <c r="B58" s="127"/>
      <c r="C58" s="141"/>
      <c r="D58" s="102"/>
      <c r="E58" s="114"/>
      <c r="F58" s="115"/>
      <c r="G58" s="116"/>
      <c r="H58" s="118"/>
      <c r="I58" s="116"/>
      <c r="J58" s="135"/>
      <c r="K58" s="117"/>
      <c r="L58" s="128"/>
      <c r="M58" s="68"/>
    </row>
    <row r="59" spans="1:13" ht="15" customHeight="1" x14ac:dyDescent="0.25">
      <c r="A59" s="84"/>
      <c r="B59" s="192"/>
      <c r="C59" s="71">
        <f>SUM(C6:C58)</f>
        <v>203017.96000000011</v>
      </c>
      <c r="D59" s="71"/>
      <c r="E59" s="71"/>
      <c r="F59" s="71">
        <f>SUM(F6:F58)</f>
        <v>203017.96000000002</v>
      </c>
      <c r="G59" s="71"/>
      <c r="H59" s="119">
        <f>SUM(H6:H58)</f>
        <v>0</v>
      </c>
      <c r="I59" s="71"/>
      <c r="J59" s="71">
        <f>SUM(J6:J58)</f>
        <v>175015.4827586207</v>
      </c>
      <c r="K59" s="71">
        <f>SUM(K6:K58)</f>
        <v>28002.477241379314</v>
      </c>
      <c r="L59" s="71"/>
      <c r="M59" s="72"/>
    </row>
    <row r="60" spans="1:13" ht="15" customHeight="1" x14ac:dyDescent="0.25">
      <c r="A60" s="70"/>
      <c r="B60" s="192"/>
      <c r="C60" s="61"/>
      <c r="D60" s="71"/>
      <c r="E60" s="71"/>
      <c r="F60" s="59"/>
      <c r="G60" s="61"/>
      <c r="H60" s="118"/>
      <c r="I60" s="61"/>
      <c r="J60" s="62"/>
      <c r="K60" s="67"/>
      <c r="L60" s="68"/>
      <c r="M60" s="68"/>
    </row>
    <row r="61" spans="1:13" ht="15" customHeight="1" x14ac:dyDescent="0.25">
      <c r="A61" s="134"/>
      <c r="B61" s="320"/>
      <c r="C61" s="321"/>
      <c r="D61" s="321"/>
      <c r="E61" s="321"/>
      <c r="F61" s="321"/>
      <c r="G61" s="61"/>
      <c r="H61" s="118"/>
      <c r="I61" s="61"/>
      <c r="J61" s="62"/>
      <c r="K61" s="67"/>
      <c r="L61" s="68"/>
      <c r="M61" s="68"/>
    </row>
    <row r="62" spans="1:13" x14ac:dyDescent="0.25">
      <c r="A62" s="73"/>
      <c r="B62" s="126"/>
      <c r="C62" s="69"/>
      <c r="D62" s="71"/>
      <c r="E62" s="71"/>
      <c r="F62" s="71"/>
      <c r="G62" s="81"/>
      <c r="H62" s="119"/>
      <c r="I62" s="71"/>
      <c r="J62" s="71"/>
      <c r="K62" s="71"/>
      <c r="L62" s="74"/>
      <c r="M62" s="68"/>
    </row>
    <row r="63" spans="1:13" thickBot="1" x14ac:dyDescent="0.25">
      <c r="A63" s="129"/>
      <c r="B63" s="126"/>
      <c r="C63" s="69"/>
      <c r="D63" s="66"/>
      <c r="E63" s="85" t="s">
        <v>218</v>
      </c>
      <c r="F63" s="86">
        <v>43119</v>
      </c>
      <c r="G63" s="87">
        <v>254338.68</v>
      </c>
      <c r="H63" s="120"/>
      <c r="I63" s="60"/>
      <c r="J63" s="60"/>
      <c r="K63" s="68"/>
      <c r="L63" s="68"/>
      <c r="M63" s="75"/>
    </row>
    <row r="64" spans="1:13" ht="16.5" thickBot="1" x14ac:dyDescent="0.3">
      <c r="A64" s="73"/>
      <c r="B64" s="69"/>
      <c r="C64" s="69"/>
      <c r="D64" s="66"/>
      <c r="E64" s="85" t="s">
        <v>219</v>
      </c>
      <c r="F64" s="86">
        <v>43119</v>
      </c>
      <c r="G64" s="87">
        <v>203017.96</v>
      </c>
      <c r="H64" s="120"/>
      <c r="I64" s="60"/>
      <c r="J64" s="76" t="s">
        <v>33</v>
      </c>
      <c r="K64" s="77">
        <f>J59+K59-F59</f>
        <v>0</v>
      </c>
      <c r="L64" s="68"/>
      <c r="M64" s="75"/>
    </row>
    <row r="65" spans="1:13" x14ac:dyDescent="0.25">
      <c r="A65" s="73"/>
      <c r="B65" s="69"/>
      <c r="C65" s="60"/>
      <c r="D65" s="68"/>
      <c r="E65" s="140"/>
      <c r="F65" s="139"/>
      <c r="G65" s="138"/>
      <c r="H65" s="120"/>
      <c r="I65" s="60"/>
      <c r="J65" s="60"/>
      <c r="K65" s="68"/>
      <c r="L65" s="68"/>
      <c r="M65" s="75"/>
    </row>
    <row r="66" spans="1:13" x14ac:dyDescent="0.25">
      <c r="A66" s="73"/>
      <c r="B66" s="69"/>
      <c r="C66" s="69"/>
      <c r="D66" s="66"/>
      <c r="E66" s="60"/>
      <c r="F66" s="60"/>
      <c r="G66" s="60"/>
      <c r="H66" s="120"/>
      <c r="I66" s="60"/>
      <c r="J66" s="60"/>
      <c r="K66" s="68"/>
      <c r="L66" s="68"/>
      <c r="M66" s="75"/>
    </row>
    <row r="67" spans="1:13" x14ac:dyDescent="0.25">
      <c r="A67" s="73"/>
      <c r="B67" s="69"/>
      <c r="C67" s="69"/>
      <c r="D67" s="66"/>
      <c r="E67" s="60"/>
      <c r="F67" s="60"/>
      <c r="G67" s="60"/>
      <c r="H67" s="120"/>
      <c r="I67" s="60"/>
      <c r="J67" s="60"/>
      <c r="K67" s="68"/>
      <c r="L67" s="68"/>
      <c r="M67" s="75"/>
    </row>
    <row r="68" spans="1:13" x14ac:dyDescent="0.25">
      <c r="A68" s="73"/>
      <c r="B68" s="69"/>
      <c r="C68" s="69"/>
      <c r="D68" s="78"/>
      <c r="E68" s="79"/>
      <c r="F68" s="79"/>
      <c r="G68" s="79"/>
      <c r="H68" s="121"/>
      <c r="I68" s="79"/>
      <c r="J68" s="79"/>
      <c r="K68" s="75"/>
      <c r="L68" s="75"/>
      <c r="M68" s="75"/>
    </row>
    <row r="69" spans="1:13" x14ac:dyDescent="0.25">
      <c r="A69" s="130"/>
      <c r="B69" s="131"/>
      <c r="C69" s="132"/>
      <c r="D69" s="114"/>
      <c r="E69" s="79"/>
      <c r="F69" s="79"/>
      <c r="G69" s="79"/>
      <c r="H69" s="121"/>
      <c r="I69" s="79"/>
      <c r="J69" s="79"/>
      <c r="K69" s="75"/>
      <c r="L69" s="75"/>
      <c r="M69" s="75"/>
    </row>
    <row r="70" spans="1:13" x14ac:dyDescent="0.25">
      <c r="A70" s="80"/>
      <c r="B70" s="60" t="s">
        <v>0</v>
      </c>
      <c r="C70" s="60"/>
      <c r="D70" s="60"/>
      <c r="E70" s="61"/>
      <c r="F70" s="61"/>
      <c r="G70" s="61"/>
      <c r="H70" s="118"/>
      <c r="I70" s="61"/>
      <c r="K70" s="81"/>
      <c r="L70" s="68"/>
      <c r="M70" s="68"/>
    </row>
    <row r="71" spans="1:13" x14ac:dyDescent="0.25">
      <c r="A71" s="82"/>
      <c r="B71" s="60" t="s">
        <v>1</v>
      </c>
      <c r="C71" s="60"/>
      <c r="D71" s="60"/>
      <c r="E71" s="61"/>
      <c r="F71" s="61"/>
      <c r="G71" s="61"/>
      <c r="H71" s="118"/>
      <c r="I71" s="61"/>
      <c r="K71" s="81"/>
      <c r="L71" s="68"/>
      <c r="M71" s="68"/>
    </row>
    <row r="72" spans="1:13" x14ac:dyDescent="0.25">
      <c r="A72" s="83"/>
      <c r="B72" s="60" t="s">
        <v>11</v>
      </c>
      <c r="C72" s="60"/>
      <c r="D72" s="60"/>
      <c r="E72" s="61"/>
      <c r="F72" s="61"/>
      <c r="G72" s="61"/>
      <c r="H72" s="118"/>
      <c r="I72" s="61"/>
      <c r="K72" s="81"/>
      <c r="L72" s="68"/>
      <c r="M72" s="68"/>
    </row>
    <row r="73" spans="1:13" x14ac:dyDescent="0.25">
      <c r="A73" s="60"/>
      <c r="B73" s="60"/>
      <c r="C73" s="60"/>
      <c r="D73" s="60"/>
      <c r="E73" s="61"/>
      <c r="F73" s="61"/>
      <c r="G73" s="61"/>
      <c r="H73" s="118"/>
      <c r="I73" s="61"/>
      <c r="K73" s="81"/>
      <c r="L73" s="68"/>
      <c r="M73" s="68"/>
    </row>
    <row r="74" spans="1:13" x14ac:dyDescent="0.25">
      <c r="A74" s="60"/>
      <c r="B74" s="60"/>
      <c r="C74" s="60"/>
      <c r="D74" s="60"/>
      <c r="E74" s="61"/>
      <c r="F74" s="61"/>
      <c r="G74" s="61"/>
      <c r="H74" s="118"/>
      <c r="I74" s="61"/>
      <c r="K74" s="81"/>
      <c r="L74" s="68"/>
      <c r="M74" s="68"/>
    </row>
    <row r="75" spans="1:13" x14ac:dyDescent="0.25">
      <c r="K75" s="29"/>
      <c r="L75" s="33"/>
      <c r="M75" s="33"/>
    </row>
    <row r="76" spans="1:13" x14ac:dyDescent="0.25">
      <c r="K76" s="29"/>
      <c r="L76" s="33"/>
      <c r="M76" s="33"/>
    </row>
    <row r="77" spans="1:13" x14ac:dyDescent="0.25">
      <c r="K77" s="29"/>
      <c r="L77" s="33"/>
      <c r="M77" s="33"/>
    </row>
    <row r="78" spans="1:13" x14ac:dyDescent="0.25">
      <c r="K78" s="29"/>
      <c r="L78" s="33"/>
      <c r="M78" s="33"/>
    </row>
    <row r="79" spans="1:13" x14ac:dyDescent="0.25">
      <c r="K79" s="29"/>
      <c r="L79" s="33"/>
      <c r="M79" s="33"/>
    </row>
    <row r="80" spans="1:13" x14ac:dyDescent="0.25">
      <c r="K80" s="29"/>
      <c r="L80" s="33"/>
      <c r="M80" s="33"/>
    </row>
    <row r="81" spans="11:13" x14ac:dyDescent="0.25">
      <c r="K81" s="29"/>
      <c r="L81" s="33"/>
      <c r="M81" s="33"/>
    </row>
    <row r="82" spans="11:13" x14ac:dyDescent="0.25">
      <c r="K82" s="29"/>
      <c r="L82" s="33"/>
      <c r="M82" s="33"/>
    </row>
    <row r="83" spans="11:13" x14ac:dyDescent="0.25">
      <c r="K83" s="29"/>
      <c r="L83" s="33"/>
      <c r="M83" s="33"/>
    </row>
    <row r="84" spans="11:13" x14ac:dyDescent="0.25">
      <c r="K84" s="29"/>
      <c r="L84" s="33"/>
      <c r="M84" s="33"/>
    </row>
    <row r="85" spans="11:13" x14ac:dyDescent="0.25">
      <c r="K85" s="29"/>
      <c r="L85" s="33"/>
      <c r="M85" s="33"/>
    </row>
    <row r="86" spans="11:13" x14ac:dyDescent="0.25">
      <c r="K86" s="29"/>
      <c r="L86" s="33"/>
      <c r="M86" s="33"/>
    </row>
    <row r="87" spans="11:13" x14ac:dyDescent="0.25">
      <c r="K87" s="29"/>
      <c r="L87" s="33"/>
      <c r="M87" s="33"/>
    </row>
    <row r="88" spans="11:13" x14ac:dyDescent="0.25">
      <c r="K88" s="29"/>
      <c r="L88" s="33"/>
      <c r="M88" s="33"/>
    </row>
    <row r="89" spans="11:13" x14ac:dyDescent="0.25">
      <c r="K89" s="29"/>
      <c r="L89" s="33"/>
      <c r="M89" s="33"/>
    </row>
    <row r="90" spans="11:13" x14ac:dyDescent="0.25">
      <c r="K90" s="29"/>
      <c r="L90" s="33"/>
      <c r="M90" s="33"/>
    </row>
    <row r="91" spans="11:13" x14ac:dyDescent="0.25">
      <c r="K91" s="29"/>
      <c r="L91" s="33"/>
      <c r="M91" s="33"/>
    </row>
    <row r="92" spans="11:13" x14ac:dyDescent="0.25">
      <c r="K92" s="29"/>
      <c r="L92" s="33"/>
      <c r="M92" s="33"/>
    </row>
    <row r="93" spans="11:13" x14ac:dyDescent="0.25">
      <c r="K93" s="29"/>
      <c r="L93" s="33"/>
      <c r="M93" s="33"/>
    </row>
    <row r="94" spans="11:13" x14ac:dyDescent="0.25">
      <c r="K94" s="29"/>
      <c r="L94" s="33"/>
      <c r="M94" s="33"/>
    </row>
    <row r="95" spans="11:13" x14ac:dyDescent="0.25">
      <c r="K95" s="29"/>
      <c r="L95" s="33"/>
      <c r="M95" s="33"/>
    </row>
    <row r="96" spans="11:13" x14ac:dyDescent="0.25">
      <c r="K96" s="29"/>
      <c r="L96" s="33"/>
      <c r="M96" s="33"/>
    </row>
    <row r="97" spans="11:13" x14ac:dyDescent="0.25">
      <c r="K97" s="29"/>
      <c r="L97" s="33"/>
      <c r="M97" s="33"/>
    </row>
    <row r="98" spans="11:13" x14ac:dyDescent="0.25">
      <c r="K98" s="29"/>
      <c r="L98" s="33"/>
      <c r="M98" s="33"/>
    </row>
    <row r="99" spans="11:13" x14ac:dyDescent="0.25">
      <c r="K99" s="29"/>
      <c r="L99" s="33"/>
      <c r="M99" s="33"/>
    </row>
    <row r="100" spans="11:13" x14ac:dyDescent="0.25">
      <c r="K100" s="29"/>
      <c r="L100" s="33"/>
      <c r="M100" s="33"/>
    </row>
    <row r="101" spans="11:13" x14ac:dyDescent="0.25">
      <c r="K101" s="29"/>
      <c r="L101" s="33"/>
      <c r="M101" s="33"/>
    </row>
    <row r="102" spans="11:13" x14ac:dyDescent="0.25">
      <c r="K102" s="29"/>
      <c r="L102" s="33"/>
      <c r="M102" s="33"/>
    </row>
    <row r="103" spans="11:13" x14ac:dyDescent="0.25">
      <c r="K103" s="29"/>
      <c r="L103" s="33"/>
      <c r="M103" s="33"/>
    </row>
    <row r="104" spans="11:13" x14ac:dyDescent="0.25">
      <c r="K104" s="29"/>
      <c r="L104" s="33"/>
      <c r="M104" s="33"/>
    </row>
    <row r="105" spans="11:13" x14ac:dyDescent="0.25">
      <c r="K105" s="29"/>
      <c r="L105" s="33"/>
      <c r="M105" s="33"/>
    </row>
    <row r="106" spans="11:13" x14ac:dyDescent="0.25">
      <c r="K106" s="29"/>
      <c r="L106" s="33"/>
      <c r="M106" s="33"/>
    </row>
    <row r="107" spans="11:13" x14ac:dyDescent="0.25">
      <c r="K107" s="29"/>
      <c r="L107" s="33"/>
      <c r="M107" s="33"/>
    </row>
    <row r="108" spans="11:13" x14ac:dyDescent="0.25">
      <c r="K108" s="29"/>
      <c r="L108" s="33"/>
      <c r="M108" s="33"/>
    </row>
    <row r="109" spans="11:13" x14ac:dyDescent="0.25">
      <c r="K109" s="29"/>
      <c r="L109" s="33"/>
      <c r="M109" s="33"/>
    </row>
    <row r="110" spans="11:13" x14ac:dyDescent="0.25">
      <c r="K110" s="29"/>
      <c r="L110" s="33"/>
      <c r="M110" s="33"/>
    </row>
    <row r="111" spans="11:13" x14ac:dyDescent="0.25">
      <c r="K111" s="29"/>
      <c r="L111" s="33"/>
      <c r="M111" s="33"/>
    </row>
    <row r="112" spans="11:13" x14ac:dyDescent="0.25">
      <c r="K112" s="29"/>
      <c r="L112" s="33"/>
      <c r="M112" s="33"/>
    </row>
    <row r="113" spans="11:13" x14ac:dyDescent="0.25">
      <c r="K113" s="29"/>
      <c r="L113" s="33"/>
      <c r="M113" s="33"/>
    </row>
    <row r="114" spans="11:13" x14ac:dyDescent="0.25">
      <c r="K114" s="29"/>
      <c r="L114" s="33"/>
      <c r="M114" s="33"/>
    </row>
    <row r="115" spans="11:13" x14ac:dyDescent="0.25">
      <c r="K115" s="29"/>
      <c r="L115" s="33"/>
      <c r="M115" s="33"/>
    </row>
    <row r="116" spans="11:13" x14ac:dyDescent="0.25">
      <c r="K116" s="29"/>
      <c r="L116" s="33"/>
      <c r="M116" s="33"/>
    </row>
    <row r="117" spans="11:13" x14ac:dyDescent="0.25">
      <c r="K117" s="29"/>
      <c r="L117" s="33"/>
      <c r="M117" s="33"/>
    </row>
    <row r="118" spans="11:13" x14ac:dyDescent="0.25">
      <c r="K118" s="29"/>
      <c r="L118" s="33"/>
      <c r="M118" s="33"/>
    </row>
    <row r="119" spans="11:13" x14ac:dyDescent="0.25">
      <c r="K119" s="29"/>
      <c r="L119" s="33"/>
      <c r="M119" s="33"/>
    </row>
    <row r="120" spans="11:13" x14ac:dyDescent="0.25">
      <c r="K120" s="29"/>
      <c r="L120" s="33"/>
      <c r="M120" s="33"/>
    </row>
    <row r="121" spans="11:13" x14ac:dyDescent="0.25">
      <c r="K121" s="29"/>
      <c r="L121" s="33"/>
      <c r="M121" s="33"/>
    </row>
    <row r="122" spans="11:13" x14ac:dyDescent="0.25">
      <c r="K122" s="29"/>
      <c r="L122" s="33"/>
      <c r="M122" s="33"/>
    </row>
    <row r="123" spans="11:13" x14ac:dyDescent="0.25">
      <c r="K123" s="29"/>
      <c r="L123" s="33"/>
      <c r="M123" s="33"/>
    </row>
    <row r="124" spans="11:13" x14ac:dyDescent="0.25">
      <c r="K124" s="29"/>
      <c r="L124" s="33"/>
      <c r="M124" s="33"/>
    </row>
    <row r="125" spans="11:13" x14ac:dyDescent="0.25">
      <c r="K125" s="29"/>
      <c r="L125" s="33"/>
      <c r="M125" s="33"/>
    </row>
    <row r="126" spans="11:13" x14ac:dyDescent="0.25">
      <c r="K126" s="29"/>
      <c r="L126" s="33"/>
      <c r="M126" s="33"/>
    </row>
    <row r="127" spans="11:13" x14ac:dyDescent="0.25">
      <c r="K127" s="29"/>
      <c r="L127" s="33"/>
      <c r="M127" s="33"/>
    </row>
    <row r="128" spans="11:13" x14ac:dyDescent="0.25">
      <c r="K128" s="29"/>
      <c r="L128" s="33"/>
      <c r="M128" s="33"/>
    </row>
    <row r="129" spans="11:13" x14ac:dyDescent="0.25">
      <c r="K129" s="29"/>
      <c r="L129" s="33"/>
      <c r="M129" s="33"/>
    </row>
    <row r="130" spans="11:13" x14ac:dyDescent="0.25">
      <c r="K130" s="29"/>
      <c r="L130" s="33"/>
      <c r="M130" s="33"/>
    </row>
    <row r="131" spans="11:13" x14ac:dyDescent="0.25">
      <c r="K131" s="29"/>
      <c r="L131" s="33"/>
      <c r="M131" s="33"/>
    </row>
    <row r="132" spans="11:13" x14ac:dyDescent="0.25">
      <c r="K132" s="29"/>
      <c r="L132" s="33"/>
      <c r="M132" s="33"/>
    </row>
    <row r="133" spans="11:13" x14ac:dyDescent="0.25">
      <c r="K133" s="29"/>
      <c r="L133" s="33"/>
      <c r="M133" s="33"/>
    </row>
    <row r="134" spans="11:13" x14ac:dyDescent="0.25">
      <c r="K134" s="29"/>
      <c r="L134" s="33"/>
      <c r="M134" s="33"/>
    </row>
    <row r="135" spans="11:13" x14ac:dyDescent="0.25">
      <c r="K135" s="29"/>
      <c r="L135" s="33"/>
      <c r="M135" s="33"/>
    </row>
    <row r="136" spans="11:13" x14ac:dyDescent="0.25">
      <c r="K136" s="29"/>
      <c r="L136" s="33"/>
      <c r="M136" s="33"/>
    </row>
    <row r="137" spans="11:13" x14ac:dyDescent="0.25">
      <c r="K137" s="29"/>
      <c r="L137" s="33"/>
      <c r="M137" s="33"/>
    </row>
    <row r="138" spans="11:13" x14ac:dyDescent="0.25">
      <c r="K138" s="29"/>
      <c r="L138" s="33"/>
      <c r="M138" s="33"/>
    </row>
    <row r="139" spans="11:13" x14ac:dyDescent="0.25">
      <c r="K139" s="29"/>
      <c r="L139" s="33"/>
      <c r="M139" s="33"/>
    </row>
    <row r="140" spans="11:13" x14ac:dyDescent="0.25">
      <c r="K140" s="29"/>
      <c r="L140" s="33"/>
      <c r="M140" s="33"/>
    </row>
    <row r="141" spans="11:13" x14ac:dyDescent="0.25">
      <c r="K141" s="29"/>
      <c r="L141" s="33"/>
      <c r="M141" s="33"/>
    </row>
    <row r="142" spans="11:13" x14ac:dyDescent="0.25">
      <c r="K142" s="29"/>
      <c r="L142" s="33"/>
      <c r="M142" s="33"/>
    </row>
    <row r="143" spans="11:13" x14ac:dyDescent="0.25">
      <c r="K143" s="29"/>
      <c r="L143" s="33"/>
      <c r="M143" s="33"/>
    </row>
    <row r="144" spans="11:13" x14ac:dyDescent="0.25">
      <c r="K144" s="29"/>
      <c r="L144" s="33"/>
      <c r="M144" s="33"/>
    </row>
    <row r="145" spans="11:13" x14ac:dyDescent="0.25">
      <c r="K145" s="29"/>
      <c r="L145" s="33"/>
      <c r="M145" s="33"/>
    </row>
    <row r="146" spans="11:13" x14ac:dyDescent="0.25">
      <c r="K146" s="29"/>
      <c r="L146" s="33"/>
      <c r="M146" s="33"/>
    </row>
    <row r="147" spans="11:13" x14ac:dyDescent="0.25">
      <c r="K147" s="29"/>
      <c r="L147" s="33"/>
      <c r="M147" s="33"/>
    </row>
    <row r="148" spans="11:13" x14ac:dyDescent="0.25">
      <c r="K148" s="29"/>
      <c r="L148" s="33"/>
      <c r="M148" s="33"/>
    </row>
    <row r="149" spans="11:13" x14ac:dyDescent="0.25">
      <c r="K149" s="29"/>
      <c r="L149" s="33"/>
      <c r="M149" s="33"/>
    </row>
    <row r="150" spans="11:13" x14ac:dyDescent="0.25">
      <c r="K150" s="29"/>
      <c r="L150" s="33"/>
      <c r="M150" s="33"/>
    </row>
    <row r="151" spans="11:13" x14ac:dyDescent="0.25">
      <c r="K151" s="29"/>
      <c r="L151" s="33"/>
      <c r="M151" s="33"/>
    </row>
    <row r="152" spans="11:13" x14ac:dyDescent="0.25">
      <c r="K152" s="29"/>
      <c r="L152" s="33"/>
      <c r="M152" s="33"/>
    </row>
    <row r="153" spans="11:13" x14ac:dyDescent="0.25">
      <c r="K153" s="29"/>
      <c r="L153" s="33"/>
      <c r="M153" s="33"/>
    </row>
    <row r="154" spans="11:13" x14ac:dyDescent="0.25">
      <c r="K154" s="29"/>
      <c r="L154" s="33"/>
      <c r="M154" s="33"/>
    </row>
    <row r="155" spans="11:13" x14ac:dyDescent="0.25">
      <c r="K155" s="29"/>
      <c r="L155" s="33"/>
      <c r="M155" s="33"/>
    </row>
    <row r="156" spans="11:13" x14ac:dyDescent="0.25">
      <c r="K156" s="29"/>
      <c r="L156" s="33"/>
      <c r="M156" s="33"/>
    </row>
    <row r="157" spans="11:13" x14ac:dyDescent="0.25">
      <c r="K157" s="29"/>
      <c r="L157" s="33"/>
      <c r="M157" s="33"/>
    </row>
    <row r="158" spans="11:13" x14ac:dyDescent="0.25">
      <c r="K158" s="29"/>
      <c r="L158" s="33"/>
      <c r="M158" s="33"/>
    </row>
    <row r="159" spans="11:13" x14ac:dyDescent="0.25">
      <c r="K159" s="29"/>
      <c r="L159" s="33"/>
      <c r="M159" s="33"/>
    </row>
    <row r="160" spans="11:13" x14ac:dyDescent="0.25">
      <c r="K160" s="29"/>
      <c r="L160" s="33"/>
      <c r="M160" s="33"/>
    </row>
    <row r="161" spans="11:13" x14ac:dyDescent="0.25">
      <c r="K161" s="29"/>
      <c r="L161" s="33"/>
      <c r="M161" s="33"/>
    </row>
    <row r="162" spans="11:13" x14ac:dyDescent="0.25">
      <c r="K162" s="29"/>
      <c r="L162" s="33"/>
      <c r="M162" s="33"/>
    </row>
    <row r="163" spans="11:13" x14ac:dyDescent="0.25">
      <c r="K163" s="29"/>
      <c r="L163" s="33"/>
      <c r="M163" s="33"/>
    </row>
    <row r="164" spans="11:13" x14ac:dyDescent="0.25">
      <c r="K164" s="29"/>
      <c r="L164" s="33"/>
      <c r="M164" s="33"/>
    </row>
    <row r="165" spans="11:13" x14ac:dyDescent="0.25">
      <c r="K165" s="29"/>
      <c r="L165" s="33"/>
      <c r="M165" s="33"/>
    </row>
    <row r="166" spans="11:13" x14ac:dyDescent="0.25">
      <c r="K166" s="29"/>
      <c r="L166" s="33"/>
      <c r="M166" s="33"/>
    </row>
    <row r="167" spans="11:13" x14ac:dyDescent="0.25">
      <c r="K167" s="29"/>
      <c r="L167" s="33"/>
      <c r="M167" s="33"/>
    </row>
    <row r="168" spans="11:13" x14ac:dyDescent="0.25">
      <c r="K168" s="29"/>
      <c r="L168" s="33"/>
      <c r="M168" s="33"/>
    </row>
  </sheetData>
  <autoFilter ref="A5:L62"/>
  <sortState ref="A15:D28">
    <sortCondition ref="A15:A28"/>
  </sortState>
  <mergeCells count="3">
    <mergeCell ref="I3:K3"/>
    <mergeCell ref="A4:D4"/>
    <mergeCell ref="B61:F61"/>
  </mergeCells>
  <pageMargins left="0.39370078740157483" right="0.39370078740157483" top="0.39370078740157483" bottom="0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17</vt:i4>
      </vt:variant>
    </vt:vector>
  </HeadingPairs>
  <TitlesOfParts>
    <vt:vector size="52" baseType="lpstr">
      <vt:lpstr>30 DIC-05 ENE</vt:lpstr>
      <vt:lpstr>1</vt:lpstr>
      <vt:lpstr>1P      </vt:lpstr>
      <vt:lpstr>1XML    </vt:lpstr>
      <vt:lpstr>1XML     (2)</vt:lpstr>
      <vt:lpstr>06-12 ENE</vt:lpstr>
      <vt:lpstr>2</vt:lpstr>
      <vt:lpstr>2P       </vt:lpstr>
      <vt:lpstr>2XML     </vt:lpstr>
      <vt:lpstr>13-19 ENE </vt:lpstr>
      <vt:lpstr>3</vt:lpstr>
      <vt:lpstr>3P        </vt:lpstr>
      <vt:lpstr>3XML      </vt:lpstr>
      <vt:lpstr>20-26 ENE</vt:lpstr>
      <vt:lpstr>4</vt:lpstr>
      <vt:lpstr>4P        </vt:lpstr>
      <vt:lpstr>4XML       </vt:lpstr>
      <vt:lpstr>27 ENE-02 FEB</vt:lpstr>
      <vt:lpstr>5</vt:lpstr>
      <vt:lpstr>5P         </vt:lpstr>
      <vt:lpstr>5XML        </vt:lpstr>
      <vt:lpstr>03-09 FEB </vt:lpstr>
      <vt:lpstr>6</vt:lpstr>
      <vt:lpstr>6P          </vt:lpstr>
      <vt:lpstr>6XML        </vt:lpstr>
      <vt:lpstr>10-16 FEB  </vt:lpstr>
      <vt:lpstr>7</vt:lpstr>
      <vt:lpstr>7P           </vt:lpstr>
      <vt:lpstr>7XML       </vt:lpstr>
      <vt:lpstr>17-23  FEB   </vt:lpstr>
      <vt:lpstr>8</vt:lpstr>
      <vt:lpstr>8P            </vt:lpstr>
      <vt:lpstr>8XML       </vt:lpstr>
      <vt:lpstr>24-02 MZO   </vt:lpstr>
      <vt:lpstr>9</vt:lpstr>
      <vt:lpstr>'1P      '!Área_de_impresión</vt:lpstr>
      <vt:lpstr>'1XML    '!Área_de_impresión</vt:lpstr>
      <vt:lpstr>'1XML     (2)'!Área_de_impresión</vt:lpstr>
      <vt:lpstr>'2P       '!Área_de_impresión</vt:lpstr>
      <vt:lpstr>'2XML     '!Área_de_impresión</vt:lpstr>
      <vt:lpstr>'3P        '!Área_de_impresión</vt:lpstr>
      <vt:lpstr>'3XML      '!Área_de_impresión</vt:lpstr>
      <vt:lpstr>'4P        '!Área_de_impresión</vt:lpstr>
      <vt:lpstr>'4XML       '!Área_de_impresión</vt:lpstr>
      <vt:lpstr>'5P         '!Área_de_impresión</vt:lpstr>
      <vt:lpstr>'5XML        '!Área_de_impresión</vt:lpstr>
      <vt:lpstr>'6P          '!Área_de_impresión</vt:lpstr>
      <vt:lpstr>'6XML        '!Área_de_impresión</vt:lpstr>
      <vt:lpstr>'7P           '!Área_de_impresión</vt:lpstr>
      <vt:lpstr>'7XML       '!Área_de_impresión</vt:lpstr>
      <vt:lpstr>'8P            '!Área_de_impresión</vt:lpstr>
      <vt:lpstr>'8XML       '!Área_de_impresión</vt:lpstr>
    </vt:vector>
  </TitlesOfParts>
  <Company>Queretaro Motors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2018-02-28T18:08:43Z</cp:lastPrinted>
  <dcterms:created xsi:type="dcterms:W3CDTF">2016-01-11T15:27:14Z</dcterms:created>
  <dcterms:modified xsi:type="dcterms:W3CDTF">2018-03-06T01:08:43Z</dcterms:modified>
</cp:coreProperties>
</file>