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570" windowWidth="12015" windowHeight="4995" tabRatio="816"/>
  </bookViews>
  <sheets>
    <sheet name="Cuadro Resumen 13MY" sheetId="147" r:id="rId1"/>
    <sheet name="Precios Distribuidor" sheetId="157" r:id="rId2"/>
    <sheet name="Precios Público" sheetId="158" r:id="rId3"/>
    <sheet name="Precios Empleados" sheetId="159" r:id="rId4"/>
  </sheets>
  <definedNames>
    <definedName name="_xlnm._FilterDatabase" localSheetId="0" hidden="1">'Cuadro Resumen 13MY'!$A$5:$I$278</definedName>
    <definedName name="DOS" localSheetId="0">#REF!</definedName>
    <definedName name="DOS">#REF!</definedName>
    <definedName name="_xlnm.Print_Area" localSheetId="0">'Cuadro Resumen 13MY'!$A$1:$H$278</definedName>
    <definedName name="_xlnm.Print_Area" localSheetId="3">'Precios Empleados'!$A$1:$L$98</definedName>
    <definedName name="_xlnm.Print_Titles" localSheetId="0">'Cuadro Resumen 13MY'!$1:$4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A214" i="147" l="1"/>
  <c r="A206" i="147"/>
  <c r="A199" i="147"/>
  <c r="A173" i="147"/>
  <c r="A103" i="147"/>
  <c r="A61" i="147"/>
  <c r="F98" i="159" l="1"/>
  <c r="F97" i="159"/>
  <c r="F96" i="159"/>
  <c r="F95" i="159"/>
  <c r="F94" i="159"/>
  <c r="F93" i="159"/>
  <c r="F92" i="159"/>
  <c r="F91" i="159"/>
  <c r="F90" i="159"/>
  <c r="F89" i="159"/>
  <c r="F88" i="159"/>
  <c r="F87" i="159"/>
  <c r="F86" i="159"/>
  <c r="F85" i="159"/>
  <c r="F84" i="159"/>
  <c r="F83" i="159"/>
  <c r="F79" i="159"/>
  <c r="F78" i="159"/>
  <c r="F77" i="159"/>
  <c r="F76" i="159"/>
  <c r="F75" i="159"/>
  <c r="F74" i="159"/>
  <c r="F69" i="159"/>
  <c r="F68" i="159"/>
  <c r="F67" i="159"/>
  <c r="F66" i="159"/>
  <c r="F65" i="159"/>
  <c r="F64" i="159"/>
  <c r="F63" i="159"/>
  <c r="F62" i="159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4" i="159"/>
  <c r="F43" i="159"/>
  <c r="F42" i="159"/>
  <c r="F41" i="159"/>
  <c r="F39" i="159"/>
  <c r="F38" i="159"/>
  <c r="F37" i="159"/>
  <c r="F36" i="159"/>
  <c r="F34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4" i="159"/>
  <c r="F13" i="159"/>
  <c r="F12" i="159"/>
  <c r="F11" i="159"/>
  <c r="F10" i="159"/>
  <c r="F9" i="159"/>
  <c r="D3" i="159"/>
  <c r="F107" i="158"/>
  <c r="F106" i="158"/>
  <c r="F105" i="158"/>
  <c r="F103" i="158"/>
  <c r="F102" i="158"/>
  <c r="F101" i="158"/>
  <c r="F99" i="158"/>
  <c r="F98" i="158"/>
  <c r="F85" i="158"/>
  <c r="F84" i="158"/>
  <c r="F82" i="158"/>
  <c r="F81" i="158"/>
  <c r="F80" i="158"/>
  <c r="F79" i="158"/>
  <c r="F78" i="158"/>
  <c r="F77" i="158"/>
  <c r="F75" i="158"/>
  <c r="F74" i="158"/>
  <c r="F73" i="158"/>
  <c r="F49" i="158"/>
  <c r="F48" i="158"/>
  <c r="F46" i="158"/>
  <c r="F45" i="158"/>
  <c r="F44" i="158"/>
  <c r="F42" i="158"/>
  <c r="F41" i="158"/>
  <c r="F40" i="158"/>
  <c r="F39" i="158"/>
  <c r="F37" i="158"/>
  <c r="F35" i="158"/>
  <c r="F33" i="158"/>
  <c r="F32" i="158"/>
  <c r="F31" i="158"/>
  <c r="F30" i="158"/>
  <c r="F28" i="158"/>
  <c r="F27" i="158"/>
  <c r="F26" i="158"/>
  <c r="F25" i="158"/>
  <c r="F14" i="158"/>
  <c r="F13" i="158"/>
  <c r="F12" i="158"/>
  <c r="F10" i="158"/>
  <c r="F9" i="158"/>
  <c r="D3" i="158"/>
  <c r="F110" i="157"/>
  <c r="F109" i="157"/>
  <c r="F107" i="157"/>
  <c r="F106" i="157"/>
  <c r="F105" i="157"/>
  <c r="F103" i="157"/>
  <c r="F102" i="157"/>
  <c r="F101" i="157"/>
  <c r="F99" i="157"/>
  <c r="F98" i="157"/>
  <c r="F96" i="157"/>
  <c r="F95" i="157"/>
  <c r="F94" i="157"/>
  <c r="F93" i="157"/>
  <c r="F92" i="157"/>
  <c r="F90" i="157"/>
  <c r="F89" i="157"/>
  <c r="F88" i="157"/>
  <c r="F87" i="157"/>
  <c r="F85" i="157"/>
  <c r="F84" i="157"/>
  <c r="F82" i="157"/>
  <c r="F81" i="157"/>
  <c r="F80" i="157"/>
  <c r="F79" i="157"/>
  <c r="F78" i="157"/>
  <c r="F77" i="157"/>
  <c r="F75" i="157"/>
  <c r="F74" i="157"/>
  <c r="F73" i="157"/>
  <c r="F71" i="157"/>
  <c r="F70" i="157"/>
  <c r="F68" i="157"/>
  <c r="F67" i="157"/>
  <c r="F65" i="157"/>
  <c r="F64" i="157"/>
  <c r="F63" i="157"/>
  <c r="F61" i="157"/>
  <c r="F60" i="157"/>
  <c r="F58" i="157"/>
  <c r="F57" i="157"/>
  <c r="F56" i="157"/>
  <c r="F54" i="157"/>
  <c r="F53" i="157"/>
  <c r="F52" i="157"/>
  <c r="F51" i="157"/>
  <c r="F49" i="157"/>
  <c r="F48" i="157"/>
  <c r="F46" i="157"/>
  <c r="F45" i="157"/>
  <c r="F44" i="157"/>
  <c r="F42" i="157"/>
  <c r="F41" i="157"/>
  <c r="F40" i="157"/>
  <c r="F39" i="157"/>
  <c r="F37" i="157"/>
  <c r="F35" i="157"/>
  <c r="F33" i="157"/>
  <c r="F32" i="157"/>
  <c r="F31" i="157"/>
  <c r="F30" i="157"/>
  <c r="F28" i="157"/>
  <c r="F27" i="157"/>
  <c r="F26" i="157"/>
  <c r="F25" i="157"/>
  <c r="F23" i="157"/>
  <c r="F22" i="157"/>
  <c r="F21" i="157"/>
  <c r="F20" i="157"/>
  <c r="F19" i="157"/>
  <c r="F18" i="157"/>
  <c r="F17" i="157"/>
  <c r="F16" i="157"/>
  <c r="F14" i="157"/>
  <c r="F13" i="157"/>
  <c r="F12" i="157"/>
  <c r="F10" i="157"/>
  <c r="F9" i="157"/>
  <c r="B55" i="147" l="1"/>
  <c r="B62" i="147" s="1"/>
  <c r="B104" i="147" s="1"/>
  <c r="A54" i="147"/>
  <c r="B8" i="147" l="1"/>
  <c r="A12" i="147"/>
  <c r="A67" i="147" s="1"/>
  <c r="A111" i="147" s="1"/>
  <c r="A137" i="147" s="1"/>
  <c r="A20" i="147"/>
  <c r="A75" i="147" s="1"/>
  <c r="A119" i="147" s="1"/>
  <c r="A145" i="147" s="1"/>
  <c r="A7" i="147"/>
  <c r="A224" i="147" l="1"/>
  <c r="A189" i="147"/>
  <c r="A181" i="147"/>
  <c r="A239" i="147" l="1"/>
  <c r="A163" i="147"/>
  <c r="A231" i="147"/>
  <c r="A155" i="147"/>
  <c r="A129" i="147"/>
  <c r="B130" i="147" l="1"/>
  <c r="B174" i="147" s="1"/>
  <c r="B200" i="147" s="1"/>
  <c r="B225" i="147" s="1"/>
</calcChain>
</file>

<file path=xl/sharedStrings.xml><?xml version="1.0" encoding="utf-8"?>
<sst xmlns="http://schemas.openxmlformats.org/spreadsheetml/2006/main" count="1373" uniqueCount="279">
  <si>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</si>
  <si>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</si>
  <si>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</si>
  <si>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</si>
  <si>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</si>
  <si>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</si>
  <si>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</si>
  <si>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</si>
  <si>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</si>
  <si>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</si>
  <si>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</si>
  <si>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</si>
  <si>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</si>
  <si>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</si>
  <si>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</si>
  <si>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</si>
  <si>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</si>
  <si>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</si>
  <si>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</si>
  <si>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</si>
  <si>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</si>
  <si>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</si>
  <si>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</si>
  <si>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</si>
  <si>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</si>
  <si>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</si>
  <si>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</si>
  <si>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</si>
  <si>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</si>
  <si>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</si>
  <si>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</si>
  <si>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</si>
  <si>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</si>
  <si>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</si>
  <si>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</si>
  <si>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</si>
  <si>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</si>
  <si>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</si>
  <si>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Todas las unidades excepto Matiz, Spark, Aveo y Sonic</t>
  </si>
  <si>
    <t>MATIZ 2013</t>
  </si>
  <si>
    <t>AVEO 2013</t>
  </si>
  <si>
    <t>SILVERADO 2500 2013</t>
  </si>
  <si>
    <t>CHEYENNE 2013</t>
  </si>
  <si>
    <t>SONIC 2013</t>
  </si>
  <si>
    <t>GM de México</t>
  </si>
  <si>
    <t>Guía de Precios al Distribuidor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</si>
  <si>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</si>
  <si>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</si>
  <si>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</si>
  <si>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</si>
  <si>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</si>
  <si>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</si>
  <si>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</si>
  <si>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</si>
  <si>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</si>
  <si>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</si>
  <si>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</si>
  <si>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</si>
  <si>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</si>
  <si>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</si>
  <si>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</si>
  <si>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</si>
  <si>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</si>
  <si>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</si>
  <si>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</si>
  <si>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</si>
  <si>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</si>
  <si>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</si>
  <si>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</si>
  <si>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</si>
  <si>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</si>
  <si>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</si>
  <si>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</si>
  <si>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</si>
  <si>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</si>
  <si>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</si>
  <si>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</si>
  <si>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</si>
  <si>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</si>
  <si>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</si>
  <si>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</si>
  <si>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</si>
  <si>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</si>
  <si>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</si>
  <si>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</si>
  <si>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</si>
  <si>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</si>
  <si>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</si>
  <si>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</si>
  <si>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</si>
  <si>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</si>
  <si>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</si>
  <si>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</si>
  <si>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</si>
  <si>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</si>
  <si>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</si>
  <si>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</si>
  <si>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</si>
  <si>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</si>
  <si>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</si>
  <si>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</si>
  <si>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</si>
  <si>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</si>
  <si>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</si>
  <si>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</si>
  <si>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</si>
  <si>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</si>
  <si>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</si>
  <si>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</si>
  <si>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</si>
  <si>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</si>
  <si>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</si>
  <si>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</si>
  <si>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</si>
  <si>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</si>
  <si>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</si>
  <si>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</si>
  <si>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</si>
  <si>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</si>
  <si>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</si>
  <si>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</si>
  <si>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</si>
  <si>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</si>
  <si>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</si>
  <si>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</si>
  <si>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</si>
  <si>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</si>
  <si>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</si>
  <si>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</si>
  <si>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</si>
  <si>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</si>
  <si>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</si>
  <si>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</si>
  <si>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</si>
  <si>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</si>
  <si>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1LW26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</si>
  <si>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</si>
  <si>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</si>
  <si>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</si>
  <si>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</si>
  <si>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</si>
  <si>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</si>
  <si>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</si>
  <si>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</si>
  <si>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</si>
  <si>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</si>
  <si>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</si>
  <si>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</si>
  <si>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</si>
  <si>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</si>
  <si>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</si>
  <si>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</si>
  <si>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</si>
  <si>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</si>
  <si>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</si>
  <si>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</si>
  <si>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</si>
  <si>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</si>
  <si>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</si>
  <si>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</si>
  <si>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</si>
  <si>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</si>
  <si>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</si>
  <si>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</si>
  <si>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</si>
  <si>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</si>
  <si>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</si>
  <si>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</si>
  <si>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</si>
  <si>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</si>
  <si>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</si>
  <si>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</si>
  <si>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</si>
  <si>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</si>
  <si>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</si>
  <si>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</si>
  <si>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</si>
  <si>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</si>
  <si>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</si>
  <si>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</si>
  <si>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</si>
  <si>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</si>
  <si>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</si>
  <si>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</si>
  <si>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</si>
  <si>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</si>
  <si>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</si>
  <si>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</si>
  <si>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</si>
  <si>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</si>
  <si>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</si>
  <si>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</si>
  <si>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</si>
  <si>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</si>
  <si>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</si>
  <si>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</si>
  <si>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</si>
  <si>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</si>
  <si>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</si>
  <si>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</si>
  <si>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</si>
  <si>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</si>
  <si>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</si>
  <si>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</si>
  <si>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SPARK 2013</t>
  </si>
  <si>
    <t>CAPTIVA SPORT 2013</t>
  </si>
  <si>
    <t>TRAX 2013</t>
  </si>
  <si>
    <t xml:space="preserve">     PLANES Y BONIFICACIONES APLICABLES DEL 03 AL 31 DE ENERO DE 2013</t>
  </si>
  <si>
    <t>TAHOE 2013 (Excepto Paq H)</t>
  </si>
  <si>
    <t>SUBURBAN 2013 (No aplica paquete G)</t>
  </si>
  <si>
    <t>CRUZE 2013 (Excepto Paquete "F")</t>
  </si>
  <si>
    <t>MALIBU 2013 (Solo Paquete "B")</t>
  </si>
  <si>
    <t>Vigentes a partir del 03 de Enero de 2013</t>
  </si>
  <si>
    <t>Captiva Sport SUV Edición Especial</t>
  </si>
  <si>
    <t>CR14526</t>
  </si>
  <si>
    <t>Traverse SUV</t>
  </si>
  <si>
    <t>Traverse SUVC</t>
  </si>
  <si>
    <t>Traverse SUVB</t>
  </si>
  <si>
    <t>Paquete J  $7,389</t>
  </si>
  <si>
    <t>Paquete J  $319,900</t>
  </si>
  <si>
    <t>Paquete K  $7,389</t>
  </si>
  <si>
    <t>Paquete K  $350,800</t>
  </si>
  <si>
    <t>Paquete A  $7,389</t>
  </si>
  <si>
    <t>Paquete A  $351,800</t>
  </si>
  <si>
    <t>Paquete E  $7,389</t>
  </si>
  <si>
    <t>Paquete E  $421,100</t>
  </si>
  <si>
    <t>Paquete F  $7,389</t>
  </si>
  <si>
    <t>Paquete F  $445,400</t>
  </si>
  <si>
    <t>Paquete N  $7,225</t>
  </si>
  <si>
    <t>Paquete N  $429,200</t>
  </si>
  <si>
    <t>Paquete P  $7,225</t>
  </si>
  <si>
    <t>Paquete P  $457,000</t>
  </si>
  <si>
    <t>Paquete Ext B  $7,225</t>
  </si>
  <si>
    <t>Paquete B  $502,000</t>
  </si>
  <si>
    <t>Paquete Crew Cab B $7,225</t>
  </si>
  <si>
    <t>Paquete B Crew Cab  $574,900</t>
  </si>
  <si>
    <t>Paquete Crew Cab C $7,225</t>
  </si>
  <si>
    <t>Paquete C Crew Cab  $633,700</t>
  </si>
  <si>
    <t>Paquete A  $10,345</t>
  </si>
  <si>
    <t>Paquete A  $317,600</t>
  </si>
  <si>
    <t>Paquete B  $9,956</t>
  </si>
  <si>
    <t>Paquete B  $362,100</t>
  </si>
  <si>
    <t>Paquete C  $9,895</t>
  </si>
  <si>
    <t>Paquete C  $365,100</t>
  </si>
  <si>
    <t>Paquete D  $9,895</t>
  </si>
  <si>
    <t>Paquete D  $383,100</t>
  </si>
  <si>
    <t>Paquete G  $9,895</t>
  </si>
  <si>
    <t>Paquete G  $403,700</t>
  </si>
  <si>
    <t>Paquete A  $12,968</t>
  </si>
  <si>
    <t>Paquete A  $578,800</t>
  </si>
  <si>
    <t>Paquete C  $12,968</t>
  </si>
  <si>
    <t>Paquete C  $635,200</t>
  </si>
  <si>
    <t>Paquete D  $12,968</t>
  </si>
  <si>
    <t>Paquete D  $654,700</t>
  </si>
  <si>
    <t>Paquete E  $12,968</t>
  </si>
  <si>
    <t>Paquete E  $677,300</t>
  </si>
  <si>
    <t>Paquete A  $615,500</t>
  </si>
  <si>
    <t>Paquete B  $12,968</t>
  </si>
  <si>
    <t>Paquete B  $683,000</t>
  </si>
  <si>
    <t>Paquete C  $683,000</t>
  </si>
  <si>
    <t>Paquete D  $718,600</t>
  </si>
  <si>
    <t>Paquete A  $4,034</t>
  </si>
  <si>
    <t>Paquete A  $99,000</t>
  </si>
  <si>
    <t>Paquete B  $3,103</t>
  </si>
  <si>
    <t>Paquete B  $113,600</t>
  </si>
  <si>
    <t>Paquete A  $5,043</t>
  </si>
  <si>
    <t>Paquete A  $123,500</t>
  </si>
  <si>
    <t>Paquete B  $8,900</t>
  </si>
  <si>
    <t>Paquete B $134,400</t>
  </si>
  <si>
    <t>Paquete C  $5,371</t>
  </si>
  <si>
    <t>Paquete C $157,000</t>
  </si>
  <si>
    <t>Paquete D  $3,836</t>
  </si>
  <si>
    <t>Paquete D  $182,100</t>
  </si>
  <si>
    <t>Paquete E  $3,836</t>
  </si>
  <si>
    <t>Paquete E  $196,100</t>
  </si>
  <si>
    <t>Paquete A  $6,983</t>
  </si>
  <si>
    <t>Paquete A  $171,100</t>
  </si>
  <si>
    <t>(CÓDIGO: LOP)</t>
  </si>
  <si>
    <t>KIL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</si>
</sst>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b/>
      <sz val="14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b/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color indexed="9"/>
      <name val="GM Sans Regular"/>
    </font>
    <font>
      <sz val="10"/>
      <color indexed="59"/>
      <name val="GM Sans Regular"/>
    </font>
    <font>
      <b/>
      <sz val="18"/>
      <name val="GM Sans Regular"/>
    </font>
    <font>
      <sz val="16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474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0" fillId="25" borderId="0" xfId="0" applyFont="1" applyFill="1" applyBorder="1" applyAlignment="1" applyProtection="1">
      <alignment horizontal="center" vertical="center" wrapText="1"/>
    </xf>
    <xf numFmtId="37" fontId="31" fillId="25" borderId="0" xfId="0" applyFont="1" applyFill="1" applyBorder="1" applyAlignment="1" applyProtection="1">
      <alignment horizontal="center" vertical="center" wrapText="1"/>
    </xf>
    <xf numFmtId="37" fontId="30" fillId="25" borderId="0" xfId="0" applyNumberFormat="1" applyFont="1" applyFill="1" applyBorder="1" applyAlignment="1" applyProtection="1">
      <alignment horizontal="center"/>
    </xf>
    <xf numFmtId="39" fontId="30" fillId="25" borderId="0" xfId="0" applyNumberFormat="1" applyFont="1" applyFill="1" applyBorder="1" applyAlignment="1" applyProtection="1">
      <alignment horizontal="center"/>
    </xf>
    <xf numFmtId="40" fontId="30" fillId="25" borderId="0" xfId="0" applyNumberFormat="1" applyFont="1" applyFill="1" applyBorder="1" applyAlignment="1" applyProtection="1">
      <alignment horizontal="center"/>
    </xf>
    <xf numFmtId="4" fontId="30" fillId="25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4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32" fillId="26" borderId="0" xfId="0" applyFont="1" applyFill="1" applyBorder="1" applyAlignment="1" applyProtection="1">
      <alignment horizontal="center" vertical="center"/>
    </xf>
    <xf numFmtId="43" fontId="32" fillId="26" borderId="0" xfId="23" applyFont="1" applyFill="1" applyBorder="1" applyAlignment="1" applyProtection="1">
      <alignment horizontal="center" vertical="center"/>
    </xf>
    <xf numFmtId="37" fontId="5" fillId="26" borderId="0" xfId="0" applyFont="1" applyFill="1" applyProtection="1"/>
    <xf numFmtId="37" fontId="5" fillId="28" borderId="0" xfId="0" applyFont="1" applyFill="1" applyProtection="1"/>
    <xf numFmtId="3" fontId="28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2" fontId="24" fillId="29" borderId="25" xfId="0" applyNumberFormat="1" applyFont="1" applyFill="1" applyBorder="1" applyAlignment="1" applyProtection="1">
      <alignment horizont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0" fontId="27" fillId="29" borderId="15" xfId="37" applyFont="1" applyFill="1" applyBorder="1" applyAlignment="1" applyProtection="1">
      <alignment horizontal="center" vertical="center" wrapText="1"/>
    </xf>
    <xf numFmtId="1" fontId="28" fillId="29" borderId="17" xfId="39" applyNumberFormat="1" applyFont="1" applyFill="1" applyBorder="1" applyAlignment="1" applyProtection="1">
      <alignment horizontal="center" wrapText="1"/>
    </xf>
    <xf numFmtId="37" fontId="28" fillId="29" borderId="20" xfId="0" applyNumberFormat="1" applyFont="1" applyFill="1" applyBorder="1" applyAlignment="1" applyProtection="1">
      <alignment horizontal="center"/>
    </xf>
    <xf numFmtId="39" fontId="28" fillId="29" borderId="17" xfId="0" applyNumberFormat="1" applyFont="1" applyFill="1" applyBorder="1" applyAlignment="1" applyProtection="1">
      <alignment horizontal="center"/>
    </xf>
    <xf numFmtId="39" fontId="28" fillId="29" borderId="32" xfId="0" applyNumberFormat="1" applyFont="1" applyFill="1" applyBorder="1" applyAlignment="1" applyProtection="1">
      <alignment horizontal="center"/>
    </xf>
    <xf numFmtId="1" fontId="28" fillId="29" borderId="18" xfId="39" applyNumberFormat="1" applyFont="1" applyFill="1" applyBorder="1" applyAlignment="1" applyProtection="1">
      <alignment horizontal="center" wrapText="1"/>
    </xf>
    <xf numFmtId="37" fontId="28" fillId="29" borderId="21" xfId="0" applyNumberFormat="1" applyFont="1" applyFill="1" applyBorder="1" applyAlignment="1" applyProtection="1">
      <alignment horizontal="center"/>
    </xf>
    <xf numFmtId="39" fontId="28" fillId="29" borderId="18" xfId="0" applyNumberFormat="1" applyFont="1" applyFill="1" applyBorder="1" applyAlignment="1" applyProtection="1">
      <alignment horizontal="center"/>
    </xf>
    <xf numFmtId="39" fontId="28" fillId="29" borderId="33" xfId="0" applyNumberFormat="1" applyFont="1" applyFill="1" applyBorder="1" applyAlignment="1" applyProtection="1">
      <alignment horizontal="center"/>
    </xf>
    <xf numFmtId="1" fontId="28" fillId="29" borderId="18" xfId="39" quotePrefix="1" applyNumberFormat="1" applyFont="1" applyFill="1" applyBorder="1" applyAlignment="1" applyProtection="1">
      <alignment horizontal="center" wrapText="1"/>
    </xf>
    <xf numFmtId="1" fontId="28" fillId="29" borderId="19" xfId="39" applyNumberFormat="1" applyFont="1" applyFill="1" applyBorder="1" applyAlignment="1" applyProtection="1">
      <alignment horizontal="center" wrapText="1"/>
    </xf>
    <xf numFmtId="37" fontId="28" fillId="29" borderId="24" xfId="0" applyNumberFormat="1" applyFont="1" applyFill="1" applyBorder="1" applyAlignment="1" applyProtection="1">
      <alignment horizontal="center"/>
    </xf>
    <xf numFmtId="39" fontId="28" fillId="29" borderId="19" xfId="0" applyNumberFormat="1" applyFont="1" applyFill="1" applyBorder="1" applyAlignment="1" applyProtection="1">
      <alignment horizontal="center"/>
    </xf>
    <xf numFmtId="39" fontId="28" fillId="29" borderId="28" xfId="0" applyNumberFormat="1" applyFont="1" applyFill="1" applyBorder="1" applyAlignment="1" applyProtection="1">
      <alignment horizontal="center"/>
    </xf>
    <xf numFmtId="37" fontId="28" fillId="29" borderId="17" xfId="0" applyNumberFormat="1" applyFont="1" applyFill="1" applyBorder="1" applyAlignment="1" applyProtection="1">
      <alignment horizontal="center"/>
    </xf>
    <xf numFmtId="39" fontId="28" fillId="29" borderId="22" xfId="0" applyNumberFormat="1" applyFont="1" applyFill="1" applyBorder="1" applyAlignment="1" applyProtection="1">
      <alignment horizontal="center"/>
    </xf>
    <xf numFmtId="37" fontId="28" fillId="29" borderId="18" xfId="0" applyNumberFormat="1" applyFont="1" applyFill="1" applyBorder="1" applyAlignment="1" applyProtection="1">
      <alignment horizontal="center"/>
    </xf>
    <xf numFmtId="0" fontId="24" fillId="29" borderId="15" xfId="37" applyFont="1" applyFill="1" applyBorder="1" applyAlignment="1" applyProtection="1">
      <alignment horizontal="center" vertical="center" wrapText="1"/>
    </xf>
    <xf numFmtId="37" fontId="37" fillId="29" borderId="10" xfId="0" applyFont="1" applyFill="1" applyBorder="1" applyAlignment="1" applyProtection="1">
      <alignment horizontal="center" vertical="center"/>
    </xf>
    <xf numFmtId="37" fontId="37" fillId="29" borderId="27" xfId="0" applyFont="1" applyFill="1" applyBorder="1" applyAlignment="1" applyProtection="1">
      <alignment horizontal="center" vertical="center"/>
    </xf>
    <xf numFmtId="37" fontId="37" fillId="29" borderId="34" xfId="0" applyFont="1" applyFill="1" applyBorder="1" applyAlignment="1" applyProtection="1">
      <alignment horizontal="center" vertical="center"/>
    </xf>
    <xf numFmtId="37" fontId="37" fillId="29" borderId="25" xfId="0" applyFont="1" applyFill="1" applyBorder="1" applyAlignment="1" applyProtection="1">
      <alignment horizontal="center" vertical="center"/>
    </xf>
    <xf numFmtId="37" fontId="37" fillId="29" borderId="35" xfId="0" applyFont="1" applyFill="1" applyBorder="1" applyAlignment="1" applyProtection="1">
      <alignment horizontal="center" vertical="center"/>
    </xf>
    <xf numFmtId="37" fontId="37" fillId="29" borderId="28" xfId="0" applyFont="1" applyFill="1" applyBorder="1" applyAlignment="1" applyProtection="1">
      <alignment horizontal="center" vertical="center"/>
    </xf>
    <xf numFmtId="4" fontId="28" fillId="29" borderId="18" xfId="0" applyNumberFormat="1" applyFont="1" applyFill="1" applyBorder="1" applyAlignment="1" applyProtection="1">
      <alignment horizontal="center"/>
    </xf>
    <xf numFmtId="2" fontId="36" fillId="29" borderId="10" xfId="0" applyNumberFormat="1" applyFont="1" applyFill="1" applyBorder="1" applyAlignment="1" applyProtection="1">
      <alignment horizontal="center" wrapText="1"/>
    </xf>
    <xf numFmtId="3" fontId="35" fillId="29" borderId="16" xfId="23" applyNumberFormat="1" applyFont="1" applyFill="1" applyBorder="1" applyAlignment="1" applyProtection="1">
      <alignment horizontal="center" vertical="center" wrapText="1"/>
    </xf>
    <xf numFmtId="2" fontId="36" fillId="29" borderId="34" xfId="0" applyNumberFormat="1" applyFont="1" applyFill="1" applyBorder="1" applyAlignment="1" applyProtection="1">
      <alignment horizontal="center" wrapText="1"/>
    </xf>
    <xf numFmtId="3" fontId="35" fillId="29" borderId="19" xfId="23" applyNumberFormat="1" applyFont="1" applyFill="1" applyBorder="1" applyAlignment="1" applyProtection="1">
      <alignment horizontal="center" vertical="center" wrapText="1"/>
    </xf>
    <xf numFmtId="2" fontId="36" fillId="29" borderId="35" xfId="0" applyNumberFormat="1" applyFont="1" applyFill="1" applyBorder="1" applyAlignment="1" applyProtection="1">
      <alignment horizontal="center" wrapText="1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2" fontId="28" fillId="29" borderId="10" xfId="0" applyNumberFormat="1" applyFont="1" applyFill="1" applyBorder="1" applyAlignment="1" applyProtection="1">
      <alignment horizontal="center" wrapText="1"/>
    </xf>
    <xf numFmtId="2" fontId="28" fillId="29" borderId="27" xfId="0" applyNumberFormat="1" applyFont="1" applyFill="1" applyBorder="1" applyAlignment="1" applyProtection="1">
      <alignment horizontal="center" wrapText="1"/>
    </xf>
    <xf numFmtId="2" fontId="28" fillId="29" borderId="34" xfId="0" applyNumberFormat="1" applyFont="1" applyFill="1" applyBorder="1" applyAlignment="1" applyProtection="1">
      <alignment horizontal="center" wrapText="1"/>
    </xf>
    <xf numFmtId="2" fontId="28" fillId="29" borderId="25" xfId="0" applyNumberFormat="1" applyFont="1" applyFill="1" applyBorder="1" applyAlignment="1" applyProtection="1">
      <alignment horizontal="center" wrapText="1"/>
    </xf>
    <xf numFmtId="2" fontId="28" fillId="29" borderId="35" xfId="0" applyNumberFormat="1" applyFont="1" applyFill="1" applyBorder="1" applyAlignment="1" applyProtection="1">
      <alignment horizontal="center" wrapText="1"/>
    </xf>
    <xf numFmtId="2" fontId="28" fillId="29" borderId="28" xfId="0" applyNumberFormat="1" applyFont="1" applyFill="1" applyBorder="1" applyAlignment="1" applyProtection="1">
      <alignment horizontal="center" wrapText="1"/>
    </xf>
    <xf numFmtId="4" fontId="28" fillId="29" borderId="33" xfId="0" applyNumberFormat="1" applyFont="1" applyFill="1" applyBorder="1" applyAlignment="1" applyProtection="1">
      <alignment horizontal="center"/>
    </xf>
    <xf numFmtId="4" fontId="28" fillId="29" borderId="28" xfId="0" applyNumberFormat="1" applyFont="1" applyFill="1" applyBorder="1" applyAlignment="1" applyProtection="1">
      <alignment horizontal="center"/>
    </xf>
    <xf numFmtId="0" fontId="24" fillId="25" borderId="15" xfId="37" applyFont="1" applyFill="1" applyBorder="1" applyAlignment="1" applyProtection="1">
      <alignment horizontal="center" vertical="center" wrapText="1"/>
    </xf>
    <xf numFmtId="37" fontId="37" fillId="25" borderId="10" xfId="0" applyFont="1" applyFill="1" applyBorder="1" applyAlignment="1" applyProtection="1">
      <alignment horizontal="center" vertical="center"/>
    </xf>
    <xf numFmtId="37" fontId="37" fillId="25" borderId="27" xfId="0" applyFont="1" applyFill="1" applyBorder="1" applyAlignment="1" applyProtection="1">
      <alignment horizontal="center" vertic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7" fontId="37" fillId="25" borderId="34" xfId="0" applyFont="1" applyFill="1" applyBorder="1" applyAlignment="1" applyProtection="1">
      <alignment horizontal="center" vertical="center"/>
    </xf>
    <xf numFmtId="37" fontId="37" fillId="25" borderId="25" xfId="0" applyFont="1" applyFill="1" applyBorder="1" applyAlignment="1" applyProtection="1">
      <alignment horizontal="center" vertical="center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37" fontId="37" fillId="25" borderId="35" xfId="0" applyFont="1" applyFill="1" applyBorder="1" applyAlignment="1" applyProtection="1">
      <alignment horizontal="center" vertical="center"/>
    </xf>
    <xf numFmtId="37" fontId="37" fillId="25" borderId="28" xfId="0" applyFont="1" applyFill="1" applyBorder="1" applyAlignment="1" applyProtection="1">
      <alignment horizontal="center" vertic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2" fontId="24" fillId="29" borderId="28" xfId="0" applyNumberFormat="1" applyFont="1" applyFill="1" applyBorder="1" applyAlignment="1" applyProtection="1">
      <alignment horizontal="center" wrapText="1"/>
    </xf>
    <xf numFmtId="37" fontId="28" fillId="29" borderId="26" xfId="0" applyNumberFormat="1" applyFont="1" applyFill="1" applyBorder="1" applyAlignment="1" applyProtection="1">
      <alignment horizontal="center"/>
    </xf>
    <xf numFmtId="39" fontId="28" fillId="29" borderId="26" xfId="0" applyNumberFormat="1" applyFont="1" applyFill="1" applyBorder="1" applyAlignment="1" applyProtection="1">
      <alignment horizontal="center"/>
    </xf>
    <xf numFmtId="40" fontId="28" fillId="29" borderId="26" xfId="0" applyNumberFormat="1" applyFont="1" applyFill="1" applyBorder="1" applyAlignment="1" applyProtection="1">
      <alignment horizontal="center"/>
    </xf>
    <xf numFmtId="3" fontId="27" fillId="29" borderId="16" xfId="37" applyNumberFormat="1" applyFont="1" applyFill="1" applyBorder="1" applyAlignment="1" applyProtection="1">
      <alignment horizontal="center" vertical="center" wrapText="1"/>
    </xf>
    <xf numFmtId="3" fontId="28" fillId="29" borderId="19" xfId="23" applyNumberFormat="1" applyFont="1" applyFill="1" applyBorder="1" applyAlignment="1" applyProtection="1">
      <alignment horizontal="center" vertical="center" wrapText="1"/>
    </xf>
    <xf numFmtId="37" fontId="28" fillId="29" borderId="29" xfId="0" applyNumberFormat="1" applyFont="1" applyFill="1" applyBorder="1" applyAlignment="1" applyProtection="1">
      <alignment horizontal="center"/>
    </xf>
    <xf numFmtId="39" fontId="28" fillId="29" borderId="36" xfId="0" applyNumberFormat="1" applyFont="1" applyFill="1" applyBorder="1" applyAlignment="1" applyProtection="1">
      <alignment horizont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 wrapText="1"/>
    </xf>
    <xf numFmtId="2" fontId="24" fillId="29" borderId="27" xfId="0" applyNumberFormat="1" applyFont="1" applyFill="1" applyBorder="1" applyAlignment="1" applyProtection="1">
      <alignment horizontal="center" wrapText="1"/>
    </xf>
    <xf numFmtId="37" fontId="27" fillId="29" borderId="16" xfId="37" applyNumberFormat="1" applyFont="1" applyFill="1" applyBorder="1" applyAlignment="1" applyProtection="1">
      <alignment horizontal="center" vertical="center" wrapText="1"/>
    </xf>
    <xf numFmtId="2" fontId="27" fillId="29" borderId="25" xfId="0" applyNumberFormat="1" applyFont="1" applyFill="1" applyBorder="1" applyAlignment="1" applyProtection="1">
      <alignment horizontal="center" wrapText="1"/>
    </xf>
    <xf numFmtId="37" fontId="35" fillId="29" borderId="19" xfId="0" quotePrefix="1" applyFont="1" applyFill="1" applyBorder="1" applyAlignment="1" applyProtection="1">
      <alignment horizontal="center" vertical="center" wrapText="1"/>
    </xf>
    <xf numFmtId="165" fontId="35" fillId="29" borderId="35" xfId="0" applyNumberFormat="1" applyFont="1" applyFill="1" applyBorder="1" applyAlignment="1" applyProtection="1">
      <alignment horizontal="center"/>
    </xf>
    <xf numFmtId="165" fontId="35" fillId="29" borderId="24" xfId="0" applyNumberFormat="1" applyFont="1" applyFill="1" applyBorder="1" applyAlignment="1" applyProtection="1">
      <alignment horizontal="center"/>
    </xf>
    <xf numFmtId="2" fontId="27" fillId="29" borderId="28" xfId="0" applyNumberFormat="1" applyFont="1" applyFill="1" applyBorder="1" applyAlignment="1" applyProtection="1">
      <alignment horizontal="center" wrapText="1"/>
    </xf>
    <xf numFmtId="2" fontId="24" fillId="29" borderId="10" xfId="0" applyNumberFormat="1" applyFont="1" applyFill="1" applyBorder="1" applyAlignment="1" applyProtection="1">
      <alignment horizontal="center" wrapText="1"/>
    </xf>
    <xf numFmtId="2" fontId="24" fillId="29" borderId="34" xfId="0" applyNumberFormat="1" applyFont="1" applyFill="1" applyBorder="1" applyAlignment="1" applyProtection="1">
      <alignment horizontal="center" wrapText="1"/>
    </xf>
    <xf numFmtId="2" fontId="24" fillId="29" borderId="35" xfId="0" applyNumberFormat="1" applyFont="1" applyFill="1" applyBorder="1" applyAlignment="1" applyProtection="1">
      <alignment horizontal="center" wrapText="1"/>
    </xf>
    <xf numFmtId="1" fontId="28" fillId="29" borderId="26" xfId="39" applyNumberFormat="1" applyFont="1" applyFill="1" applyBorder="1" applyAlignment="1" applyProtection="1">
      <alignment horizontal="center" wrapText="1"/>
    </xf>
    <xf numFmtId="39" fontId="28" fillId="29" borderId="37" xfId="0" applyNumberFormat="1" applyFont="1" applyFill="1" applyBorder="1" applyAlignment="1" applyProtection="1">
      <alignment horizontal="center"/>
    </xf>
    <xf numFmtId="40" fontId="28" fillId="29" borderId="17" xfId="0" applyNumberFormat="1" applyFont="1" applyFill="1" applyBorder="1" applyAlignment="1" applyProtection="1">
      <alignment horizontal="center"/>
    </xf>
    <xf numFmtId="40" fontId="28" fillId="29" borderId="18" xfId="0" applyNumberFormat="1" applyFont="1" applyFill="1" applyBorder="1" applyAlignment="1" applyProtection="1">
      <alignment horizontal="center"/>
    </xf>
    <xf numFmtId="37" fontId="27" fillId="29" borderId="15" xfId="37" applyNumberFormat="1" applyFont="1" applyFill="1" applyBorder="1" applyAlignment="1" applyProtection="1">
      <alignment horizontal="center" vertical="center" wrapText="1"/>
    </xf>
    <xf numFmtId="4" fontId="24" fillId="29" borderId="10" xfId="0" applyNumberFormat="1" applyFont="1" applyFill="1" applyBorder="1" applyAlignment="1" applyProtection="1">
      <alignment horizontal="center"/>
    </xf>
    <xf numFmtId="4" fontId="24" fillId="29" borderId="27" xfId="0" applyNumberFormat="1" applyFont="1" applyFill="1" applyBorder="1" applyAlignment="1" applyProtection="1">
      <alignment horizontal="center"/>
    </xf>
    <xf numFmtId="4" fontId="24" fillId="29" borderId="34" xfId="0" applyNumberFormat="1" applyFont="1" applyFill="1" applyBorder="1" applyAlignment="1" applyProtection="1">
      <alignment horizontal="center"/>
    </xf>
    <xf numFmtId="4" fontId="24" fillId="29" borderId="25" xfId="0" applyNumberFormat="1" applyFont="1" applyFill="1" applyBorder="1" applyAlignment="1" applyProtection="1">
      <alignment horizontal="center"/>
    </xf>
    <xf numFmtId="37" fontId="24" fillId="29" borderId="19" xfId="37" applyNumberFormat="1" applyFont="1" applyFill="1" applyBorder="1" applyAlignment="1" applyProtection="1">
      <alignment horizontal="center" vertical="center" wrapText="1"/>
    </xf>
    <xf numFmtId="4" fontId="24" fillId="29" borderId="35" xfId="0" applyNumberFormat="1" applyFont="1" applyFill="1" applyBorder="1" applyAlignment="1" applyProtection="1">
      <alignment horizontal="center"/>
    </xf>
    <xf numFmtId="4" fontId="24" fillId="29" borderId="28" xfId="0" applyNumberFormat="1" applyFont="1" applyFill="1" applyBorder="1" applyAlignment="1" applyProtection="1">
      <alignment horizontal="center"/>
    </xf>
    <xf numFmtId="1" fontId="28" fillId="29" borderId="20" xfId="39" applyNumberFormat="1" applyFont="1" applyFill="1" applyBorder="1" applyAlignment="1" applyProtection="1">
      <alignment horizontal="center" wrapText="1"/>
    </xf>
    <xf numFmtId="1" fontId="28" fillId="29" borderId="21" xfId="39" applyNumberFormat="1" applyFont="1" applyFill="1" applyBorder="1" applyAlignment="1" applyProtection="1">
      <alignment horizontal="center" wrapText="1"/>
    </xf>
    <xf numFmtId="37" fontId="28" fillId="29" borderId="22" xfId="0" applyNumberFormat="1" applyFont="1" applyFill="1" applyBorder="1" applyAlignment="1" applyProtection="1">
      <alignment horizontal="center"/>
    </xf>
    <xf numFmtId="1" fontId="28" fillId="29" borderId="21" xfId="39" quotePrefix="1" applyNumberFormat="1" applyFont="1" applyFill="1" applyBorder="1" applyAlignment="1" applyProtection="1">
      <alignment horizontal="center" wrapText="1"/>
    </xf>
    <xf numFmtId="1" fontId="28" fillId="29" borderId="39" xfId="39" applyNumberFormat="1" applyFont="1" applyFill="1" applyBorder="1" applyAlignment="1" applyProtection="1">
      <alignment horizontal="center" wrapText="1"/>
    </xf>
    <xf numFmtId="37" fontId="28" fillId="29" borderId="19" xfId="0" applyNumberFormat="1" applyFont="1" applyFill="1" applyBorder="1" applyAlignment="1" applyProtection="1">
      <alignment horizontal="center"/>
    </xf>
    <xf numFmtId="1" fontId="28" fillId="29" borderId="23" xfId="39" applyNumberFormat="1" applyFont="1" applyFill="1" applyBorder="1" applyAlignment="1" applyProtection="1">
      <alignment horizontal="center" wrapText="1"/>
    </xf>
    <xf numFmtId="1" fontId="28" fillId="29" borderId="24" xfId="39" applyNumberFormat="1" applyFont="1" applyFill="1" applyBorder="1" applyAlignment="1" applyProtection="1">
      <alignment horizontal="center" wrapText="1"/>
    </xf>
    <xf numFmtId="37" fontId="38" fillId="0" borderId="0" xfId="36" applyFont="1" applyFill="1" applyBorder="1"/>
    <xf numFmtId="37" fontId="39" fillId="0" borderId="0" xfId="36" applyFont="1" applyFill="1" applyBorder="1" applyAlignment="1">
      <alignment horizontal="left"/>
    </xf>
    <xf numFmtId="37" fontId="40" fillId="0" borderId="0" xfId="36" applyFont="1" applyFill="1" applyBorder="1"/>
    <xf numFmtId="3" fontId="38" fillId="0" borderId="0" xfId="23" applyNumberFormat="1" applyFont="1" applyFill="1" applyBorder="1" applyAlignment="1">
      <alignment horizontal="center"/>
    </xf>
    <xf numFmtId="37" fontId="38" fillId="0" borderId="0" xfId="36" applyFont="1" applyFill="1" applyBorder="1" applyAlignment="1">
      <alignment horizontal="center"/>
    </xf>
    <xf numFmtId="37" fontId="41" fillId="0" borderId="0" xfId="36" applyFont="1" applyFill="1" applyBorder="1"/>
    <xf numFmtId="37" fontId="42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43" fillId="0" borderId="0" xfId="36" applyFont="1" applyFill="1" applyBorder="1" applyAlignment="1"/>
    <xf numFmtId="37" fontId="44" fillId="0" borderId="0" xfId="36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" fontId="44" fillId="0" borderId="0" xfId="23" applyNumberFormat="1" applyFont="1" applyFill="1" applyBorder="1" applyAlignment="1">
      <alignment horizontal="center"/>
    </xf>
    <xf numFmtId="37" fontId="44" fillId="31" borderId="0" xfId="36" applyFont="1" applyFill="1" applyBorder="1" applyAlignment="1">
      <alignment horizontal="center"/>
    </xf>
    <xf numFmtId="3" fontId="44" fillId="31" borderId="0" xfId="23" applyNumberFormat="1" applyFont="1" applyFill="1" applyBorder="1" applyAlignment="1">
      <alignment horizontal="center"/>
    </xf>
    <xf numFmtId="37" fontId="46" fillId="0" borderId="0" xfId="36" applyFont="1" applyFill="1" applyBorder="1" applyAlignment="1">
      <alignment horizontal="center"/>
    </xf>
    <xf numFmtId="37" fontId="47" fillId="0" borderId="0" xfId="36" applyFont="1" applyFill="1" applyBorder="1" applyAlignment="1">
      <alignment horizontal="center"/>
    </xf>
    <xf numFmtId="3" fontId="46" fillId="0" borderId="0" xfId="23" applyNumberFormat="1" applyFont="1" applyFill="1" applyBorder="1" applyAlignment="1">
      <alignment horizontal="center"/>
    </xf>
    <xf numFmtId="37" fontId="48" fillId="0" borderId="0" xfId="36" applyFont="1" applyFill="1" applyBorder="1" applyAlignment="1">
      <alignment horizontal="center"/>
    </xf>
    <xf numFmtId="37" fontId="49" fillId="32" borderId="49" xfId="36" applyFont="1" applyFill="1" applyBorder="1" applyAlignment="1">
      <alignment horizontal="center"/>
    </xf>
    <xf numFmtId="37" fontId="50" fillId="32" borderId="50" xfId="36" applyFont="1" applyFill="1" applyBorder="1" applyAlignment="1">
      <alignment horizontal="center"/>
    </xf>
    <xf numFmtId="37" fontId="49" fillId="32" borderId="50" xfId="36" applyFont="1" applyFill="1" applyBorder="1" applyAlignment="1">
      <alignment horizontal="center"/>
    </xf>
    <xf numFmtId="37" fontId="51" fillId="0" borderId="50" xfId="36" applyFont="1" applyFill="1" applyBorder="1" applyAlignment="1">
      <alignment horizontal="center"/>
    </xf>
    <xf numFmtId="3" fontId="50" fillId="32" borderId="50" xfId="23" applyNumberFormat="1" applyFont="1" applyFill="1" applyBorder="1" applyAlignment="1">
      <alignment horizontal="center"/>
    </xf>
    <xf numFmtId="37" fontId="52" fillId="32" borderId="50" xfId="36" applyFont="1" applyFill="1" applyBorder="1" applyAlignment="1">
      <alignment horizontal="center"/>
    </xf>
    <xf numFmtId="37" fontId="52" fillId="32" borderId="50" xfId="36" applyFont="1" applyFill="1" applyBorder="1" applyAlignment="1">
      <alignment horizontal="center" wrapText="1"/>
    </xf>
    <xf numFmtId="37" fontId="49" fillId="32" borderId="51" xfId="36" applyFont="1" applyFill="1" applyBorder="1" applyAlignment="1">
      <alignment horizontal="center"/>
    </xf>
    <xf numFmtId="37" fontId="46" fillId="0" borderId="0" xfId="36" applyFont="1" applyFill="1" applyBorder="1"/>
    <xf numFmtId="37" fontId="53" fillId="0" borderId="0" xfId="36" applyNumberFormat="1" applyFont="1" applyFill="1" applyBorder="1" applyAlignment="1" applyProtection="1">
      <alignment horizontal="center"/>
    </xf>
    <xf numFmtId="37" fontId="54" fillId="0" borderId="0" xfId="36" applyFont="1" applyFill="1" applyBorder="1" applyAlignment="1">
      <alignment horizontal="center"/>
    </xf>
    <xf numFmtId="3" fontId="53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0" fillId="0" borderId="0" xfId="23" applyNumberFormat="1" applyFont="1" applyFill="1" applyBorder="1" applyAlignment="1">
      <alignment horizontal="center"/>
    </xf>
    <xf numFmtId="167" fontId="40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0" fillId="0" borderId="53" xfId="23" applyNumberFormat="1" applyFont="1" applyFill="1" applyBorder="1" applyAlignment="1">
      <alignment horizontal="center"/>
    </xf>
    <xf numFmtId="37" fontId="40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0" fillId="26" borderId="0" xfId="48" applyNumberFormat="1" applyFont="1" applyFill="1" applyBorder="1" applyAlignment="1">
      <alignment horizontal="center"/>
    </xf>
    <xf numFmtId="167" fontId="40" fillId="26" borderId="0" xfId="48" applyNumberFormat="1" applyFont="1" applyFill="1" applyBorder="1"/>
    <xf numFmtId="37" fontId="40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0" fillId="26" borderId="56" xfId="48" applyNumberFormat="1" applyFont="1" applyFill="1" applyBorder="1" applyAlignment="1">
      <alignment horizontal="center"/>
    </xf>
    <xf numFmtId="37" fontId="40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0" fillId="0" borderId="0" xfId="48" applyNumberFormat="1" applyFont="1" applyFill="1" applyBorder="1" applyAlignment="1">
      <alignment horizontal="center"/>
    </xf>
    <xf numFmtId="167" fontId="40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55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0" fillId="0" borderId="56" xfId="48" applyNumberFormat="1" applyFont="1" applyFill="1" applyBorder="1" applyAlignment="1">
      <alignment horizontal="center"/>
    </xf>
    <xf numFmtId="37" fontId="40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56" fillId="0" borderId="0" xfId="36" applyFont="1" applyFill="1" applyBorder="1"/>
    <xf numFmtId="167" fontId="4" fillId="0" borderId="0" xfId="48" applyNumberFormat="1" applyFont="1" applyFill="1" applyBorder="1" applyProtection="1"/>
    <xf numFmtId="167" fontId="38" fillId="0" borderId="0" xfId="23" applyNumberFormat="1" applyFont="1" applyFill="1" applyBorder="1" applyAlignment="1">
      <alignment horizontal="center"/>
    </xf>
    <xf numFmtId="167" fontId="41" fillId="0" borderId="0" xfId="48" applyNumberFormat="1" applyFont="1" applyFill="1" applyBorder="1"/>
    <xf numFmtId="37" fontId="57" fillId="0" borderId="0" xfId="36" applyFont="1" applyFill="1" applyBorder="1" applyAlignment="1">
      <alignment horizontal="center"/>
    </xf>
    <xf numFmtId="167" fontId="44" fillId="0" borderId="0" xfId="23" applyNumberFormat="1" applyFont="1" applyFill="1" applyBorder="1" applyAlignment="1">
      <alignment horizontal="center"/>
    </xf>
    <xf numFmtId="167" fontId="44" fillId="31" borderId="0" xfId="23" applyNumberFormat="1" applyFont="1" applyFill="1" applyBorder="1" applyAlignment="1">
      <alignment horizontal="center"/>
    </xf>
    <xf numFmtId="167" fontId="38" fillId="0" borderId="0" xfId="23" applyNumberFormat="1" applyFont="1" applyFill="1" applyBorder="1"/>
    <xf numFmtId="167" fontId="49" fillId="32" borderId="50" xfId="23" applyNumberFormat="1" applyFont="1" applyFill="1" applyBorder="1" applyAlignment="1">
      <alignment horizontal="center"/>
    </xf>
    <xf numFmtId="37" fontId="49" fillId="32" borderId="51" xfId="36" applyFont="1" applyFill="1" applyBorder="1" applyAlignment="1">
      <alignment horizontal="center" wrapText="1"/>
    </xf>
    <xf numFmtId="167" fontId="50" fillId="32" borderId="58" xfId="48" applyNumberFormat="1" applyFont="1" applyFill="1" applyBorder="1" applyAlignment="1">
      <alignment horizontal="center" wrapText="1"/>
    </xf>
    <xf numFmtId="37" fontId="53" fillId="0" borderId="0" xfId="36" applyFont="1" applyFill="1" applyBorder="1"/>
    <xf numFmtId="167" fontId="59" fillId="0" borderId="0" xfId="48" applyNumberFormat="1" applyFont="1" applyFill="1" applyBorder="1" applyAlignment="1">
      <alignment horizontal="center"/>
    </xf>
    <xf numFmtId="167" fontId="40" fillId="0" borderId="53" xfId="23" applyNumberFormat="1" applyFont="1" applyFill="1" applyBorder="1"/>
    <xf numFmtId="167" fontId="40" fillId="26" borderId="0" xfId="23" applyNumberFormat="1" applyFont="1" applyFill="1" applyBorder="1"/>
    <xf numFmtId="167" fontId="40" fillId="26" borderId="56" xfId="23" applyNumberFormat="1" applyFont="1" applyFill="1" applyBorder="1"/>
    <xf numFmtId="167" fontId="40" fillId="0" borderId="56" xfId="23" applyNumberFormat="1" applyFont="1" applyFill="1" applyBorder="1"/>
    <xf numFmtId="37" fontId="54" fillId="0" borderId="0" xfId="36" applyFont="1" applyFill="1" applyBorder="1"/>
    <xf numFmtId="37" fontId="60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1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0" fontId="28" fillId="29" borderId="15" xfId="37" applyFont="1" applyFill="1" applyBorder="1" applyAlignment="1" applyProtection="1">
      <alignment horizontal="center" vertical="center" wrapText="1"/>
    </xf>
    <xf numFmtId="37" fontId="63" fillId="29" borderId="10" xfId="0" applyFont="1" applyFill="1" applyBorder="1" applyAlignment="1" applyProtection="1">
      <alignment horizontal="center" vertical="center"/>
    </xf>
    <xf numFmtId="37" fontId="63" fillId="29" borderId="27" xfId="0" applyFont="1" applyFill="1" applyBorder="1" applyAlignment="1" applyProtection="1">
      <alignment horizontal="center" vertical="center"/>
    </xf>
    <xf numFmtId="37" fontId="63" fillId="29" borderId="34" xfId="0" applyFont="1" applyFill="1" applyBorder="1" applyAlignment="1" applyProtection="1">
      <alignment horizontal="center" vertical="center"/>
    </xf>
    <xf numFmtId="37" fontId="63" fillId="29" borderId="25" xfId="0" applyFont="1" applyFill="1" applyBorder="1" applyAlignment="1" applyProtection="1">
      <alignment horizontal="center" vertical="center"/>
    </xf>
    <xf numFmtId="37" fontId="63" fillId="29" borderId="35" xfId="0" applyFont="1" applyFill="1" applyBorder="1" applyAlignment="1" applyProtection="1">
      <alignment horizontal="center" vertical="center"/>
    </xf>
    <xf numFmtId="37" fontId="63" fillId="29" borderId="28" xfId="0" applyFont="1" applyFill="1" applyBorder="1" applyAlignment="1" applyProtection="1">
      <alignment horizontal="center" vertical="center"/>
    </xf>
    <xf numFmtId="1" fontId="28" fillId="29" borderId="30" xfId="39" applyNumberFormat="1" applyFont="1" applyFill="1" applyBorder="1" applyAlignment="1" applyProtection="1">
      <alignment horizontal="center" wrapText="1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27" xfId="0" applyFont="1" applyFill="1" applyBorder="1" applyAlignment="1" applyProtection="1">
      <alignment horizontal="center" vertical="center"/>
    </xf>
    <xf numFmtId="37" fontId="28" fillId="29" borderId="34" xfId="0" applyFont="1" applyFill="1" applyBorder="1" applyAlignment="1" applyProtection="1">
      <alignment horizontal="center" vertical="center"/>
    </xf>
    <xf numFmtId="37" fontId="28" fillId="29" borderId="25" xfId="0" applyFont="1" applyFill="1" applyBorder="1" applyAlignment="1" applyProtection="1">
      <alignment horizontal="center" vertical="center"/>
    </xf>
    <xf numFmtId="8" fontId="28" fillId="29" borderId="34" xfId="24" applyNumberFormat="1" applyFont="1" applyFill="1" applyBorder="1" applyAlignment="1" applyProtection="1">
      <alignment horizontal="center" vertical="center"/>
    </xf>
    <xf numFmtId="8" fontId="28" fillId="29" borderId="25" xfId="24" applyNumberFormat="1" applyFont="1" applyFill="1" applyBorder="1" applyAlignment="1" applyProtection="1">
      <alignment horizontal="center" vertical="center"/>
    </xf>
    <xf numFmtId="1" fontId="28" fillId="29" borderId="23" xfId="39" quotePrefix="1" applyNumberFormat="1" applyFont="1" applyFill="1" applyBorder="1" applyAlignment="1" applyProtection="1">
      <alignment horizontal="center" wrapText="1"/>
    </xf>
    <xf numFmtId="1" fontId="28" fillId="29" borderId="31" xfId="39" applyNumberFormat="1" applyFont="1" applyFill="1" applyBorder="1" applyAlignment="1" applyProtection="1">
      <alignment horizontal="center" wrapText="1"/>
    </xf>
    <xf numFmtId="4" fontId="28" fillId="29" borderId="17" xfId="0" applyNumberFormat="1" applyFont="1" applyFill="1" applyBorder="1" applyAlignment="1" applyProtection="1">
      <alignment horizontal="center"/>
    </xf>
    <xf numFmtId="4" fontId="28" fillId="29" borderId="26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1" fontId="24" fillId="0" borderId="0" xfId="39" applyNumberFormat="1" applyFont="1" applyFill="1" applyBorder="1" applyAlignment="1" applyProtection="1">
      <alignment horizontal="center" wrapText="1"/>
    </xf>
    <xf numFmtId="37" fontId="24" fillId="0" borderId="0" xfId="0" applyNumberFormat="1" applyFont="1" applyFill="1" applyBorder="1" applyAlignment="1" applyProtection="1">
      <alignment horizontal="center"/>
    </xf>
    <xf numFmtId="39" fontId="24" fillId="0" borderId="0" xfId="0" applyNumberFormat="1" applyFont="1" applyFill="1" applyBorder="1" applyAlignment="1" applyProtection="1">
      <alignment horizontal="center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34" xfId="0" applyFont="1" applyFill="1" applyBorder="1" applyAlignment="1" applyProtection="1">
      <alignment horizontal="center" vertical="center"/>
    </xf>
    <xf numFmtId="2" fontId="36" fillId="29" borderId="27" xfId="0" applyNumberFormat="1" applyFont="1" applyFill="1" applyBorder="1" applyAlignment="1" applyProtection="1">
      <alignment horizontal="center" wrapText="1"/>
    </xf>
    <xf numFmtId="2" fontId="36" fillId="29" borderId="25" xfId="0" applyNumberFormat="1" applyFont="1" applyFill="1" applyBorder="1" applyAlignment="1" applyProtection="1">
      <alignment horizontal="center" wrapText="1"/>
    </xf>
    <xf numFmtId="3" fontId="36" fillId="29" borderId="19" xfId="23" applyNumberFormat="1" applyFont="1" applyFill="1" applyBorder="1" applyAlignment="1" applyProtection="1">
      <alignment horizontal="center" vertical="center" wrapText="1"/>
    </xf>
    <xf numFmtId="2" fontId="36" fillId="29" borderId="28" xfId="0" applyNumberFormat="1" applyFont="1" applyFill="1" applyBorder="1" applyAlignment="1" applyProtection="1">
      <alignment horizontal="center" wrapText="1"/>
    </xf>
    <xf numFmtId="37" fontId="35" fillId="29" borderId="16" xfId="0" applyFont="1" applyFill="1" applyBorder="1" applyAlignment="1" applyProtection="1">
      <alignment horizontal="center" vertical="center" wrapText="1"/>
    </xf>
    <xf numFmtId="0" fontId="35" fillId="29" borderId="34" xfId="0" applyNumberFormat="1" applyFont="1" applyFill="1" applyBorder="1" applyAlignment="1" applyProtection="1">
      <alignment horizontal="center"/>
    </xf>
    <xf numFmtId="0" fontId="35" fillId="29" borderId="0" xfId="0" applyNumberFormat="1" applyFont="1" applyFill="1" applyBorder="1" applyAlignment="1" applyProtection="1">
      <alignment horizontal="center"/>
    </xf>
    <xf numFmtId="0" fontId="35" fillId="29" borderId="25" xfId="0" applyNumberFormat="1" applyFont="1" applyFill="1" applyBorder="1" applyAlignment="1" applyProtection="1">
      <alignment horizont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37" fontId="4" fillId="25" borderId="0" xfId="36" applyFont="1" applyFill="1" applyBorder="1" applyAlignment="1">
      <alignment horizontal="left" vertic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37" fontId="41" fillId="0" borderId="0" xfId="36" applyFont="1" applyFill="1" applyBorder="1" applyAlignment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56" fillId="0" borderId="0" xfId="36" applyFont="1" applyFill="1" applyBorder="1" applyAlignment="1">
      <alignment horizont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0" fontId="35" fillId="29" borderId="34" xfId="0" applyNumberFormat="1" applyFont="1" applyFill="1" applyBorder="1" applyAlignment="1" applyProtection="1">
      <alignment horizontal="center"/>
    </xf>
    <xf numFmtId="0" fontId="35" fillId="29" borderId="0" xfId="0" applyNumberFormat="1" applyFont="1" applyFill="1" applyBorder="1" applyAlignment="1" applyProtection="1">
      <alignment horizontal="center"/>
    </xf>
    <xf numFmtId="0" fontId="35" fillId="29" borderId="25" xfId="0" applyNumberFormat="1" applyFont="1" applyFill="1" applyBorder="1" applyAlignment="1" applyProtection="1">
      <alignment horizontal="center"/>
    </xf>
    <xf numFmtId="0" fontId="36" fillId="29" borderId="35" xfId="0" applyNumberFormat="1" applyFont="1" applyFill="1" applyBorder="1" applyAlignment="1" applyProtection="1">
      <alignment horizontal="center"/>
    </xf>
    <xf numFmtId="0" fontId="36" fillId="29" borderId="24" xfId="0" applyNumberFormat="1" applyFont="1" applyFill="1" applyBorder="1" applyAlignment="1" applyProtection="1">
      <alignment horizontal="center"/>
    </xf>
    <xf numFmtId="0" fontId="36" fillId="29" borderId="28" xfId="0" applyNumberFormat="1" applyFont="1" applyFill="1" applyBorder="1" applyAlignment="1" applyProtection="1">
      <alignment horizontal="center"/>
    </xf>
    <xf numFmtId="37" fontId="35" fillId="29" borderId="15" xfId="0" quotePrefix="1" applyFont="1" applyFill="1" applyBorder="1" applyAlignment="1" applyProtection="1">
      <alignment horizontal="center" vertical="center" wrapText="1"/>
    </xf>
    <xf numFmtId="37" fontId="35" fillId="29" borderId="16" xfId="0" quotePrefix="1" applyFont="1" applyFill="1" applyBorder="1" applyAlignment="1" applyProtection="1">
      <alignment horizontal="center" vertical="center" wrapText="1"/>
    </xf>
    <xf numFmtId="37" fontId="35" fillId="29" borderId="16" xfId="0" applyFont="1" applyFill="1" applyBorder="1" applyAlignment="1" applyProtection="1">
      <alignment horizontal="center" vertical="center" wrapText="1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19" xfId="0" applyFont="1" applyFill="1" applyBorder="1" applyAlignment="1" applyProtection="1">
      <alignment horizontal="center" vertical="center" wrapText="1"/>
    </xf>
    <xf numFmtId="37" fontId="29" fillId="27" borderId="38" xfId="0" applyFont="1" applyFill="1" applyBorder="1" applyAlignment="1" applyProtection="1">
      <alignment horizontal="center" vertical="center"/>
    </xf>
    <xf numFmtId="37" fontId="29" fillId="27" borderId="13" xfId="0" applyFont="1" applyFill="1" applyBorder="1" applyAlignment="1" applyProtection="1">
      <alignment horizontal="center" vertical="center"/>
    </xf>
    <xf numFmtId="37" fontId="29" fillId="27" borderId="11" xfId="0" applyFont="1" applyFill="1" applyBorder="1" applyAlignment="1" applyProtection="1">
      <alignment horizontal="center" vertical="center"/>
    </xf>
    <xf numFmtId="37" fontId="29" fillId="27" borderId="27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 wrapText="1"/>
    </xf>
    <xf numFmtId="37" fontId="24" fillId="29" borderId="0" xfId="0" applyFont="1" applyFill="1" applyBorder="1" applyAlignment="1" applyProtection="1">
      <alignment horizontal="center" vertical="center" wrapText="1"/>
    </xf>
    <xf numFmtId="37" fontId="24" fillId="29" borderId="25" xfId="0" applyFont="1" applyFill="1" applyBorder="1" applyAlignment="1" applyProtection="1">
      <alignment horizontal="center" vertical="center" wrapText="1"/>
    </xf>
    <xf numFmtId="37" fontId="36" fillId="29" borderId="34" xfId="0" applyFont="1" applyFill="1" applyBorder="1" applyAlignment="1" applyProtection="1">
      <alignment horizontal="center" vertical="center" wrapText="1"/>
    </xf>
    <xf numFmtId="37" fontId="36" fillId="29" borderId="0" xfId="0" applyFont="1" applyFill="1" applyBorder="1" applyAlignment="1" applyProtection="1">
      <alignment horizontal="center" vertical="center" wrapText="1"/>
    </xf>
    <xf numFmtId="37" fontId="36" fillId="29" borderId="25" xfId="0" applyFont="1" applyFill="1" applyBorder="1" applyAlignment="1" applyProtection="1">
      <alignment horizontal="center" vertical="center" wrapText="1"/>
    </xf>
    <xf numFmtId="37" fontId="36" fillId="29" borderId="10" xfId="0" applyFont="1" applyFill="1" applyBorder="1" applyAlignment="1" applyProtection="1">
      <alignment horizontal="center" vertical="center" wrapText="1"/>
    </xf>
    <xf numFmtId="37" fontId="36" fillId="29" borderId="11" xfId="0" applyFont="1" applyFill="1" applyBorder="1" applyAlignment="1" applyProtection="1">
      <alignment horizontal="center" vertical="center" wrapText="1"/>
    </xf>
    <xf numFmtId="37" fontId="36" fillId="29" borderId="27" xfId="0" applyFont="1" applyFill="1" applyBorder="1" applyAlignment="1" applyProtection="1">
      <alignment horizontal="center" vertical="center" wrapText="1"/>
    </xf>
    <xf numFmtId="37" fontId="27" fillId="29" borderId="15" xfId="0" applyFont="1" applyFill="1" applyBorder="1" applyAlignment="1" applyProtection="1">
      <alignment horizontal="center" vertical="center" wrapText="1"/>
    </xf>
    <xf numFmtId="37" fontId="27" fillId="29" borderId="16" xfId="0" applyFont="1" applyFill="1" applyBorder="1" applyAlignment="1" applyProtection="1">
      <alignment horizontal="center" vertical="center" wrapText="1"/>
    </xf>
    <xf numFmtId="37" fontId="27" fillId="29" borderId="19" xfId="0" applyFont="1" applyFill="1" applyBorder="1" applyAlignment="1" applyProtection="1">
      <alignment horizontal="center" vertical="center" wrapText="1"/>
    </xf>
    <xf numFmtId="37" fontId="62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4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0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8" fillId="29" borderId="34" xfId="0" applyFont="1" applyFill="1" applyBorder="1" applyAlignment="1" applyProtection="1">
      <alignment horizontal="center" vertical="center"/>
    </xf>
    <xf numFmtId="37" fontId="28" fillId="29" borderId="0" xfId="0" applyFont="1" applyFill="1" applyBorder="1" applyAlignment="1" applyProtection="1">
      <alignment horizontal="center" vertical="center"/>
    </xf>
    <xf numFmtId="165" fontId="35" fillId="29" borderId="34" xfId="0" applyNumberFormat="1" applyFont="1" applyFill="1" applyBorder="1" applyAlignment="1" applyProtection="1">
      <alignment horizontal="center"/>
    </xf>
    <xf numFmtId="165" fontId="35" fillId="29" borderId="0" xfId="0" applyNumberFormat="1" applyFont="1" applyFill="1" applyBorder="1" applyAlignment="1" applyProtection="1">
      <alignment horizontal="center"/>
    </xf>
    <xf numFmtId="165" fontId="35" fillId="29" borderId="25" xfId="0" applyNumberFormat="1" applyFont="1" applyFill="1" applyBorder="1" applyAlignment="1" applyProtection="1">
      <alignment horizontal="center"/>
    </xf>
    <xf numFmtId="37" fontId="29" fillId="27" borderId="14" xfId="0" applyFont="1" applyFill="1" applyBorder="1" applyAlignment="1" applyProtection="1">
      <alignment horizontal="center" vertical="center"/>
    </xf>
    <xf numFmtId="165" fontId="28" fillId="29" borderId="0" xfId="0" applyNumberFormat="1" applyFont="1" applyFill="1" applyBorder="1" applyAlignment="1" applyProtection="1">
      <alignment horizontal="center"/>
    </xf>
    <xf numFmtId="37" fontId="36" fillId="29" borderId="34" xfId="0" applyFont="1" applyFill="1" applyBorder="1" applyAlignment="1" applyProtection="1">
      <alignment horizontal="center" vertical="center"/>
    </xf>
    <xf numFmtId="37" fontId="36" fillId="29" borderId="0" xfId="0" applyFont="1" applyFill="1" applyBorder="1" applyAlignment="1" applyProtection="1">
      <alignment horizontal="center" vertical="center"/>
    </xf>
    <xf numFmtId="37" fontId="36" fillId="29" borderId="25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11" xfId="0" applyFont="1" applyFill="1" applyBorder="1" applyAlignment="1" applyProtection="1">
      <alignment horizontal="center" vertical="center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35" xfId="0" applyNumberFormat="1" applyFont="1" applyFill="1" applyBorder="1" applyAlignment="1" applyProtection="1">
      <alignment horizontal="center"/>
    </xf>
    <xf numFmtId="0" fontId="28" fillId="25" borderId="24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36" fillId="29" borderId="10" xfId="0" applyFont="1" applyFill="1" applyBorder="1" applyAlignment="1" applyProtection="1">
      <alignment horizontal="center" vertical="center"/>
    </xf>
    <xf numFmtId="37" fontId="36" fillId="29" borderId="11" xfId="0" applyFont="1" applyFill="1" applyBorder="1" applyAlignment="1" applyProtection="1">
      <alignment horizontal="center" vertical="center"/>
    </xf>
    <xf numFmtId="37" fontId="24" fillId="29" borderId="10" xfId="0" applyFont="1" applyFill="1" applyBorder="1" applyAlignment="1" applyProtection="1">
      <alignment horizontal="center" vertical="center" wrapText="1"/>
    </xf>
    <xf numFmtId="37" fontId="24" fillId="29" borderId="11" xfId="0" applyFont="1" applyFill="1" applyBorder="1" applyAlignment="1" applyProtection="1">
      <alignment horizontal="center" vertical="center" wrapText="1"/>
    </xf>
    <xf numFmtId="37" fontId="24" fillId="29" borderId="27" xfId="0" applyFont="1" applyFill="1" applyBorder="1" applyAlignment="1" applyProtection="1">
      <alignment horizontal="center" vertical="center" wrapText="1"/>
    </xf>
    <xf numFmtId="0" fontId="24" fillId="29" borderId="35" xfId="0" applyNumberFormat="1" applyFont="1" applyFill="1" applyBorder="1" applyAlignment="1" applyProtection="1">
      <alignment horizontal="center"/>
    </xf>
    <xf numFmtId="0" fontId="24" fillId="29" borderId="24" xfId="0" applyNumberFormat="1" applyFont="1" applyFill="1" applyBorder="1" applyAlignment="1" applyProtection="1">
      <alignment horizontal="center"/>
    </xf>
    <xf numFmtId="0" fontId="24" fillId="29" borderId="28" xfId="0" applyNumberFormat="1" applyFont="1" applyFill="1" applyBorder="1" applyAlignment="1" applyProtection="1">
      <alignment horizontal="center"/>
    </xf>
    <xf numFmtId="165" fontId="28" fillId="29" borderId="34" xfId="0" applyNumberFormat="1" applyFont="1" applyFill="1" applyBorder="1" applyAlignment="1" applyProtection="1">
      <alignment horizontal="center"/>
    </xf>
    <xf numFmtId="165" fontId="28" fillId="29" borderId="25" xfId="0" applyNumberFormat="1" applyFont="1" applyFill="1" applyBorder="1" applyAlignment="1" applyProtection="1">
      <alignment horizontal="center"/>
    </xf>
    <xf numFmtId="37" fontId="24" fillId="29" borderId="27" xfId="0" applyFont="1" applyFill="1" applyBorder="1" applyAlignment="1" applyProtection="1">
      <alignment horizontal="center" vertical="center"/>
    </xf>
    <xf numFmtId="37" fontId="28" fillId="29" borderId="15" xfId="0" quotePrefix="1" applyFont="1" applyFill="1" applyBorder="1" applyAlignment="1" applyProtection="1">
      <alignment horizontal="center" vertical="center" wrapText="1"/>
    </xf>
    <xf numFmtId="37" fontId="28" fillId="29" borderId="16" xfId="0" quotePrefix="1" applyFont="1" applyFill="1" applyBorder="1" applyAlignment="1" applyProtection="1">
      <alignment horizontal="center" vertic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37" fontId="24" fillId="29" borderId="35" xfId="0" applyFont="1" applyFill="1" applyBorder="1" applyAlignment="1" applyProtection="1">
      <alignment horizontal="center" vertical="center"/>
    </xf>
    <xf numFmtId="37" fontId="24" fillId="29" borderId="24" xfId="0" applyFont="1" applyFill="1" applyBorder="1" applyAlignment="1" applyProtection="1">
      <alignment horizontal="center" vertical="center"/>
    </xf>
    <xf numFmtId="37" fontId="24" fillId="29" borderId="28" xfId="0" applyFont="1" applyFill="1" applyBorder="1" applyAlignment="1" applyProtection="1">
      <alignment horizontal="center" vertical="center"/>
    </xf>
    <xf numFmtId="37" fontId="58" fillId="0" borderId="0" xfId="36" applyFont="1" applyFill="1" applyBorder="1" applyAlignment="1">
      <alignment horizontal="right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742950</xdr:colOff>
      <xdr:row>0</xdr:row>
      <xdr:rowOff>323850</xdr:rowOff>
    </xdr:from>
    <xdr:to>
      <xdr:col>14</xdr:col>
      <xdr:colOff>123825</xdr:colOff>
      <xdr:row>3</xdr:row>
      <xdr:rowOff>152400</xdr:rowOff>
    </xdr:to>
    <xdr:pic>
      <xdr:nvPicPr>
        <xdr:cNvPr id="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23850"/>
          <a:ext cx="1685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552450</xdr:colOff>
      <xdr:row>0</xdr:row>
      <xdr:rowOff>285750</xdr:rowOff>
    </xdr:from>
    <xdr:to>
      <xdr:col>16</xdr:col>
      <xdr:colOff>590550</xdr:colOff>
      <xdr:row>3</xdr:row>
      <xdr:rowOff>133350</xdr:rowOff>
    </xdr:to>
    <xdr:pic>
      <xdr:nvPicPr>
        <xdr:cNvPr id="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85750"/>
          <a:ext cx="1781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342900</xdr:colOff>
      <xdr:row>0</xdr:row>
      <xdr:rowOff>314325</xdr:rowOff>
    </xdr:from>
    <xdr:to>
      <xdr:col>12</xdr:col>
      <xdr:colOff>85725</xdr:colOff>
      <xdr:row>3</xdr:row>
      <xdr:rowOff>95250</xdr:rowOff>
    </xdr:to>
    <xdr:pic>
      <xdr:nvPicPr>
        <xdr:cNvPr id="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14325"/>
          <a:ext cx="1581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83"/>
  <sheetViews>
    <sheetView showGridLines="0" tabSelected="1" view="pageBreakPreview" zoomScale="70" zoomScaleNormal="70" zoomScaleSheetLayoutView="70" workbookViewId="0">
      <pane ySplit="4" topLeftCell="A122" activePane="bottomLeft" state="frozen"/>
      <selection activeCell="D33" sqref="D33"/>
      <selection pane="bottomLeft" activeCell="A154" sqref="A154:H154"/>
    </sheetView>
  </sheetViews>
  <sheetFormatPr defaultRowHeight="16.5" customHeight="1" x14ac:dyDescent="0.25"/>
  <cols>
    <col min="1" max="1" width="47.625" style="31" customWidth="1"/>
    <col min="2" max="2" width="41.875" style="31" customWidth="1"/>
    <col min="3" max="3" width="14.75" style="31" customWidth="1"/>
    <col min="4" max="5" width="14.75" style="32" customWidth="1"/>
    <col min="6" max="6" width="14.75" style="30" customWidth="1"/>
    <col min="7" max="7" width="14.875" style="31" bestFit="1" customWidth="1"/>
    <col min="8" max="8" width="13.25" style="31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403" t="s">
        <v>207</v>
      </c>
      <c r="B1" s="403"/>
      <c r="C1" s="403"/>
      <c r="D1" s="403"/>
      <c r="E1" s="403"/>
      <c r="F1" s="403"/>
      <c r="G1" s="403"/>
      <c r="H1" s="403"/>
    </row>
    <row r="2" spans="1:12" s="3" customFormat="1" ht="19.5" customHeight="1" thickBot="1" x14ac:dyDescent="0.2">
      <c r="A2" s="404" t="s">
        <v>18</v>
      </c>
      <c r="B2" s="407" t="s">
        <v>0</v>
      </c>
      <c r="C2" s="409" t="s">
        <v>1</v>
      </c>
      <c r="D2" s="410"/>
      <c r="E2" s="410"/>
      <c r="F2" s="410"/>
      <c r="G2" s="410"/>
      <c r="H2" s="411"/>
      <c r="J2" s="4"/>
      <c r="K2" s="4"/>
      <c r="L2" s="4"/>
    </row>
    <row r="3" spans="1:12" s="3" customFormat="1" ht="16.5" customHeight="1" thickBot="1" x14ac:dyDescent="0.2">
      <c r="A3" s="405"/>
      <c r="B3" s="385"/>
      <c r="C3" s="44"/>
      <c r="D3" s="45"/>
      <c r="E3" s="45"/>
      <c r="F3" s="412" t="s">
        <v>14</v>
      </c>
      <c r="G3" s="413"/>
      <c r="H3" s="414"/>
      <c r="J3" s="4"/>
      <c r="K3" s="4"/>
      <c r="L3" s="4"/>
    </row>
    <row r="4" spans="1:12" s="3" customFormat="1" ht="42.75" customHeight="1" thickBot="1" x14ac:dyDescent="0.2">
      <c r="A4" s="406"/>
      <c r="B4" s="408"/>
      <c r="C4" s="33" t="s">
        <v>11</v>
      </c>
      <c r="D4" s="34" t="s">
        <v>12</v>
      </c>
      <c r="E4" s="35" t="s">
        <v>15</v>
      </c>
      <c r="F4" s="36" t="s">
        <v>13</v>
      </c>
      <c r="G4" s="33" t="s">
        <v>24</v>
      </c>
      <c r="H4" s="33" t="s">
        <v>20</v>
      </c>
      <c r="J4" s="4"/>
      <c r="K4" s="4"/>
      <c r="L4" s="4"/>
    </row>
    <row r="5" spans="1:12" s="3" customFormat="1" ht="16.5" customHeight="1" thickBot="1" x14ac:dyDescent="0.2">
      <c r="A5" s="5"/>
      <c r="B5" s="42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382" t="s">
        <v>39</v>
      </c>
      <c r="B6" s="383"/>
      <c r="C6" s="383"/>
      <c r="D6" s="383"/>
      <c r="E6" s="383"/>
      <c r="F6" s="383"/>
      <c r="G6" s="425"/>
      <c r="H6" s="426"/>
      <c r="J6" s="4"/>
      <c r="K6" s="4"/>
      <c r="L6" s="4"/>
    </row>
    <row r="7" spans="1:12" s="131" customFormat="1" ht="16.5" customHeight="1" x14ac:dyDescent="0.15">
      <c r="A7" s="427" t="str">
        <f>+A30</f>
        <v>Precio especial en operaciones al contado y financiamiento Plan Integral SIN seguro CON Bonificación.</v>
      </c>
      <c r="B7" s="121"/>
      <c r="C7" s="421"/>
      <c r="D7" s="422"/>
      <c r="E7" s="422"/>
      <c r="F7" s="422"/>
      <c r="G7" s="122"/>
      <c r="H7" s="123"/>
      <c r="J7" s="132"/>
      <c r="K7" s="132"/>
      <c r="L7" s="132"/>
    </row>
    <row r="8" spans="1:12" s="131" customFormat="1" ht="16.5" customHeight="1" x14ac:dyDescent="0.15">
      <c r="A8" s="428"/>
      <c r="B8" s="124" t="str">
        <f>+B31</f>
        <v>(CÓDIGO: LOP)</v>
      </c>
      <c r="C8" s="423" t="s">
        <v>16</v>
      </c>
      <c r="D8" s="424"/>
      <c r="E8" s="424"/>
      <c r="F8" s="424"/>
      <c r="G8" s="125"/>
      <c r="H8" s="126"/>
      <c r="J8" s="132"/>
      <c r="K8" s="132"/>
      <c r="L8" s="132"/>
    </row>
    <row r="9" spans="1:12" s="131" customFormat="1" ht="16.5" customHeight="1" x14ac:dyDescent="0.25">
      <c r="A9" s="428"/>
      <c r="B9" s="127" t="s">
        <v>261</v>
      </c>
      <c r="C9" s="447" t="s">
        <v>262</v>
      </c>
      <c r="D9" s="448"/>
      <c r="E9" s="448"/>
      <c r="F9" s="448"/>
      <c r="G9" s="125"/>
      <c r="H9" s="126"/>
      <c r="J9" s="132"/>
      <c r="K9" s="132"/>
      <c r="L9" s="132"/>
    </row>
    <row r="10" spans="1:12" s="131" customFormat="1" ht="16.5" customHeight="1" x14ac:dyDescent="0.25">
      <c r="A10" s="428"/>
      <c r="B10" s="127" t="s">
        <v>263</v>
      </c>
      <c r="C10" s="447" t="s">
        <v>264</v>
      </c>
      <c r="D10" s="448"/>
      <c r="E10" s="448"/>
      <c r="F10" s="448"/>
      <c r="G10" s="125"/>
      <c r="H10" s="126"/>
      <c r="J10" s="132"/>
      <c r="K10" s="132"/>
      <c r="L10" s="132"/>
    </row>
    <row r="11" spans="1:12" s="131" customFormat="1" ht="16.5" customHeight="1" thickBot="1" x14ac:dyDescent="0.3">
      <c r="A11" s="429"/>
      <c r="B11" s="128"/>
      <c r="C11" s="449"/>
      <c r="D11" s="450"/>
      <c r="E11" s="450"/>
      <c r="F11" s="450"/>
      <c r="G11" s="129"/>
      <c r="H11" s="130"/>
      <c r="J11" s="132"/>
      <c r="K11" s="132"/>
      <c r="L11" s="132"/>
    </row>
    <row r="12" spans="1:12" s="131" customFormat="1" ht="16.5" customHeight="1" x14ac:dyDescent="0.25">
      <c r="A12" s="379" t="str">
        <f>+A36</f>
        <v>Financiamiento tasa subsidiada desde 20% enganche SIN seguro.</v>
      </c>
      <c r="B12" s="471" t="s">
        <v>19</v>
      </c>
      <c r="C12" s="325" t="s">
        <v>2</v>
      </c>
      <c r="D12" s="326">
        <v>20</v>
      </c>
      <c r="E12" s="134">
        <v>0</v>
      </c>
      <c r="F12" s="327">
        <v>0</v>
      </c>
      <c r="G12" s="328"/>
      <c r="H12" s="329"/>
      <c r="J12" s="132"/>
      <c r="K12" s="132"/>
      <c r="L12" s="132"/>
    </row>
    <row r="13" spans="1:12" s="131" customFormat="1" ht="16.5" customHeight="1" x14ac:dyDescent="0.25">
      <c r="A13" s="380"/>
      <c r="B13" s="472">
        <v>0</v>
      </c>
      <c r="C13" s="330" t="s">
        <v>3</v>
      </c>
      <c r="D13" s="331">
        <v>20</v>
      </c>
      <c r="E13" s="135">
        <v>0</v>
      </c>
      <c r="F13" s="332">
        <v>0</v>
      </c>
      <c r="G13" s="333"/>
      <c r="H13" s="334"/>
      <c r="J13" s="132"/>
      <c r="K13" s="132"/>
      <c r="L13" s="132"/>
    </row>
    <row r="14" spans="1:12" s="131" customFormat="1" ht="16.5" customHeight="1" x14ac:dyDescent="0.25">
      <c r="A14" s="380"/>
      <c r="B14" s="472">
        <v>0</v>
      </c>
      <c r="C14" s="330" t="s">
        <v>4</v>
      </c>
      <c r="D14" s="331">
        <v>20</v>
      </c>
      <c r="E14" s="135">
        <v>0</v>
      </c>
      <c r="F14" s="332">
        <v>3.123011139046127</v>
      </c>
      <c r="G14" s="335"/>
      <c r="H14" s="336"/>
      <c r="J14" s="132"/>
      <c r="K14" s="132"/>
      <c r="L14" s="132"/>
    </row>
    <row r="15" spans="1:12" s="131" customFormat="1" ht="16.5" customHeight="1" x14ac:dyDescent="0.25">
      <c r="A15" s="380"/>
      <c r="B15" s="472">
        <v>0</v>
      </c>
      <c r="C15" s="330" t="s">
        <v>5</v>
      </c>
      <c r="D15" s="331">
        <v>20</v>
      </c>
      <c r="E15" s="135">
        <v>0</v>
      </c>
      <c r="F15" s="332">
        <v>5.4604050803765816</v>
      </c>
      <c r="G15" s="335"/>
      <c r="H15" s="336"/>
      <c r="J15" s="132"/>
      <c r="K15" s="132"/>
      <c r="L15" s="132"/>
    </row>
    <row r="16" spans="1:12" s="131" customFormat="1" ht="16.5" customHeight="1" x14ac:dyDescent="0.25">
      <c r="A16" s="380"/>
      <c r="B16" s="472">
        <v>0</v>
      </c>
      <c r="C16" s="330" t="s">
        <v>6</v>
      </c>
      <c r="D16" s="331">
        <v>20</v>
      </c>
      <c r="E16" s="135">
        <v>0</v>
      </c>
      <c r="F16" s="332">
        <v>6.8930673663606292</v>
      </c>
      <c r="G16" s="335"/>
      <c r="H16" s="336"/>
      <c r="J16" s="132"/>
      <c r="K16" s="132"/>
      <c r="L16" s="132"/>
    </row>
    <row r="17" spans="1:12" s="131" customFormat="1" ht="16.5" customHeight="1" x14ac:dyDescent="0.25">
      <c r="A17" s="380"/>
      <c r="B17" s="472">
        <v>0</v>
      </c>
      <c r="C17" s="337" t="s">
        <v>7</v>
      </c>
      <c r="D17" s="331">
        <v>20</v>
      </c>
      <c r="E17" s="135">
        <v>0</v>
      </c>
      <c r="F17" s="332">
        <v>7.8605057040653543</v>
      </c>
      <c r="G17" s="335"/>
      <c r="H17" s="336"/>
      <c r="J17" s="132"/>
      <c r="K17" s="132"/>
      <c r="L17" s="132"/>
    </row>
    <row r="18" spans="1:12" s="131" customFormat="1" ht="16.5" customHeight="1" x14ac:dyDescent="0.25">
      <c r="A18" s="380"/>
      <c r="B18" s="472">
        <v>0</v>
      </c>
      <c r="C18" s="330" t="s">
        <v>8</v>
      </c>
      <c r="D18" s="331">
        <v>20</v>
      </c>
      <c r="E18" s="135">
        <v>0</v>
      </c>
      <c r="F18" s="332">
        <v>9.3246261041163958</v>
      </c>
      <c r="G18" s="333"/>
      <c r="H18" s="334"/>
      <c r="J18" s="132"/>
      <c r="K18" s="132"/>
      <c r="L18" s="132"/>
    </row>
    <row r="19" spans="1:12" s="131" customFormat="1" ht="16.5" customHeight="1" thickBot="1" x14ac:dyDescent="0.3">
      <c r="A19" s="381"/>
      <c r="B19" s="473">
        <v>0</v>
      </c>
      <c r="C19" s="338" t="s">
        <v>17</v>
      </c>
      <c r="D19" s="339">
        <v>20</v>
      </c>
      <c r="E19" s="136">
        <v>0</v>
      </c>
      <c r="F19" s="340">
        <v>11.030267923704949</v>
      </c>
      <c r="G19" s="341"/>
      <c r="H19" s="342"/>
      <c r="J19" s="132"/>
      <c r="K19" s="132"/>
      <c r="L19" s="132"/>
    </row>
    <row r="20" spans="1:12" s="131" customFormat="1" ht="16.5" customHeight="1" x14ac:dyDescent="0.25">
      <c r="A20" s="379" t="str">
        <f>+A44</f>
        <v>Financiamiento tasa subsidiada desde 35% enganche SIN seguro.</v>
      </c>
      <c r="B20" s="471" t="s">
        <v>19</v>
      </c>
      <c r="C20" s="137" t="s">
        <v>2</v>
      </c>
      <c r="D20" s="137">
        <v>35</v>
      </c>
      <c r="E20" s="134">
        <v>0</v>
      </c>
      <c r="F20" s="134">
        <v>0</v>
      </c>
      <c r="G20" s="134">
        <v>4.05</v>
      </c>
      <c r="H20" s="134">
        <v>5.6</v>
      </c>
      <c r="J20" s="132"/>
      <c r="K20" s="132"/>
      <c r="L20" s="132"/>
    </row>
    <row r="21" spans="1:12" s="131" customFormat="1" ht="16.5" customHeight="1" x14ac:dyDescent="0.25">
      <c r="A21" s="380"/>
      <c r="B21" s="472">
        <v>0</v>
      </c>
      <c r="C21" s="138" t="s">
        <v>3</v>
      </c>
      <c r="D21" s="138">
        <v>35</v>
      </c>
      <c r="E21" s="139">
        <v>0</v>
      </c>
      <c r="F21" s="139">
        <v>0</v>
      </c>
      <c r="G21" s="139">
        <v>3.9845793533869864</v>
      </c>
      <c r="H21" s="139">
        <v>5.6210269525022074</v>
      </c>
      <c r="J21" s="132"/>
      <c r="K21" s="132"/>
      <c r="L21" s="132"/>
    </row>
    <row r="22" spans="1:12" s="131" customFormat="1" ht="16.5" customHeight="1" x14ac:dyDescent="0.25">
      <c r="A22" s="380"/>
      <c r="B22" s="472">
        <v>0</v>
      </c>
      <c r="C22" s="138" t="s">
        <v>4</v>
      </c>
      <c r="D22" s="138">
        <v>35</v>
      </c>
      <c r="E22" s="139">
        <v>0</v>
      </c>
      <c r="F22" s="139">
        <v>0</v>
      </c>
      <c r="G22" s="139">
        <v>3.9599893704864741</v>
      </c>
      <c r="H22" s="139">
        <v>5.49</v>
      </c>
      <c r="J22" s="132"/>
      <c r="K22" s="132"/>
      <c r="L22" s="132"/>
    </row>
    <row r="23" spans="1:12" s="131" customFormat="1" ht="16.5" customHeight="1" x14ac:dyDescent="0.25">
      <c r="A23" s="380"/>
      <c r="B23" s="472">
        <v>0</v>
      </c>
      <c r="C23" s="138" t="s">
        <v>5</v>
      </c>
      <c r="D23" s="138">
        <v>35</v>
      </c>
      <c r="E23" s="139">
        <v>0</v>
      </c>
      <c r="F23" s="139">
        <v>2.8909159434498295</v>
      </c>
      <c r="G23" s="139">
        <v>7.1</v>
      </c>
      <c r="H23" s="139">
        <v>7.5628934835800363</v>
      </c>
      <c r="J23" s="132"/>
      <c r="K23" s="132"/>
      <c r="L23" s="132"/>
    </row>
    <row r="24" spans="1:12" s="131" customFormat="1" ht="16.5" customHeight="1" x14ac:dyDescent="0.25">
      <c r="A24" s="380"/>
      <c r="B24" s="472">
        <v>0</v>
      </c>
      <c r="C24" s="138" t="s">
        <v>6</v>
      </c>
      <c r="D24" s="138">
        <v>35</v>
      </c>
      <c r="E24" s="139">
        <v>0</v>
      </c>
      <c r="F24" s="139">
        <v>4.6635183845117689</v>
      </c>
      <c r="G24" s="139">
        <v>9.02</v>
      </c>
      <c r="H24" s="139">
        <v>8.8308179236229698</v>
      </c>
      <c r="J24" s="132"/>
      <c r="K24" s="132"/>
      <c r="L24" s="132"/>
    </row>
    <row r="25" spans="1:12" s="131" customFormat="1" ht="16.5" customHeight="1" x14ac:dyDescent="0.25">
      <c r="A25" s="380"/>
      <c r="B25" s="472">
        <v>0</v>
      </c>
      <c r="C25" s="138" t="s">
        <v>7</v>
      </c>
      <c r="D25" s="138">
        <v>35</v>
      </c>
      <c r="E25" s="139">
        <v>0</v>
      </c>
      <c r="F25" s="139">
        <v>5.8608889896116008</v>
      </c>
      <c r="G25" s="139">
        <v>10.325179894909972</v>
      </c>
      <c r="H25" s="139">
        <v>9.6867355124524437</v>
      </c>
      <c r="J25" s="132"/>
      <c r="K25" s="132"/>
      <c r="L25" s="132"/>
    </row>
    <row r="26" spans="1:12" s="131" customFormat="1" ht="16.5" customHeight="1" x14ac:dyDescent="0.25">
      <c r="A26" s="380"/>
      <c r="B26" s="472">
        <v>0</v>
      </c>
      <c r="C26" s="140" t="s">
        <v>8</v>
      </c>
      <c r="D26" s="140">
        <v>35</v>
      </c>
      <c r="E26" s="135">
        <v>0</v>
      </c>
      <c r="F26" s="135">
        <v>7.6143601257327909</v>
      </c>
      <c r="G26" s="135">
        <v>12.2</v>
      </c>
      <c r="H26" s="135">
        <v>11.01</v>
      </c>
      <c r="J26" s="132"/>
      <c r="K26" s="132"/>
      <c r="L26" s="132"/>
    </row>
    <row r="27" spans="1:12" s="131" customFormat="1" ht="16.5" customHeight="1" thickBot="1" x14ac:dyDescent="0.3">
      <c r="A27" s="381"/>
      <c r="B27" s="473">
        <v>0</v>
      </c>
      <c r="C27" s="153" t="s">
        <v>17</v>
      </c>
      <c r="D27" s="153">
        <v>35</v>
      </c>
      <c r="E27" s="154">
        <v>0</v>
      </c>
      <c r="F27" s="154">
        <v>9.4893775326100478</v>
      </c>
      <c r="G27" s="154">
        <v>13.18</v>
      </c>
      <c r="H27" s="154">
        <v>12.635</v>
      </c>
      <c r="J27" s="132"/>
      <c r="K27" s="132"/>
      <c r="L27" s="132"/>
    </row>
    <row r="28" spans="1:12" s="3" customFormat="1" ht="16.5" customHeight="1" thickBot="1" x14ac:dyDescent="0.3">
      <c r="A28" s="12"/>
      <c r="B28" s="12"/>
      <c r="C28" s="13"/>
      <c r="D28" s="14"/>
      <c r="E28" s="14"/>
      <c r="F28" s="16"/>
      <c r="G28" s="15"/>
      <c r="H28" s="15"/>
      <c r="J28" s="4"/>
      <c r="K28" s="4"/>
      <c r="L28" s="4"/>
    </row>
    <row r="29" spans="1:12" s="3" customFormat="1" ht="16.5" customHeight="1" thickBot="1" x14ac:dyDescent="0.2">
      <c r="A29" s="382" t="s">
        <v>204</v>
      </c>
      <c r="B29" s="383"/>
      <c r="C29" s="383"/>
      <c r="D29" s="383"/>
      <c r="E29" s="383"/>
      <c r="F29" s="383"/>
      <c r="G29" s="425"/>
      <c r="H29" s="426"/>
      <c r="J29" s="4"/>
      <c r="K29" s="4"/>
      <c r="L29" s="4"/>
    </row>
    <row r="30" spans="1:12" s="3" customFormat="1" ht="16.5" customHeight="1" x14ac:dyDescent="0.15">
      <c r="A30" s="367" t="s">
        <v>27</v>
      </c>
      <c r="B30" s="293"/>
      <c r="C30" s="445"/>
      <c r="D30" s="446"/>
      <c r="E30" s="446"/>
      <c r="F30" s="446"/>
      <c r="G30" s="294"/>
      <c r="H30" s="295"/>
      <c r="J30" s="4"/>
      <c r="K30" s="4"/>
      <c r="L30" s="4"/>
    </row>
    <row r="31" spans="1:12" s="3" customFormat="1" ht="16.5" customHeight="1" x14ac:dyDescent="0.15">
      <c r="A31" s="368"/>
      <c r="B31" s="56" t="s">
        <v>277</v>
      </c>
      <c r="C31" s="432" t="s">
        <v>16</v>
      </c>
      <c r="D31" s="433"/>
      <c r="E31" s="433"/>
      <c r="F31" s="433"/>
      <c r="G31" s="296"/>
      <c r="H31" s="297"/>
      <c r="J31" s="4"/>
      <c r="K31" s="4"/>
      <c r="L31" s="4"/>
    </row>
    <row r="32" spans="1:12" s="3" customFormat="1" ht="16.5" customHeight="1" x14ac:dyDescent="0.25">
      <c r="A32" s="368"/>
      <c r="B32" s="53" t="s">
        <v>265</v>
      </c>
      <c r="C32" s="418" t="s">
        <v>266</v>
      </c>
      <c r="D32" s="419"/>
      <c r="E32" s="419"/>
      <c r="F32" s="419"/>
      <c r="G32" s="296"/>
      <c r="H32" s="297"/>
      <c r="J32" s="4"/>
      <c r="K32" s="4"/>
      <c r="L32" s="4"/>
    </row>
    <row r="33" spans="1:12" s="3" customFormat="1" ht="16.5" customHeight="1" x14ac:dyDescent="0.25">
      <c r="A33" s="368"/>
      <c r="B33" s="53" t="s">
        <v>267</v>
      </c>
      <c r="C33" s="418" t="s">
        <v>268</v>
      </c>
      <c r="D33" s="419"/>
      <c r="E33" s="419"/>
      <c r="F33" s="419"/>
      <c r="G33" s="296"/>
      <c r="H33" s="297"/>
      <c r="J33" s="4"/>
      <c r="K33" s="4"/>
      <c r="L33" s="4"/>
    </row>
    <row r="34" spans="1:12" s="3" customFormat="1" ht="16.5" customHeight="1" x14ac:dyDescent="0.25">
      <c r="A34" s="368"/>
      <c r="B34" s="53" t="s">
        <v>269</v>
      </c>
      <c r="C34" s="418" t="s">
        <v>270</v>
      </c>
      <c r="D34" s="419"/>
      <c r="E34" s="419"/>
      <c r="F34" s="419"/>
      <c r="G34" s="296"/>
      <c r="H34" s="297"/>
      <c r="J34" s="4"/>
      <c r="K34" s="4"/>
      <c r="L34" s="4"/>
    </row>
    <row r="35" spans="1:12" s="3" customFormat="1" ht="16.5" customHeight="1" thickBot="1" x14ac:dyDescent="0.3">
      <c r="A35" s="369"/>
      <c r="B35" s="150"/>
      <c r="C35" s="430"/>
      <c r="D35" s="431"/>
      <c r="E35" s="431"/>
      <c r="F35" s="431"/>
      <c r="G35" s="298"/>
      <c r="H35" s="299"/>
      <c r="J35" s="4"/>
      <c r="K35" s="4"/>
      <c r="L35" s="4"/>
    </row>
    <row r="36" spans="1:12" s="46" customFormat="1" ht="16.5" customHeight="1" x14ac:dyDescent="0.25">
      <c r="A36" s="367" t="s">
        <v>28</v>
      </c>
      <c r="B36" s="415" t="s">
        <v>19</v>
      </c>
      <c r="C36" s="58" t="s">
        <v>2</v>
      </c>
      <c r="D36" s="59">
        <v>20</v>
      </c>
      <c r="E36" s="60">
        <v>0</v>
      </c>
      <c r="F36" s="61">
        <v>0</v>
      </c>
      <c r="G36" s="301"/>
      <c r="H36" s="302"/>
      <c r="J36" s="47"/>
      <c r="K36" s="47"/>
      <c r="L36" s="47"/>
    </row>
    <row r="37" spans="1:12" s="46" customFormat="1" ht="16.5" customHeight="1" x14ac:dyDescent="0.25">
      <c r="A37" s="368"/>
      <c r="B37" s="416">
        <v>0</v>
      </c>
      <c r="C37" s="62" t="s">
        <v>3</v>
      </c>
      <c r="D37" s="63">
        <v>20</v>
      </c>
      <c r="E37" s="64">
        <v>0</v>
      </c>
      <c r="F37" s="65">
        <v>0</v>
      </c>
      <c r="G37" s="303"/>
      <c r="H37" s="304"/>
      <c r="J37" s="47"/>
      <c r="K37" s="47"/>
      <c r="L37" s="47"/>
    </row>
    <row r="38" spans="1:12" s="46" customFormat="1" ht="16.5" customHeight="1" x14ac:dyDescent="0.25">
      <c r="A38" s="368"/>
      <c r="B38" s="416">
        <v>0</v>
      </c>
      <c r="C38" s="62" t="s">
        <v>4</v>
      </c>
      <c r="D38" s="63">
        <v>20</v>
      </c>
      <c r="E38" s="64">
        <v>0</v>
      </c>
      <c r="F38" s="65">
        <v>0.10156836216885698</v>
      </c>
      <c r="G38" s="305"/>
      <c r="H38" s="306"/>
      <c r="J38" s="47"/>
      <c r="K38" s="47"/>
      <c r="L38" s="47"/>
    </row>
    <row r="39" spans="1:12" s="46" customFormat="1" ht="16.5" customHeight="1" x14ac:dyDescent="0.25">
      <c r="A39" s="368"/>
      <c r="B39" s="416">
        <v>0</v>
      </c>
      <c r="C39" s="62" t="s">
        <v>5</v>
      </c>
      <c r="D39" s="63">
        <v>20</v>
      </c>
      <c r="E39" s="64">
        <v>0</v>
      </c>
      <c r="F39" s="65">
        <v>3.1358744321323706</v>
      </c>
      <c r="G39" s="305"/>
      <c r="H39" s="306"/>
      <c r="J39" s="47"/>
      <c r="K39" s="47"/>
      <c r="L39" s="47"/>
    </row>
    <row r="40" spans="1:12" s="46" customFormat="1" ht="16.5" customHeight="1" x14ac:dyDescent="0.25">
      <c r="A40" s="368"/>
      <c r="B40" s="416">
        <v>0</v>
      </c>
      <c r="C40" s="62" t="s">
        <v>6</v>
      </c>
      <c r="D40" s="63">
        <v>20</v>
      </c>
      <c r="E40" s="64">
        <v>0</v>
      </c>
      <c r="F40" s="65">
        <v>4.9963203586389513</v>
      </c>
      <c r="G40" s="305"/>
      <c r="H40" s="306"/>
      <c r="J40" s="47"/>
      <c r="K40" s="47"/>
      <c r="L40" s="47"/>
    </row>
    <row r="41" spans="1:12" s="46" customFormat="1" ht="16.5" customHeight="1" x14ac:dyDescent="0.25">
      <c r="A41" s="368"/>
      <c r="B41" s="416">
        <v>0</v>
      </c>
      <c r="C41" s="66" t="s">
        <v>7</v>
      </c>
      <c r="D41" s="63">
        <v>20</v>
      </c>
      <c r="E41" s="64">
        <v>0</v>
      </c>
      <c r="F41" s="65">
        <v>6.2529078786746766</v>
      </c>
      <c r="G41" s="305"/>
      <c r="H41" s="306"/>
      <c r="J41" s="47"/>
      <c r="K41" s="47"/>
      <c r="L41" s="47"/>
    </row>
    <row r="42" spans="1:12" s="46" customFormat="1" ht="16.5" customHeight="1" x14ac:dyDescent="0.25">
      <c r="A42" s="368"/>
      <c r="B42" s="416">
        <v>0</v>
      </c>
      <c r="C42" s="62" t="s">
        <v>8</v>
      </c>
      <c r="D42" s="63">
        <v>20</v>
      </c>
      <c r="E42" s="64">
        <v>0</v>
      </c>
      <c r="F42" s="65">
        <v>8.0803252182832956</v>
      </c>
      <c r="G42" s="303"/>
      <c r="H42" s="304"/>
      <c r="J42" s="47"/>
      <c r="K42" s="47"/>
      <c r="L42" s="47"/>
    </row>
    <row r="43" spans="1:12" s="46" customFormat="1" ht="16.5" customHeight="1" thickBot="1" x14ac:dyDescent="0.3">
      <c r="A43" s="369"/>
      <c r="B43" s="417">
        <v>0</v>
      </c>
      <c r="C43" s="67" t="s">
        <v>17</v>
      </c>
      <c r="D43" s="68">
        <v>20</v>
      </c>
      <c r="E43" s="69">
        <v>0</v>
      </c>
      <c r="F43" s="70">
        <v>9.9976174368996613</v>
      </c>
      <c r="G43" s="303"/>
      <c r="H43" s="304"/>
      <c r="J43" s="47"/>
      <c r="K43" s="47"/>
      <c r="L43" s="47"/>
    </row>
    <row r="44" spans="1:12" s="46" customFormat="1" ht="16.5" customHeight="1" x14ac:dyDescent="0.25">
      <c r="A44" s="367" t="s">
        <v>29</v>
      </c>
      <c r="B44" s="415" t="s">
        <v>19</v>
      </c>
      <c r="C44" s="58" t="s">
        <v>2</v>
      </c>
      <c r="D44" s="71">
        <v>35</v>
      </c>
      <c r="E44" s="60">
        <v>0</v>
      </c>
      <c r="F44" s="60">
        <v>0</v>
      </c>
      <c r="G44" s="309">
        <v>4.0468960826712692</v>
      </c>
      <c r="H44" s="309">
        <v>5.6102978147268603</v>
      </c>
      <c r="J44" s="47"/>
      <c r="K44" s="47"/>
      <c r="L44" s="47"/>
    </row>
    <row r="45" spans="1:12" s="46" customFormat="1" ht="16.5" customHeight="1" x14ac:dyDescent="0.25">
      <c r="A45" s="368"/>
      <c r="B45" s="416">
        <v>0</v>
      </c>
      <c r="C45" s="62" t="s">
        <v>3</v>
      </c>
      <c r="D45" s="180">
        <v>35</v>
      </c>
      <c r="E45" s="72">
        <v>0</v>
      </c>
      <c r="F45" s="72">
        <v>0</v>
      </c>
      <c r="G45" s="81">
        <v>3.98</v>
      </c>
      <c r="H45" s="81">
        <v>5.620963979397696</v>
      </c>
      <c r="J45" s="47"/>
      <c r="K45" s="47"/>
      <c r="L45" s="47"/>
    </row>
    <row r="46" spans="1:12" s="46" customFormat="1" ht="16.5" customHeight="1" x14ac:dyDescent="0.25">
      <c r="A46" s="368"/>
      <c r="B46" s="416">
        <v>0</v>
      </c>
      <c r="C46" s="62" t="s">
        <v>4</v>
      </c>
      <c r="D46" s="180">
        <v>35</v>
      </c>
      <c r="E46" s="72">
        <v>0</v>
      </c>
      <c r="F46" s="72">
        <v>0</v>
      </c>
      <c r="G46" s="81">
        <v>3.9599893346197934</v>
      </c>
      <c r="H46" s="81">
        <v>5.49</v>
      </c>
      <c r="J46" s="47"/>
      <c r="K46" s="47"/>
      <c r="L46" s="47"/>
    </row>
    <row r="47" spans="1:12" s="46" customFormat="1" ht="16.5" customHeight="1" x14ac:dyDescent="0.25">
      <c r="A47" s="368"/>
      <c r="B47" s="416">
        <v>0</v>
      </c>
      <c r="C47" s="62" t="s">
        <v>5</v>
      </c>
      <c r="D47" s="180">
        <v>35</v>
      </c>
      <c r="E47" s="72">
        <v>0</v>
      </c>
      <c r="F47" s="72">
        <v>0</v>
      </c>
      <c r="G47" s="81">
        <v>3.885908626827113</v>
      </c>
      <c r="H47" s="81">
        <v>5.5</v>
      </c>
      <c r="J47" s="47"/>
      <c r="K47" s="47"/>
      <c r="L47" s="47"/>
    </row>
    <row r="48" spans="1:12" s="46" customFormat="1" ht="16.5" customHeight="1" x14ac:dyDescent="0.25">
      <c r="A48" s="368"/>
      <c r="B48" s="416">
        <v>0</v>
      </c>
      <c r="C48" s="62" t="s">
        <v>6</v>
      </c>
      <c r="D48" s="180">
        <v>35</v>
      </c>
      <c r="E48" s="72">
        <v>0</v>
      </c>
      <c r="F48" s="72">
        <v>2.3059171494364032</v>
      </c>
      <c r="G48" s="81">
        <v>6.39</v>
      </c>
      <c r="H48" s="81">
        <v>7.1472446310546403</v>
      </c>
      <c r="J48" s="47"/>
      <c r="K48" s="47"/>
      <c r="L48" s="47"/>
    </row>
    <row r="49" spans="1:12" s="46" customFormat="1" ht="16.5" customHeight="1" x14ac:dyDescent="0.25">
      <c r="A49" s="368"/>
      <c r="B49" s="416">
        <v>0</v>
      </c>
      <c r="C49" s="66" t="s">
        <v>7</v>
      </c>
      <c r="D49" s="180">
        <v>35</v>
      </c>
      <c r="E49" s="72">
        <v>0</v>
      </c>
      <c r="F49" s="72">
        <v>3.8639634451522813</v>
      </c>
      <c r="G49" s="81">
        <v>8.08</v>
      </c>
      <c r="H49" s="81">
        <v>8.2581124545904743</v>
      </c>
      <c r="J49" s="47"/>
      <c r="K49" s="47"/>
      <c r="L49" s="47"/>
    </row>
    <row r="50" spans="1:12" s="46" customFormat="1" ht="16.5" customHeight="1" x14ac:dyDescent="0.25">
      <c r="A50" s="368"/>
      <c r="B50" s="416">
        <v>0</v>
      </c>
      <c r="C50" s="62" t="s">
        <v>8</v>
      </c>
      <c r="D50" s="73">
        <v>35</v>
      </c>
      <c r="E50" s="64">
        <v>0</v>
      </c>
      <c r="F50" s="64">
        <v>6.0709557932395004</v>
      </c>
      <c r="G50" s="81">
        <v>10.452853932372676</v>
      </c>
      <c r="H50" s="81">
        <v>9.9</v>
      </c>
      <c r="J50" s="47"/>
      <c r="K50" s="47"/>
      <c r="L50" s="47"/>
    </row>
    <row r="51" spans="1:12" s="46" customFormat="1" ht="16.5" customHeight="1" thickBot="1" x14ac:dyDescent="0.3">
      <c r="A51" s="369"/>
      <c r="B51" s="417">
        <v>0</v>
      </c>
      <c r="C51" s="67" t="s">
        <v>17</v>
      </c>
      <c r="D51" s="146">
        <v>35</v>
      </c>
      <c r="E51" s="147">
        <v>0</v>
      </c>
      <c r="F51" s="147">
        <v>8.2106816469865045</v>
      </c>
      <c r="G51" s="148">
        <v>11.734999999999999</v>
      </c>
      <c r="H51" s="310">
        <v>11.71</v>
      </c>
      <c r="J51" s="47"/>
      <c r="K51" s="47"/>
      <c r="L51" s="47"/>
    </row>
    <row r="52" spans="1:12" s="3" customFormat="1" ht="16.5" customHeight="1" thickBot="1" x14ac:dyDescent="0.3">
      <c r="A52" s="37"/>
      <c r="B52" s="43"/>
      <c r="C52" s="38"/>
      <c r="D52" s="38"/>
      <c r="E52" s="39"/>
      <c r="F52" s="39"/>
      <c r="G52" s="40"/>
      <c r="H52" s="41"/>
      <c r="J52" s="4"/>
      <c r="K52" s="4"/>
      <c r="L52" s="4"/>
    </row>
    <row r="53" spans="1:12" s="3" customFormat="1" ht="16.5" customHeight="1" thickBot="1" x14ac:dyDescent="0.2">
      <c r="A53" s="382" t="s">
        <v>40</v>
      </c>
      <c r="B53" s="383"/>
      <c r="C53" s="383"/>
      <c r="D53" s="383"/>
      <c r="E53" s="383"/>
      <c r="F53" s="383"/>
      <c r="G53" s="425"/>
      <c r="H53" s="426"/>
      <c r="J53" s="4"/>
      <c r="K53" s="4"/>
      <c r="L53" s="4"/>
    </row>
    <row r="54" spans="1:12" s="46" customFormat="1" ht="16.5" customHeight="1" x14ac:dyDescent="0.15">
      <c r="A54" s="367" t="str">
        <f>+A30</f>
        <v>Precio especial en operaciones al contado y financiamiento Plan Integral SIN seguro CON Bonificación.</v>
      </c>
      <c r="B54" s="293"/>
      <c r="C54" s="445"/>
      <c r="D54" s="446"/>
      <c r="E54" s="446"/>
      <c r="F54" s="446"/>
      <c r="G54" s="294"/>
      <c r="H54" s="295"/>
      <c r="J54" s="47"/>
      <c r="K54" s="47"/>
      <c r="L54" s="47"/>
    </row>
    <row r="55" spans="1:12" s="46" customFormat="1" ht="16.5" customHeight="1" x14ac:dyDescent="0.15">
      <c r="A55" s="368"/>
      <c r="B55" s="56" t="str">
        <f>+B31</f>
        <v>(CÓDIGO: LOP)</v>
      </c>
      <c r="C55" s="432" t="s">
        <v>16</v>
      </c>
      <c r="D55" s="433"/>
      <c r="E55" s="433"/>
      <c r="F55" s="433"/>
      <c r="G55" s="296"/>
      <c r="H55" s="297"/>
      <c r="J55" s="47"/>
      <c r="K55" s="47"/>
      <c r="L55" s="47"/>
    </row>
    <row r="56" spans="1:12" s="46" customFormat="1" ht="16.5" customHeight="1" x14ac:dyDescent="0.25">
      <c r="A56" s="368"/>
      <c r="B56" s="53" t="s">
        <v>271</v>
      </c>
      <c r="C56" s="418" t="s">
        <v>272</v>
      </c>
      <c r="D56" s="419"/>
      <c r="E56" s="419"/>
      <c r="F56" s="420"/>
      <c r="G56" s="296"/>
      <c r="H56" s="297"/>
      <c r="J56" s="47"/>
      <c r="K56" s="47"/>
      <c r="L56" s="47"/>
    </row>
    <row r="57" spans="1:12" s="46" customFormat="1" ht="16.5" customHeight="1" x14ac:dyDescent="0.25">
      <c r="A57" s="368"/>
      <c r="B57" s="53" t="s">
        <v>273</v>
      </c>
      <c r="C57" s="418" t="s">
        <v>274</v>
      </c>
      <c r="D57" s="419"/>
      <c r="E57" s="419"/>
      <c r="F57" s="420"/>
      <c r="G57" s="296"/>
      <c r="H57" s="297"/>
      <c r="J57" s="47"/>
      <c r="K57" s="47"/>
      <c r="L57" s="47"/>
    </row>
    <row r="58" spans="1:12" s="46" customFormat="1" ht="16.5" customHeight="1" thickBot="1" x14ac:dyDescent="0.3">
      <c r="A58" s="369"/>
      <c r="B58" s="150"/>
      <c r="C58" s="430"/>
      <c r="D58" s="431"/>
      <c r="E58" s="431"/>
      <c r="F58" s="431"/>
      <c r="G58" s="298"/>
      <c r="H58" s="299"/>
      <c r="J58" s="47"/>
      <c r="K58" s="47"/>
      <c r="L58" s="47"/>
    </row>
    <row r="59" spans="1:12" s="3" customFormat="1" ht="16.5" customHeight="1" thickBot="1" x14ac:dyDescent="0.3">
      <c r="A59" s="343"/>
      <c r="B59" s="344"/>
      <c r="C59" s="345"/>
      <c r="D59" s="345"/>
      <c r="E59" s="346"/>
      <c r="F59" s="346"/>
      <c r="G59" s="347"/>
      <c r="H59" s="348"/>
      <c r="J59" s="4"/>
      <c r="K59" s="4"/>
      <c r="L59" s="4"/>
    </row>
    <row r="60" spans="1:12" s="3" customFormat="1" ht="16.5" customHeight="1" thickBot="1" x14ac:dyDescent="0.2">
      <c r="A60" s="382" t="s">
        <v>43</v>
      </c>
      <c r="B60" s="383"/>
      <c r="C60" s="383"/>
      <c r="D60" s="383"/>
      <c r="E60" s="383"/>
      <c r="F60" s="383"/>
      <c r="G60" s="425"/>
      <c r="H60" s="426"/>
      <c r="J60" s="4"/>
      <c r="K60" s="4"/>
      <c r="L60" s="4"/>
    </row>
    <row r="61" spans="1:12" s="3" customFormat="1" ht="16.5" customHeight="1" x14ac:dyDescent="0.15">
      <c r="A61" s="367" t="str">
        <f>+A54</f>
        <v>Precio especial en operaciones al contado y financiamiento Plan Integral SIN seguro CON Bonificación.</v>
      </c>
      <c r="B61" s="74"/>
      <c r="C61" s="451"/>
      <c r="D61" s="452"/>
      <c r="E61" s="452"/>
      <c r="F61" s="452"/>
      <c r="G61" s="75"/>
      <c r="H61" s="76"/>
      <c r="J61" s="4"/>
      <c r="K61" s="4"/>
      <c r="L61" s="4"/>
    </row>
    <row r="62" spans="1:12" s="3" customFormat="1" ht="16.5" customHeight="1" x14ac:dyDescent="0.15">
      <c r="A62" s="368"/>
      <c r="B62" s="56" t="str">
        <f>+B55</f>
        <v>(CÓDIGO: LOP)</v>
      </c>
      <c r="C62" s="442" t="s">
        <v>16</v>
      </c>
      <c r="D62" s="443"/>
      <c r="E62" s="443"/>
      <c r="F62" s="443"/>
      <c r="G62" s="77"/>
      <c r="H62" s="78"/>
      <c r="J62" s="4"/>
      <c r="K62" s="4"/>
      <c r="L62" s="4"/>
    </row>
    <row r="63" spans="1:12" s="3" customFormat="1" ht="16.5" customHeight="1" x14ac:dyDescent="0.25">
      <c r="A63" s="368"/>
      <c r="B63" s="53" t="s">
        <v>275</v>
      </c>
      <c r="C63" s="418" t="s">
        <v>276</v>
      </c>
      <c r="D63" s="419"/>
      <c r="E63" s="419"/>
      <c r="F63" s="420"/>
      <c r="G63" s="77"/>
      <c r="H63" s="78"/>
      <c r="J63" s="4"/>
      <c r="K63" s="4"/>
      <c r="L63" s="4"/>
    </row>
    <row r="64" spans="1:12" s="3" customFormat="1" ht="16.5" customHeight="1" thickBot="1" x14ac:dyDescent="0.3">
      <c r="A64" s="369"/>
      <c r="B64" s="54"/>
      <c r="C64" s="430"/>
      <c r="D64" s="431"/>
      <c r="E64" s="431"/>
      <c r="F64" s="431"/>
      <c r="G64" s="79"/>
      <c r="H64" s="80"/>
      <c r="J64" s="4"/>
      <c r="K64" s="4"/>
      <c r="L64" s="4"/>
    </row>
    <row r="65" spans="1:12" s="3" customFormat="1" ht="16.5" customHeight="1" thickBot="1" x14ac:dyDescent="0.3">
      <c r="A65" s="37"/>
      <c r="B65" s="133"/>
      <c r="C65" s="38"/>
      <c r="D65" s="38"/>
      <c r="E65" s="39"/>
      <c r="F65" s="39"/>
      <c r="G65" s="40"/>
      <c r="H65" s="41"/>
      <c r="J65" s="4"/>
      <c r="K65" s="4"/>
      <c r="L65" s="4"/>
    </row>
    <row r="66" spans="1:12" s="3" customFormat="1" ht="16.5" customHeight="1" thickBot="1" x14ac:dyDescent="0.2">
      <c r="A66" s="387" t="s">
        <v>210</v>
      </c>
      <c r="B66" s="388"/>
      <c r="C66" s="388"/>
      <c r="D66" s="388"/>
      <c r="E66" s="388"/>
      <c r="F66" s="388"/>
      <c r="G66" s="388"/>
      <c r="H66" s="437"/>
      <c r="J66" s="4"/>
      <c r="K66" s="4"/>
      <c r="L66" s="4"/>
    </row>
    <row r="67" spans="1:12" s="3" customFormat="1" ht="16.5" customHeight="1" x14ac:dyDescent="0.25">
      <c r="A67" s="367" t="str">
        <f>+A12</f>
        <v>Financiamiento tasa subsidiada desde 20% enganche SIN seguro.</v>
      </c>
      <c r="B67" s="415" t="s">
        <v>19</v>
      </c>
      <c r="C67" s="300" t="s">
        <v>2</v>
      </c>
      <c r="D67" s="71">
        <v>20</v>
      </c>
      <c r="E67" s="60">
        <v>0</v>
      </c>
      <c r="F67" s="60">
        <v>0</v>
      </c>
      <c r="G67" s="301"/>
      <c r="H67" s="302"/>
      <c r="J67" s="4"/>
      <c r="K67" s="4"/>
      <c r="L67" s="4"/>
    </row>
    <row r="68" spans="1:12" s="3" customFormat="1" ht="16.5" customHeight="1" x14ac:dyDescent="0.25">
      <c r="A68" s="368"/>
      <c r="B68" s="416">
        <v>0</v>
      </c>
      <c r="C68" s="184" t="s">
        <v>3</v>
      </c>
      <c r="D68" s="180">
        <v>20</v>
      </c>
      <c r="E68" s="72">
        <v>0</v>
      </c>
      <c r="F68" s="72">
        <v>3.2059150748211089</v>
      </c>
      <c r="G68" s="303"/>
      <c r="H68" s="304"/>
      <c r="J68" s="4"/>
      <c r="K68" s="4"/>
      <c r="L68" s="4"/>
    </row>
    <row r="69" spans="1:12" s="3" customFormat="1" ht="16.5" customHeight="1" x14ac:dyDescent="0.25">
      <c r="A69" s="368"/>
      <c r="B69" s="416">
        <v>0</v>
      </c>
      <c r="C69" s="184" t="s">
        <v>4</v>
      </c>
      <c r="D69" s="180">
        <v>20</v>
      </c>
      <c r="E69" s="72">
        <v>0</v>
      </c>
      <c r="F69" s="72">
        <v>5.9543796003707534</v>
      </c>
      <c r="G69" s="305"/>
      <c r="H69" s="306"/>
      <c r="J69" s="4"/>
      <c r="K69" s="4"/>
      <c r="L69" s="4"/>
    </row>
    <row r="70" spans="1:12" s="3" customFormat="1" ht="16.5" customHeight="1" x14ac:dyDescent="0.25">
      <c r="A70" s="368"/>
      <c r="B70" s="416">
        <v>0</v>
      </c>
      <c r="C70" s="184" t="s">
        <v>5</v>
      </c>
      <c r="D70" s="180">
        <v>20</v>
      </c>
      <c r="E70" s="72">
        <v>0</v>
      </c>
      <c r="F70" s="72">
        <v>7.6382108781380955</v>
      </c>
      <c r="G70" s="305"/>
      <c r="H70" s="306"/>
      <c r="J70" s="4"/>
      <c r="K70" s="4"/>
      <c r="L70" s="4"/>
    </row>
    <row r="71" spans="1:12" s="3" customFormat="1" ht="16.5" customHeight="1" x14ac:dyDescent="0.25">
      <c r="A71" s="368"/>
      <c r="B71" s="416">
        <v>0</v>
      </c>
      <c r="C71" s="184" t="s">
        <v>6</v>
      </c>
      <c r="D71" s="180">
        <v>20</v>
      </c>
      <c r="E71" s="72">
        <v>0</v>
      </c>
      <c r="F71" s="72">
        <v>8.6699624380636635</v>
      </c>
      <c r="G71" s="305"/>
      <c r="H71" s="306"/>
      <c r="J71" s="4"/>
      <c r="K71" s="4"/>
      <c r="L71" s="4"/>
    </row>
    <row r="72" spans="1:12" s="3" customFormat="1" ht="16.5" customHeight="1" x14ac:dyDescent="0.25">
      <c r="A72" s="368"/>
      <c r="B72" s="416">
        <v>0</v>
      </c>
      <c r="C72" s="307" t="s">
        <v>7</v>
      </c>
      <c r="D72" s="180">
        <v>20</v>
      </c>
      <c r="E72" s="72">
        <v>0</v>
      </c>
      <c r="F72" s="72">
        <v>9.3665330824674573</v>
      </c>
      <c r="G72" s="305"/>
      <c r="H72" s="306"/>
      <c r="J72" s="4"/>
      <c r="K72" s="4"/>
      <c r="L72" s="4"/>
    </row>
    <row r="73" spans="1:12" s="3" customFormat="1" ht="16.5" customHeight="1" x14ac:dyDescent="0.25">
      <c r="A73" s="368"/>
      <c r="B73" s="416">
        <v>0</v>
      </c>
      <c r="C73" s="184" t="s">
        <v>8</v>
      </c>
      <c r="D73" s="73">
        <v>20</v>
      </c>
      <c r="E73" s="64">
        <v>0</v>
      </c>
      <c r="F73" s="64">
        <v>10.490502123415064</v>
      </c>
      <c r="G73" s="303"/>
      <c r="H73" s="304"/>
      <c r="J73" s="4"/>
      <c r="K73" s="4"/>
      <c r="L73" s="4"/>
    </row>
    <row r="74" spans="1:12" s="3" customFormat="1" ht="16.5" customHeight="1" thickBot="1" x14ac:dyDescent="0.3">
      <c r="A74" s="369"/>
      <c r="B74" s="417">
        <v>0</v>
      </c>
      <c r="C74" s="308" t="s">
        <v>17</v>
      </c>
      <c r="D74" s="146">
        <v>20</v>
      </c>
      <c r="E74" s="147">
        <v>0</v>
      </c>
      <c r="F74" s="147">
        <v>11.998187278633679</v>
      </c>
      <c r="G74" s="303"/>
      <c r="H74" s="304"/>
      <c r="J74" s="4"/>
      <c r="K74" s="4"/>
      <c r="L74" s="4"/>
    </row>
    <row r="75" spans="1:12" s="3" customFormat="1" ht="16.5" customHeight="1" x14ac:dyDescent="0.25">
      <c r="A75" s="367" t="str">
        <f>+A20</f>
        <v>Financiamiento tasa subsidiada desde 35% enganche SIN seguro.</v>
      </c>
      <c r="B75" s="415" t="s">
        <v>19</v>
      </c>
      <c r="C75" s="71" t="s">
        <v>2</v>
      </c>
      <c r="D75" s="71">
        <v>35</v>
      </c>
      <c r="E75" s="60">
        <v>0</v>
      </c>
      <c r="F75" s="60">
        <v>0</v>
      </c>
      <c r="G75" s="60">
        <v>4.0468960826712692</v>
      </c>
      <c r="H75" s="60">
        <v>5.6102978147268603</v>
      </c>
      <c r="J75" s="4"/>
      <c r="K75" s="4"/>
      <c r="L75" s="4"/>
    </row>
    <row r="76" spans="1:12" s="3" customFormat="1" ht="16.5" customHeight="1" x14ac:dyDescent="0.25">
      <c r="A76" s="368"/>
      <c r="B76" s="416">
        <v>0</v>
      </c>
      <c r="C76" s="180" t="s">
        <v>3</v>
      </c>
      <c r="D76" s="180">
        <v>35</v>
      </c>
      <c r="E76" s="72">
        <v>0</v>
      </c>
      <c r="F76" s="72">
        <v>0</v>
      </c>
      <c r="G76" s="72">
        <v>3.9743960887587835</v>
      </c>
      <c r="H76" s="72">
        <v>5.625</v>
      </c>
      <c r="J76" s="4"/>
      <c r="K76" s="4"/>
      <c r="L76" s="4"/>
    </row>
    <row r="77" spans="1:12" s="3" customFormat="1" ht="16.5" customHeight="1" x14ac:dyDescent="0.25">
      <c r="A77" s="368"/>
      <c r="B77" s="416">
        <v>0</v>
      </c>
      <c r="C77" s="180" t="s">
        <v>4</v>
      </c>
      <c r="D77" s="180">
        <v>35</v>
      </c>
      <c r="E77" s="72">
        <v>0</v>
      </c>
      <c r="F77" s="72">
        <v>3.5099583548618094</v>
      </c>
      <c r="G77" s="72">
        <v>7.8375537894327056</v>
      </c>
      <c r="H77" s="72">
        <v>8.0034067617697868</v>
      </c>
      <c r="J77" s="4"/>
      <c r="K77" s="4"/>
      <c r="L77" s="4"/>
    </row>
    <row r="78" spans="1:12" s="3" customFormat="1" ht="16.5" customHeight="1" x14ac:dyDescent="0.25">
      <c r="A78" s="368"/>
      <c r="B78" s="416">
        <v>0</v>
      </c>
      <c r="C78" s="180" t="s">
        <v>5</v>
      </c>
      <c r="D78" s="180">
        <v>35</v>
      </c>
      <c r="E78" s="72">
        <v>0</v>
      </c>
      <c r="F78" s="72">
        <v>5.5894136673741519</v>
      </c>
      <c r="G78" s="72">
        <v>10.094461324700241</v>
      </c>
      <c r="H78" s="72">
        <v>9.5</v>
      </c>
      <c r="J78" s="4"/>
      <c r="K78" s="4"/>
      <c r="L78" s="4"/>
    </row>
    <row r="79" spans="1:12" s="3" customFormat="1" ht="16.5" customHeight="1" x14ac:dyDescent="0.25">
      <c r="A79" s="368"/>
      <c r="B79" s="416">
        <v>0</v>
      </c>
      <c r="C79" s="180" t="s">
        <v>6</v>
      </c>
      <c r="D79" s="180">
        <v>35</v>
      </c>
      <c r="E79" s="72">
        <v>0</v>
      </c>
      <c r="F79" s="72">
        <v>6.8639655165702447</v>
      </c>
      <c r="G79" s="72">
        <v>11.480857205672766</v>
      </c>
      <c r="H79" s="72">
        <v>10.41</v>
      </c>
      <c r="J79" s="4"/>
      <c r="K79" s="4"/>
      <c r="L79" s="4"/>
    </row>
    <row r="80" spans="1:12" s="3" customFormat="1" ht="16.5" customHeight="1" x14ac:dyDescent="0.25">
      <c r="A80" s="368"/>
      <c r="B80" s="416">
        <v>0</v>
      </c>
      <c r="C80" s="180" t="s">
        <v>7</v>
      </c>
      <c r="D80" s="180">
        <v>35</v>
      </c>
      <c r="E80" s="72">
        <v>0</v>
      </c>
      <c r="F80" s="72">
        <v>7.7246896227087767</v>
      </c>
      <c r="G80" s="72">
        <v>12.41</v>
      </c>
      <c r="H80" s="72">
        <v>11.029823893642581</v>
      </c>
      <c r="J80" s="4"/>
      <c r="K80" s="4"/>
      <c r="L80" s="4"/>
    </row>
    <row r="81" spans="1:12" s="3" customFormat="1" ht="16.5" customHeight="1" x14ac:dyDescent="0.25">
      <c r="A81" s="368"/>
      <c r="B81" s="416">
        <v>0</v>
      </c>
      <c r="C81" s="73" t="s">
        <v>8</v>
      </c>
      <c r="D81" s="73">
        <v>35</v>
      </c>
      <c r="E81" s="64">
        <v>0</v>
      </c>
      <c r="F81" s="64">
        <v>9.0551238961781646</v>
      </c>
      <c r="G81" s="64">
        <v>13.828478633119463</v>
      </c>
      <c r="H81" s="64">
        <v>12.05</v>
      </c>
      <c r="J81" s="4"/>
      <c r="K81" s="4"/>
      <c r="L81" s="4"/>
    </row>
    <row r="82" spans="1:12" s="3" customFormat="1" ht="16.5" customHeight="1" thickBot="1" x14ac:dyDescent="0.3">
      <c r="A82" s="369"/>
      <c r="B82" s="417">
        <v>0</v>
      </c>
      <c r="C82" s="146" t="s">
        <v>17</v>
      </c>
      <c r="D82" s="146">
        <v>35</v>
      </c>
      <c r="E82" s="147">
        <v>0</v>
      </c>
      <c r="F82" s="147">
        <v>10.683542462622505</v>
      </c>
      <c r="G82" s="147">
        <v>14.535</v>
      </c>
      <c r="H82" s="147">
        <v>13.5</v>
      </c>
      <c r="J82" s="4"/>
      <c r="K82" s="4"/>
      <c r="L82" s="4"/>
    </row>
    <row r="83" spans="1:12" s="3" customFormat="1" ht="16.5" customHeight="1" thickBot="1" x14ac:dyDescent="0.3">
      <c r="A83" s="17"/>
      <c r="B83" s="18"/>
      <c r="C83" s="19"/>
      <c r="D83" s="19"/>
      <c r="E83" s="20"/>
      <c r="F83" s="20"/>
      <c r="G83" s="21"/>
      <c r="H83" s="22"/>
      <c r="J83" s="4"/>
      <c r="K83" s="4"/>
      <c r="L83" s="4"/>
    </row>
    <row r="84" spans="1:12" s="3" customFormat="1" ht="16.5" customHeight="1" thickBot="1" x14ac:dyDescent="0.2">
      <c r="A84" s="387" t="s">
        <v>211</v>
      </c>
      <c r="B84" s="388"/>
      <c r="C84" s="388"/>
      <c r="D84" s="388"/>
      <c r="E84" s="388"/>
      <c r="F84" s="388"/>
      <c r="G84" s="388"/>
      <c r="H84" s="437"/>
      <c r="J84" s="4"/>
      <c r="K84" s="4"/>
      <c r="L84" s="4"/>
    </row>
    <row r="85" spans="1:12" s="51" customFormat="1" ht="16.5" customHeight="1" x14ac:dyDescent="0.25">
      <c r="A85" s="367" t="s">
        <v>28</v>
      </c>
      <c r="B85" s="415" t="s">
        <v>19</v>
      </c>
      <c r="C85" s="300" t="s">
        <v>2</v>
      </c>
      <c r="D85" s="71">
        <v>20</v>
      </c>
      <c r="E85" s="60">
        <v>0</v>
      </c>
      <c r="F85" s="60">
        <v>0</v>
      </c>
      <c r="G85" s="315"/>
      <c r="H85" s="302"/>
      <c r="I85" s="1"/>
      <c r="J85" s="24"/>
      <c r="K85" s="24"/>
      <c r="L85" s="24"/>
    </row>
    <row r="86" spans="1:12" s="51" customFormat="1" ht="16.5" customHeight="1" x14ac:dyDescent="0.25">
      <c r="A86" s="368"/>
      <c r="B86" s="416">
        <v>0</v>
      </c>
      <c r="C86" s="184" t="s">
        <v>3</v>
      </c>
      <c r="D86" s="180">
        <v>20</v>
      </c>
      <c r="E86" s="72">
        <v>0</v>
      </c>
      <c r="F86" s="72">
        <v>3.2059215089632329</v>
      </c>
      <c r="G86" s="316"/>
      <c r="H86" s="304"/>
      <c r="I86" s="1"/>
      <c r="J86" s="24"/>
      <c r="K86" s="24"/>
      <c r="L86" s="24"/>
    </row>
    <row r="87" spans="1:12" s="51" customFormat="1" ht="16.5" customHeight="1" x14ac:dyDescent="0.25">
      <c r="A87" s="368"/>
      <c r="B87" s="416">
        <v>0</v>
      </c>
      <c r="C87" s="184" t="s">
        <v>4</v>
      </c>
      <c r="D87" s="180">
        <v>20</v>
      </c>
      <c r="E87" s="72">
        <v>0</v>
      </c>
      <c r="F87" s="72">
        <v>5.9543840659902383</v>
      </c>
      <c r="G87" s="305"/>
      <c r="H87" s="306"/>
      <c r="I87" s="1"/>
      <c r="J87" s="24"/>
      <c r="K87" s="24"/>
      <c r="L87" s="24"/>
    </row>
    <row r="88" spans="1:12" s="51" customFormat="1" ht="16.5" customHeight="1" x14ac:dyDescent="0.25">
      <c r="A88" s="368"/>
      <c r="B88" s="416">
        <v>0</v>
      </c>
      <c r="C88" s="184" t="s">
        <v>5</v>
      </c>
      <c r="D88" s="180">
        <v>20</v>
      </c>
      <c r="E88" s="72">
        <v>0</v>
      </c>
      <c r="F88" s="72">
        <v>7.6382143084362761</v>
      </c>
      <c r="G88" s="305"/>
      <c r="H88" s="306"/>
      <c r="I88" s="1"/>
      <c r="J88" s="24"/>
      <c r="K88" s="24"/>
      <c r="L88" s="24"/>
    </row>
    <row r="89" spans="1:12" s="51" customFormat="1" ht="16.5" customHeight="1" x14ac:dyDescent="0.25">
      <c r="A89" s="368"/>
      <c r="B89" s="416">
        <v>0</v>
      </c>
      <c r="C89" s="184" t="s">
        <v>6</v>
      </c>
      <c r="D89" s="180">
        <v>20</v>
      </c>
      <c r="E89" s="72">
        <v>0</v>
      </c>
      <c r="F89" s="72">
        <v>8.6699647803934248</v>
      </c>
      <c r="G89" s="305"/>
      <c r="H89" s="306"/>
      <c r="I89" s="1"/>
      <c r="J89" s="24"/>
      <c r="K89" s="24"/>
      <c r="L89" s="24"/>
    </row>
    <row r="90" spans="1:12" s="51" customFormat="1" ht="16.5" customHeight="1" x14ac:dyDescent="0.25">
      <c r="A90" s="368"/>
      <c r="B90" s="416">
        <v>0</v>
      </c>
      <c r="C90" s="307" t="s">
        <v>7</v>
      </c>
      <c r="D90" s="180">
        <v>20</v>
      </c>
      <c r="E90" s="72">
        <v>0</v>
      </c>
      <c r="F90" s="72">
        <v>9.3665354604849487</v>
      </c>
      <c r="G90" s="305"/>
      <c r="H90" s="306"/>
      <c r="I90" s="1"/>
      <c r="J90" s="24"/>
      <c r="K90" s="24"/>
      <c r="L90" s="24"/>
    </row>
    <row r="91" spans="1:12" s="51" customFormat="1" ht="16.5" customHeight="1" x14ac:dyDescent="0.25">
      <c r="A91" s="368"/>
      <c r="B91" s="416">
        <v>0</v>
      </c>
      <c r="C91" s="184" t="s">
        <v>8</v>
      </c>
      <c r="D91" s="73">
        <v>20</v>
      </c>
      <c r="E91" s="64">
        <v>0</v>
      </c>
      <c r="F91" s="64">
        <v>10.49050381791487</v>
      </c>
      <c r="G91" s="316"/>
      <c r="H91" s="304"/>
      <c r="I91" s="1"/>
      <c r="J91" s="24"/>
      <c r="K91" s="24"/>
      <c r="L91" s="24"/>
    </row>
    <row r="92" spans="1:12" s="51" customFormat="1" ht="16.5" customHeight="1" thickBot="1" x14ac:dyDescent="0.3">
      <c r="A92" s="369"/>
      <c r="B92" s="417">
        <v>0</v>
      </c>
      <c r="C92" s="308" t="s">
        <v>17</v>
      </c>
      <c r="D92" s="146">
        <v>20</v>
      </c>
      <c r="E92" s="147">
        <v>0</v>
      </c>
      <c r="F92" s="147">
        <v>11.99818880250705</v>
      </c>
      <c r="G92" s="316"/>
      <c r="H92" s="304"/>
      <c r="I92" s="1"/>
      <c r="J92" s="24"/>
      <c r="K92" s="24"/>
      <c r="L92" s="24"/>
    </row>
    <row r="93" spans="1:12" s="52" customFormat="1" ht="16.5" customHeight="1" x14ac:dyDescent="0.25">
      <c r="A93" s="367" t="s">
        <v>29</v>
      </c>
      <c r="B93" s="415" t="s">
        <v>19</v>
      </c>
      <c r="C93" s="71" t="s">
        <v>2</v>
      </c>
      <c r="D93" s="71">
        <v>35</v>
      </c>
      <c r="E93" s="60">
        <v>0</v>
      </c>
      <c r="F93" s="60">
        <v>0</v>
      </c>
      <c r="G93" s="60">
        <v>4.016</v>
      </c>
      <c r="H93" s="60">
        <v>5.603676124047678</v>
      </c>
      <c r="J93" s="47"/>
      <c r="K93" s="47"/>
      <c r="L93" s="47"/>
    </row>
    <row r="94" spans="1:12" s="52" customFormat="1" ht="16.5" customHeight="1" x14ac:dyDescent="0.25">
      <c r="A94" s="368"/>
      <c r="B94" s="416">
        <v>0</v>
      </c>
      <c r="C94" s="180" t="s">
        <v>3</v>
      </c>
      <c r="D94" s="180">
        <v>35</v>
      </c>
      <c r="E94" s="72">
        <v>0</v>
      </c>
      <c r="F94" s="72">
        <v>0</v>
      </c>
      <c r="G94" s="72">
        <v>3.97</v>
      </c>
      <c r="H94" s="72">
        <v>5.6162912208698446</v>
      </c>
      <c r="J94" s="47"/>
      <c r="K94" s="47"/>
      <c r="L94" s="47"/>
    </row>
    <row r="95" spans="1:12" s="52" customFormat="1" ht="16.5" customHeight="1" x14ac:dyDescent="0.25">
      <c r="A95" s="368"/>
      <c r="B95" s="416">
        <v>0</v>
      </c>
      <c r="C95" s="180" t="s">
        <v>4</v>
      </c>
      <c r="D95" s="180">
        <v>35</v>
      </c>
      <c r="E95" s="72">
        <v>0</v>
      </c>
      <c r="F95" s="72">
        <v>3.5099638958333577</v>
      </c>
      <c r="G95" s="72">
        <v>7.8375543397815362</v>
      </c>
      <c r="H95" s="72">
        <v>8.0034823255754866</v>
      </c>
      <c r="J95" s="47"/>
      <c r="K95" s="47"/>
      <c r="L95" s="47"/>
    </row>
    <row r="96" spans="1:12" s="52" customFormat="1" ht="16.5" customHeight="1" x14ac:dyDescent="0.25">
      <c r="A96" s="368"/>
      <c r="B96" s="416">
        <v>0</v>
      </c>
      <c r="C96" s="180" t="s">
        <v>5</v>
      </c>
      <c r="D96" s="180">
        <v>35</v>
      </c>
      <c r="E96" s="72">
        <v>0</v>
      </c>
      <c r="F96" s="72">
        <v>5.5894179043652494</v>
      </c>
      <c r="G96" s="72">
        <v>10.094458982464232</v>
      </c>
      <c r="H96" s="72">
        <v>9.49</v>
      </c>
      <c r="J96" s="47"/>
      <c r="K96" s="47"/>
      <c r="L96" s="47"/>
    </row>
    <row r="97" spans="1:12" s="52" customFormat="1" ht="16.5" customHeight="1" x14ac:dyDescent="0.25">
      <c r="A97" s="368"/>
      <c r="B97" s="416">
        <v>0</v>
      </c>
      <c r="C97" s="180" t="s">
        <v>6</v>
      </c>
      <c r="D97" s="180">
        <v>35</v>
      </c>
      <c r="E97" s="72">
        <v>0</v>
      </c>
      <c r="F97" s="72">
        <v>6.863968984160322</v>
      </c>
      <c r="G97" s="72">
        <v>11.481077990664307</v>
      </c>
      <c r="H97" s="72">
        <v>10.41</v>
      </c>
      <c r="J97" s="47"/>
      <c r="K97" s="47"/>
      <c r="L97" s="47"/>
    </row>
    <row r="98" spans="1:12" s="52" customFormat="1" ht="16.5" customHeight="1" x14ac:dyDescent="0.25">
      <c r="A98" s="368"/>
      <c r="B98" s="416">
        <v>0</v>
      </c>
      <c r="C98" s="180" t="s">
        <v>7</v>
      </c>
      <c r="D98" s="180">
        <v>35</v>
      </c>
      <c r="E98" s="72">
        <v>0</v>
      </c>
      <c r="F98" s="72">
        <v>7.7246925591014319</v>
      </c>
      <c r="G98" s="72">
        <v>12.41</v>
      </c>
      <c r="H98" s="72">
        <v>11.029822892018538</v>
      </c>
      <c r="J98" s="47"/>
      <c r="K98" s="47"/>
      <c r="L98" s="47"/>
    </row>
    <row r="99" spans="1:12" s="52" customFormat="1" ht="16.5" customHeight="1" x14ac:dyDescent="0.25">
      <c r="A99" s="368"/>
      <c r="B99" s="416">
        <v>0</v>
      </c>
      <c r="C99" s="73" t="s">
        <v>8</v>
      </c>
      <c r="D99" s="73">
        <v>35</v>
      </c>
      <c r="E99" s="64">
        <v>0</v>
      </c>
      <c r="F99" s="64">
        <v>9.0551261626766468</v>
      </c>
      <c r="G99" s="64">
        <v>13.828477363079831</v>
      </c>
      <c r="H99" s="64">
        <v>12.05</v>
      </c>
      <c r="J99" s="47"/>
      <c r="K99" s="47"/>
      <c r="L99" s="47"/>
    </row>
    <row r="100" spans="1:12" s="52" customFormat="1" ht="16.5" customHeight="1" thickBot="1" x14ac:dyDescent="0.3">
      <c r="A100" s="369"/>
      <c r="B100" s="417">
        <v>0</v>
      </c>
      <c r="C100" s="146" t="s">
        <v>17</v>
      </c>
      <c r="D100" s="146">
        <v>35</v>
      </c>
      <c r="E100" s="147">
        <v>0</v>
      </c>
      <c r="F100" s="147">
        <v>10.683544080425603</v>
      </c>
      <c r="G100" s="147">
        <v>14.535</v>
      </c>
      <c r="H100" s="147">
        <v>13.5</v>
      </c>
      <c r="J100" s="47"/>
      <c r="K100" s="47"/>
      <c r="L100" s="47"/>
    </row>
    <row r="101" spans="1:12" s="3" customFormat="1" ht="16.5" customHeight="1" thickBot="1" x14ac:dyDescent="0.3">
      <c r="A101" s="12"/>
      <c r="B101" s="12"/>
      <c r="C101" s="13"/>
      <c r="D101" s="14"/>
      <c r="E101" s="14"/>
      <c r="F101" s="16"/>
      <c r="G101" s="15"/>
      <c r="H101" s="15"/>
      <c r="J101" s="4"/>
      <c r="K101" s="4"/>
      <c r="L101" s="4"/>
    </row>
    <row r="102" spans="1:12" s="3" customFormat="1" ht="16.5" customHeight="1" thickBot="1" x14ac:dyDescent="0.2">
      <c r="A102" s="387" t="s">
        <v>41</v>
      </c>
      <c r="B102" s="388"/>
      <c r="C102" s="388"/>
      <c r="D102" s="388"/>
      <c r="E102" s="388"/>
      <c r="F102" s="388"/>
      <c r="G102" s="388"/>
      <c r="H102" s="437"/>
      <c r="J102" s="4"/>
      <c r="K102" s="4"/>
      <c r="L102" s="4"/>
    </row>
    <row r="103" spans="1:12" s="3" customFormat="1" ht="16.5" customHeight="1" x14ac:dyDescent="0.25">
      <c r="A103" s="464" t="str">
        <f>+A61</f>
        <v>Precio especial en operaciones al contado y financiamiento Plan Integral SIN seguro CON Bonificación.</v>
      </c>
      <c r="B103" s="170"/>
      <c r="C103" s="451"/>
      <c r="D103" s="452"/>
      <c r="E103" s="452"/>
      <c r="F103" s="463"/>
      <c r="G103" s="171"/>
      <c r="H103" s="172"/>
      <c r="J103" s="4"/>
      <c r="K103" s="4"/>
      <c r="L103" s="4"/>
    </row>
    <row r="104" spans="1:12" s="3" customFormat="1" ht="16.5" customHeight="1" x14ac:dyDescent="0.25">
      <c r="A104" s="465"/>
      <c r="B104" s="157" t="str">
        <f>+B62</f>
        <v>(CÓDIGO: LOP)</v>
      </c>
      <c r="C104" s="442" t="s">
        <v>16</v>
      </c>
      <c r="D104" s="443"/>
      <c r="E104" s="443"/>
      <c r="F104" s="444"/>
      <c r="G104" s="173"/>
      <c r="H104" s="174"/>
      <c r="J104" s="4"/>
      <c r="K104" s="4"/>
      <c r="L104" s="4"/>
    </row>
    <row r="105" spans="1:12" s="3" customFormat="1" ht="16.5" customHeight="1" x14ac:dyDescent="0.25">
      <c r="A105" s="465"/>
      <c r="B105" s="53" t="s">
        <v>218</v>
      </c>
      <c r="C105" s="461" t="s">
        <v>219</v>
      </c>
      <c r="D105" s="438"/>
      <c r="E105" s="438"/>
      <c r="F105" s="462"/>
      <c r="G105" s="173"/>
      <c r="H105" s="174"/>
      <c r="J105" s="4"/>
      <c r="K105" s="4"/>
      <c r="L105" s="4"/>
    </row>
    <row r="106" spans="1:12" s="3" customFormat="1" ht="16.5" customHeight="1" x14ac:dyDescent="0.25">
      <c r="A106" s="465"/>
      <c r="B106" s="53" t="s">
        <v>220</v>
      </c>
      <c r="C106" s="461" t="s">
        <v>221</v>
      </c>
      <c r="D106" s="438"/>
      <c r="E106" s="438"/>
      <c r="F106" s="462"/>
      <c r="G106" s="173"/>
      <c r="H106" s="174"/>
      <c r="J106" s="4"/>
      <c r="K106" s="4"/>
      <c r="L106" s="4"/>
    </row>
    <row r="107" spans="1:12" s="3" customFormat="1" ht="16.5" customHeight="1" x14ac:dyDescent="0.25">
      <c r="A107" s="465"/>
      <c r="B107" s="53" t="s">
        <v>222</v>
      </c>
      <c r="C107" s="461" t="s">
        <v>223</v>
      </c>
      <c r="D107" s="438"/>
      <c r="E107" s="438"/>
      <c r="F107" s="462"/>
      <c r="G107" s="173"/>
      <c r="H107" s="174"/>
      <c r="J107" s="4"/>
      <c r="K107" s="4"/>
      <c r="L107" s="4"/>
    </row>
    <row r="108" spans="1:12" s="3" customFormat="1" ht="16.5" customHeight="1" x14ac:dyDescent="0.25">
      <c r="A108" s="465"/>
      <c r="B108" s="53" t="s">
        <v>224</v>
      </c>
      <c r="C108" s="438" t="s">
        <v>225</v>
      </c>
      <c r="D108" s="438"/>
      <c r="E108" s="438"/>
      <c r="F108" s="438"/>
      <c r="G108" s="173"/>
      <c r="H108" s="174"/>
      <c r="J108" s="4"/>
      <c r="K108" s="4"/>
      <c r="L108" s="4"/>
    </row>
    <row r="109" spans="1:12" s="3" customFormat="1" ht="16.5" customHeight="1" x14ac:dyDescent="0.25">
      <c r="A109" s="465"/>
      <c r="B109" s="53" t="s">
        <v>226</v>
      </c>
      <c r="C109" s="438" t="s">
        <v>227</v>
      </c>
      <c r="D109" s="438"/>
      <c r="E109" s="438"/>
      <c r="F109" s="438"/>
      <c r="G109" s="173"/>
      <c r="H109" s="174"/>
      <c r="J109" s="4"/>
      <c r="K109" s="4"/>
      <c r="L109" s="4"/>
    </row>
    <row r="110" spans="1:12" s="3" customFormat="1" ht="16.5" customHeight="1" thickBot="1" x14ac:dyDescent="0.3">
      <c r="A110" s="466"/>
      <c r="B110" s="175"/>
      <c r="C110" s="467"/>
      <c r="D110" s="468"/>
      <c r="E110" s="468"/>
      <c r="F110" s="469"/>
      <c r="G110" s="176"/>
      <c r="H110" s="177"/>
      <c r="J110" s="4"/>
      <c r="K110" s="4"/>
      <c r="L110" s="4"/>
    </row>
    <row r="111" spans="1:12" s="3" customFormat="1" ht="16.5" customHeight="1" x14ac:dyDescent="0.25">
      <c r="A111" s="367" t="str">
        <f>+A67</f>
        <v>Financiamiento tasa subsidiada desde 20% enganche SIN seguro.</v>
      </c>
      <c r="B111" s="400" t="s">
        <v>19</v>
      </c>
      <c r="C111" s="178" t="s">
        <v>2</v>
      </c>
      <c r="D111" s="71">
        <v>20</v>
      </c>
      <c r="E111" s="60">
        <v>0</v>
      </c>
      <c r="F111" s="61">
        <v>0</v>
      </c>
      <c r="G111" s="113"/>
      <c r="H111" s="114"/>
      <c r="J111" s="4"/>
      <c r="K111" s="4"/>
      <c r="L111" s="4"/>
    </row>
    <row r="112" spans="1:12" s="3" customFormat="1" ht="16.5" customHeight="1" x14ac:dyDescent="0.25">
      <c r="A112" s="368"/>
      <c r="B112" s="401">
        <v>0</v>
      </c>
      <c r="C112" s="179" t="s">
        <v>3</v>
      </c>
      <c r="D112" s="180">
        <v>20</v>
      </c>
      <c r="E112" s="64">
        <v>0</v>
      </c>
      <c r="F112" s="65">
        <v>0</v>
      </c>
      <c r="G112" s="115"/>
      <c r="H112" s="116"/>
      <c r="J112" s="4"/>
      <c r="K112" s="4"/>
      <c r="L112" s="4"/>
    </row>
    <row r="113" spans="1:12" s="3" customFormat="1" ht="16.5" customHeight="1" x14ac:dyDescent="0.25">
      <c r="A113" s="368"/>
      <c r="B113" s="401">
        <v>0</v>
      </c>
      <c r="C113" s="179" t="s">
        <v>4</v>
      </c>
      <c r="D113" s="180">
        <v>20</v>
      </c>
      <c r="E113" s="64">
        <v>0</v>
      </c>
      <c r="F113" s="65">
        <v>3.1230078130955055</v>
      </c>
      <c r="G113" s="115"/>
      <c r="H113" s="116"/>
      <c r="J113" s="4"/>
      <c r="K113" s="4"/>
      <c r="L113" s="4"/>
    </row>
    <row r="114" spans="1:12" s="3" customFormat="1" ht="16.5" customHeight="1" x14ac:dyDescent="0.25">
      <c r="A114" s="368"/>
      <c r="B114" s="401">
        <v>0</v>
      </c>
      <c r="C114" s="179" t="s">
        <v>5</v>
      </c>
      <c r="D114" s="180">
        <v>20</v>
      </c>
      <c r="E114" s="64">
        <v>0</v>
      </c>
      <c r="F114" s="65">
        <v>5.4604026809965687</v>
      </c>
      <c r="G114" s="115"/>
      <c r="H114" s="116"/>
      <c r="J114" s="4"/>
      <c r="K114" s="4"/>
      <c r="L114" s="4"/>
    </row>
    <row r="115" spans="1:12" s="3" customFormat="1" ht="16.5" customHeight="1" x14ac:dyDescent="0.25">
      <c r="A115" s="368"/>
      <c r="B115" s="401">
        <v>0</v>
      </c>
      <c r="C115" s="179" t="s">
        <v>6</v>
      </c>
      <c r="D115" s="180">
        <v>20</v>
      </c>
      <c r="E115" s="64">
        <v>0</v>
      </c>
      <c r="F115" s="65">
        <v>6.8930653290834778</v>
      </c>
      <c r="G115" s="115"/>
      <c r="H115" s="116"/>
      <c r="J115" s="4"/>
      <c r="K115" s="4"/>
      <c r="L115" s="4"/>
    </row>
    <row r="116" spans="1:12" s="3" customFormat="1" ht="16.5" customHeight="1" x14ac:dyDescent="0.25">
      <c r="A116" s="368"/>
      <c r="B116" s="401">
        <v>0</v>
      </c>
      <c r="C116" s="181" t="s">
        <v>7</v>
      </c>
      <c r="D116" s="180">
        <v>20</v>
      </c>
      <c r="E116" s="64">
        <v>0</v>
      </c>
      <c r="F116" s="65">
        <v>7.8605039462597075</v>
      </c>
      <c r="G116" s="115"/>
      <c r="H116" s="116"/>
      <c r="J116" s="4"/>
      <c r="K116" s="4"/>
      <c r="L116" s="4"/>
    </row>
    <row r="117" spans="1:12" s="3" customFormat="1" ht="16.5" customHeight="1" x14ac:dyDescent="0.25">
      <c r="A117" s="368"/>
      <c r="B117" s="401">
        <v>0</v>
      </c>
      <c r="C117" s="179" t="s">
        <v>8</v>
      </c>
      <c r="D117" s="73">
        <v>20</v>
      </c>
      <c r="E117" s="64">
        <v>0</v>
      </c>
      <c r="F117" s="65">
        <v>9.3246247295786251</v>
      </c>
      <c r="G117" s="115"/>
      <c r="H117" s="116"/>
      <c r="J117" s="4"/>
      <c r="K117" s="4"/>
      <c r="L117" s="4"/>
    </row>
    <row r="118" spans="1:12" s="3" customFormat="1" ht="16.5" customHeight="1" thickBot="1" x14ac:dyDescent="0.3">
      <c r="A118" s="369"/>
      <c r="B118" s="402">
        <v>0</v>
      </c>
      <c r="C118" s="182" t="s">
        <v>17</v>
      </c>
      <c r="D118" s="183">
        <v>20</v>
      </c>
      <c r="E118" s="69">
        <v>0</v>
      </c>
      <c r="F118" s="70">
        <v>11.030266911574502</v>
      </c>
      <c r="G118" s="165"/>
      <c r="H118" s="145"/>
      <c r="J118" s="4"/>
      <c r="K118" s="4"/>
      <c r="L118" s="4"/>
    </row>
    <row r="119" spans="1:12" s="3" customFormat="1" ht="16.5" customHeight="1" x14ac:dyDescent="0.25">
      <c r="A119" s="367" t="str">
        <f>+A75</f>
        <v>Financiamiento tasa subsidiada desde 35% enganche SIN seguro.</v>
      </c>
      <c r="B119" s="400" t="s">
        <v>19</v>
      </c>
      <c r="C119" s="178" t="s">
        <v>2</v>
      </c>
      <c r="D119" s="71">
        <v>35</v>
      </c>
      <c r="E119" s="60">
        <v>0</v>
      </c>
      <c r="F119" s="61">
        <v>0</v>
      </c>
      <c r="G119" s="61">
        <v>4.05</v>
      </c>
      <c r="H119" s="61">
        <v>5.6</v>
      </c>
      <c r="J119" s="4"/>
      <c r="K119" s="4"/>
      <c r="L119" s="4"/>
    </row>
    <row r="120" spans="1:12" s="3" customFormat="1" ht="16.5" customHeight="1" x14ac:dyDescent="0.25">
      <c r="A120" s="368"/>
      <c r="B120" s="401">
        <v>0</v>
      </c>
      <c r="C120" s="179" t="s">
        <v>3</v>
      </c>
      <c r="D120" s="180">
        <v>35</v>
      </c>
      <c r="E120" s="64">
        <v>0</v>
      </c>
      <c r="F120" s="65">
        <v>0</v>
      </c>
      <c r="G120" s="81">
        <v>3.9720341093475904</v>
      </c>
      <c r="H120" s="119">
        <v>5.6159852734398497</v>
      </c>
      <c r="J120" s="4"/>
      <c r="K120" s="4"/>
      <c r="L120" s="4"/>
    </row>
    <row r="121" spans="1:12" s="3" customFormat="1" ht="16.5" customHeight="1" x14ac:dyDescent="0.25">
      <c r="A121" s="368"/>
      <c r="B121" s="401">
        <v>0</v>
      </c>
      <c r="C121" s="179" t="s">
        <v>4</v>
      </c>
      <c r="D121" s="180">
        <v>35</v>
      </c>
      <c r="E121" s="64">
        <v>0</v>
      </c>
      <c r="F121" s="65">
        <v>0</v>
      </c>
      <c r="G121" s="81">
        <v>3.9519478595665243</v>
      </c>
      <c r="H121" s="119">
        <v>5.4866494301930189</v>
      </c>
      <c r="J121" s="4"/>
      <c r="K121" s="4"/>
      <c r="L121" s="4"/>
    </row>
    <row r="122" spans="1:12" s="3" customFormat="1" ht="16.5" customHeight="1" x14ac:dyDescent="0.25">
      <c r="A122" s="368"/>
      <c r="B122" s="401">
        <v>0</v>
      </c>
      <c r="C122" s="179" t="s">
        <v>5</v>
      </c>
      <c r="D122" s="180">
        <v>35</v>
      </c>
      <c r="E122" s="64">
        <v>0</v>
      </c>
      <c r="F122" s="65">
        <v>2.8909127682736662</v>
      </c>
      <c r="G122" s="81">
        <v>7.0963620289800184</v>
      </c>
      <c r="H122" s="119">
        <v>7.5595806625467006</v>
      </c>
      <c r="J122" s="4"/>
      <c r="K122" s="4"/>
      <c r="L122" s="4"/>
    </row>
    <row r="123" spans="1:12" s="3" customFormat="1" ht="16.5" customHeight="1" x14ac:dyDescent="0.25">
      <c r="A123" s="368"/>
      <c r="B123" s="401">
        <v>0</v>
      </c>
      <c r="C123" s="179" t="s">
        <v>6</v>
      </c>
      <c r="D123" s="180">
        <v>35</v>
      </c>
      <c r="E123" s="64">
        <v>0</v>
      </c>
      <c r="F123" s="65">
        <v>4.6635156821177404</v>
      </c>
      <c r="G123" s="81">
        <v>9.0243291724277181</v>
      </c>
      <c r="H123" s="119">
        <v>8.8320000000000007</v>
      </c>
      <c r="J123" s="4"/>
      <c r="K123" s="4"/>
      <c r="L123" s="4"/>
    </row>
    <row r="124" spans="1:12" s="3" customFormat="1" ht="16.5" customHeight="1" x14ac:dyDescent="0.25">
      <c r="A124" s="368"/>
      <c r="B124" s="401">
        <v>0</v>
      </c>
      <c r="C124" s="181" t="s">
        <v>7</v>
      </c>
      <c r="D124" s="180">
        <v>35</v>
      </c>
      <c r="E124" s="64">
        <v>0</v>
      </c>
      <c r="F124" s="65">
        <v>5.8608870194836022</v>
      </c>
      <c r="G124" s="81">
        <v>10.32</v>
      </c>
      <c r="H124" s="119">
        <v>9.6890966964124416</v>
      </c>
      <c r="J124" s="4"/>
      <c r="K124" s="4"/>
      <c r="L124" s="4"/>
    </row>
    <row r="125" spans="1:12" s="3" customFormat="1" ht="16.5" customHeight="1" x14ac:dyDescent="0.25">
      <c r="A125" s="368"/>
      <c r="B125" s="401">
        <v>0</v>
      </c>
      <c r="C125" s="179" t="s">
        <v>8</v>
      </c>
      <c r="D125" s="73">
        <v>35</v>
      </c>
      <c r="E125" s="64">
        <v>0</v>
      </c>
      <c r="F125" s="65">
        <v>7.6143584540655409</v>
      </c>
      <c r="G125" s="81">
        <v>12.2</v>
      </c>
      <c r="H125" s="119">
        <v>11.01</v>
      </c>
      <c r="J125" s="4"/>
      <c r="K125" s="4"/>
      <c r="L125" s="4"/>
    </row>
    <row r="126" spans="1:12" s="3" customFormat="1" ht="16.5" customHeight="1" thickBot="1" x14ac:dyDescent="0.3">
      <c r="A126" s="369"/>
      <c r="B126" s="402">
        <v>0</v>
      </c>
      <c r="C126" s="182" t="s">
        <v>17</v>
      </c>
      <c r="D126" s="183">
        <v>35</v>
      </c>
      <c r="E126" s="69">
        <v>0</v>
      </c>
      <c r="F126" s="70">
        <v>9.4893761092078037</v>
      </c>
      <c r="G126" s="120">
        <v>13.185208424901143</v>
      </c>
      <c r="H126" s="120">
        <v>12.638</v>
      </c>
      <c r="J126" s="4"/>
      <c r="K126" s="4"/>
      <c r="L126" s="4"/>
    </row>
    <row r="127" spans="1:12" s="3" customFormat="1" ht="16.5" customHeight="1" thickBot="1" x14ac:dyDescent="0.3">
      <c r="A127" s="12"/>
      <c r="B127" s="12"/>
      <c r="C127" s="13"/>
      <c r="D127" s="14"/>
      <c r="E127" s="14"/>
      <c r="F127" s="16"/>
      <c r="G127" s="15"/>
      <c r="H127" s="15"/>
      <c r="J127" s="4"/>
      <c r="K127" s="4"/>
      <c r="L127" s="4"/>
    </row>
    <row r="128" spans="1:12" s="3" customFormat="1" ht="16.5" customHeight="1" thickBot="1" x14ac:dyDescent="0.2">
      <c r="A128" s="387" t="s">
        <v>42</v>
      </c>
      <c r="B128" s="388"/>
      <c r="C128" s="388"/>
      <c r="D128" s="388"/>
      <c r="E128" s="388"/>
      <c r="F128" s="388"/>
      <c r="G128" s="389"/>
      <c r="H128" s="390"/>
      <c r="J128" s="4"/>
      <c r="K128" s="4"/>
      <c r="L128" s="4"/>
    </row>
    <row r="129" spans="1:12" s="23" customFormat="1" ht="16.5" customHeight="1" x14ac:dyDescent="0.25">
      <c r="A129" s="376" t="str">
        <f>+A103</f>
        <v>Precio especial en operaciones al contado y financiamiento Plan Integral SIN seguro CON Bonificación.</v>
      </c>
      <c r="B129" s="57"/>
      <c r="C129" s="453"/>
      <c r="D129" s="454"/>
      <c r="E129" s="454"/>
      <c r="F129" s="454"/>
      <c r="G129" s="82"/>
      <c r="H129" s="156"/>
      <c r="J129" s="24"/>
      <c r="K129" s="24"/>
      <c r="L129" s="24"/>
    </row>
    <row r="130" spans="1:12" s="23" customFormat="1" ht="16.5" customHeight="1" x14ac:dyDescent="0.25">
      <c r="A130" s="377"/>
      <c r="B130" s="157" t="str">
        <f>+B104</f>
        <v>(CÓDIGO: LOP)</v>
      </c>
      <c r="C130" s="439" t="s">
        <v>16</v>
      </c>
      <c r="D130" s="440"/>
      <c r="E130" s="440"/>
      <c r="F130" s="441"/>
      <c r="G130" s="84"/>
      <c r="H130" s="55"/>
      <c r="J130" s="24"/>
      <c r="K130" s="24"/>
      <c r="L130" s="24"/>
    </row>
    <row r="131" spans="1:12" s="23" customFormat="1" ht="16.5" customHeight="1" x14ac:dyDescent="0.25">
      <c r="A131" s="377"/>
      <c r="B131" s="83" t="s">
        <v>228</v>
      </c>
      <c r="C131" s="434" t="s">
        <v>229</v>
      </c>
      <c r="D131" s="435"/>
      <c r="E131" s="435"/>
      <c r="F131" s="436"/>
      <c r="G131" s="84"/>
      <c r="H131" s="55"/>
      <c r="J131" s="24"/>
      <c r="K131" s="24"/>
      <c r="L131" s="24"/>
    </row>
    <row r="132" spans="1:12" s="23" customFormat="1" ht="16.5" customHeight="1" x14ac:dyDescent="0.25">
      <c r="A132" s="377"/>
      <c r="B132" s="83" t="s">
        <v>230</v>
      </c>
      <c r="C132" s="434" t="s">
        <v>231</v>
      </c>
      <c r="D132" s="435"/>
      <c r="E132" s="435"/>
      <c r="F132" s="436"/>
      <c r="G132" s="84"/>
      <c r="H132" s="55"/>
      <c r="J132" s="24"/>
      <c r="K132" s="24"/>
      <c r="L132" s="24"/>
    </row>
    <row r="133" spans="1:12" s="23" customFormat="1" ht="16.5" customHeight="1" x14ac:dyDescent="0.25">
      <c r="A133" s="377"/>
      <c r="B133" s="83" t="s">
        <v>232</v>
      </c>
      <c r="C133" s="434" t="s">
        <v>233</v>
      </c>
      <c r="D133" s="435"/>
      <c r="E133" s="435"/>
      <c r="F133" s="436"/>
      <c r="G133" s="84"/>
      <c r="H133" s="55"/>
      <c r="J133" s="24"/>
      <c r="K133" s="24"/>
      <c r="L133" s="24"/>
    </row>
    <row r="134" spans="1:12" s="23" customFormat="1" ht="16.5" customHeight="1" x14ac:dyDescent="0.25">
      <c r="A134" s="377"/>
      <c r="B134" s="83" t="s">
        <v>234</v>
      </c>
      <c r="C134" s="434" t="s">
        <v>235</v>
      </c>
      <c r="D134" s="435"/>
      <c r="E134" s="435"/>
      <c r="F134" s="435"/>
      <c r="G134" s="84"/>
      <c r="H134" s="55"/>
      <c r="J134" s="24"/>
      <c r="K134" s="24"/>
      <c r="L134" s="24"/>
    </row>
    <row r="135" spans="1:12" s="23" customFormat="1" ht="16.5" customHeight="1" x14ac:dyDescent="0.25">
      <c r="A135" s="377"/>
      <c r="B135" s="83" t="s">
        <v>236</v>
      </c>
      <c r="C135" s="434" t="s">
        <v>237</v>
      </c>
      <c r="D135" s="435"/>
      <c r="E135" s="435"/>
      <c r="F135" s="435"/>
      <c r="G135" s="84"/>
      <c r="H135" s="158"/>
      <c r="J135" s="24"/>
      <c r="K135" s="24"/>
      <c r="L135" s="24"/>
    </row>
    <row r="136" spans="1:12" s="23" customFormat="1" ht="16.5" customHeight="1" thickBot="1" x14ac:dyDescent="0.3">
      <c r="A136" s="159"/>
      <c r="B136" s="85"/>
      <c r="C136" s="160"/>
      <c r="D136" s="161"/>
      <c r="E136" s="161"/>
      <c r="F136" s="161"/>
      <c r="G136" s="86"/>
      <c r="H136" s="162"/>
      <c r="J136" s="24"/>
      <c r="K136" s="24"/>
      <c r="L136" s="24"/>
    </row>
    <row r="137" spans="1:12" s="23" customFormat="1" ht="16.5" customHeight="1" x14ac:dyDescent="0.25">
      <c r="A137" s="367" t="str">
        <f>+A111</f>
        <v>Financiamiento tasa subsidiada desde 20% enganche SIN seguro.</v>
      </c>
      <c r="B137" s="400" t="s">
        <v>19</v>
      </c>
      <c r="C137" s="178" t="s">
        <v>2</v>
      </c>
      <c r="D137" s="71">
        <v>20</v>
      </c>
      <c r="E137" s="60">
        <v>0</v>
      </c>
      <c r="F137" s="60">
        <v>0</v>
      </c>
      <c r="G137" s="113"/>
      <c r="H137" s="114"/>
      <c r="J137" s="48"/>
      <c r="K137" s="24"/>
      <c r="L137" s="24"/>
    </row>
    <row r="138" spans="1:12" s="23" customFormat="1" ht="16.5" customHeight="1" x14ac:dyDescent="0.25">
      <c r="A138" s="368"/>
      <c r="B138" s="401">
        <v>0</v>
      </c>
      <c r="C138" s="179" t="s">
        <v>3</v>
      </c>
      <c r="D138" s="180">
        <v>20</v>
      </c>
      <c r="E138" s="72">
        <v>0</v>
      </c>
      <c r="F138" s="72">
        <v>0</v>
      </c>
      <c r="G138" s="115"/>
      <c r="H138" s="116"/>
      <c r="J138" s="48"/>
      <c r="K138" s="24"/>
      <c r="L138" s="24"/>
    </row>
    <row r="139" spans="1:12" s="23" customFormat="1" ht="16.5" customHeight="1" x14ac:dyDescent="0.25">
      <c r="A139" s="368"/>
      <c r="B139" s="401">
        <v>0</v>
      </c>
      <c r="C139" s="179" t="s">
        <v>4</v>
      </c>
      <c r="D139" s="180">
        <v>20</v>
      </c>
      <c r="E139" s="72">
        <v>0</v>
      </c>
      <c r="F139" s="72">
        <v>3.1230078112513917</v>
      </c>
      <c r="G139" s="115"/>
      <c r="H139" s="116"/>
      <c r="J139" s="48"/>
      <c r="K139" s="24"/>
      <c r="L139" s="24"/>
    </row>
    <row r="140" spans="1:12" s="23" customFormat="1" ht="16.5" customHeight="1" x14ac:dyDescent="0.25">
      <c r="A140" s="368"/>
      <c r="B140" s="401">
        <v>0</v>
      </c>
      <c r="C140" s="179" t="s">
        <v>5</v>
      </c>
      <c r="D140" s="180">
        <v>20</v>
      </c>
      <c r="E140" s="72">
        <v>0</v>
      </c>
      <c r="F140" s="72">
        <v>5.4604026809983335</v>
      </c>
      <c r="G140" s="115"/>
      <c r="H140" s="116"/>
      <c r="J140" s="48"/>
      <c r="K140" s="24"/>
      <c r="L140" s="24"/>
    </row>
    <row r="141" spans="1:12" s="23" customFormat="1" ht="16.5" customHeight="1" x14ac:dyDescent="0.25">
      <c r="A141" s="368"/>
      <c r="B141" s="401">
        <v>0</v>
      </c>
      <c r="C141" s="179" t="s">
        <v>6</v>
      </c>
      <c r="D141" s="180">
        <v>20</v>
      </c>
      <c r="E141" s="72">
        <v>0</v>
      </c>
      <c r="F141" s="72">
        <v>6.8930653290833854</v>
      </c>
      <c r="G141" s="115"/>
      <c r="H141" s="116"/>
      <c r="J141" s="48"/>
      <c r="K141" s="24"/>
      <c r="L141" s="24"/>
    </row>
    <row r="142" spans="1:12" s="23" customFormat="1" ht="16.5" customHeight="1" x14ac:dyDescent="0.25">
      <c r="A142" s="368"/>
      <c r="B142" s="401">
        <v>0</v>
      </c>
      <c r="C142" s="181" t="s">
        <v>7</v>
      </c>
      <c r="D142" s="180">
        <v>20</v>
      </c>
      <c r="E142" s="72">
        <v>0</v>
      </c>
      <c r="F142" s="72">
        <v>7.8605039462604154</v>
      </c>
      <c r="G142" s="115"/>
      <c r="H142" s="116"/>
      <c r="J142" s="48"/>
      <c r="K142" s="24"/>
      <c r="L142" s="24"/>
    </row>
    <row r="143" spans="1:12" s="23" customFormat="1" ht="16.5" customHeight="1" x14ac:dyDescent="0.25">
      <c r="A143" s="368"/>
      <c r="B143" s="401">
        <v>0</v>
      </c>
      <c r="C143" s="184" t="s">
        <v>8</v>
      </c>
      <c r="D143" s="73">
        <v>20</v>
      </c>
      <c r="E143" s="64">
        <v>0</v>
      </c>
      <c r="F143" s="64">
        <v>9.3246247295797087</v>
      </c>
      <c r="G143" s="115"/>
      <c r="H143" s="116"/>
      <c r="J143" s="48"/>
      <c r="K143" s="24"/>
      <c r="L143" s="24"/>
    </row>
    <row r="144" spans="1:12" s="23" customFormat="1" ht="16.5" customHeight="1" thickBot="1" x14ac:dyDescent="0.3">
      <c r="A144" s="369"/>
      <c r="B144" s="402">
        <v>0</v>
      </c>
      <c r="C144" s="185" t="s">
        <v>17</v>
      </c>
      <c r="D144" s="183">
        <v>20</v>
      </c>
      <c r="E144" s="69">
        <v>0</v>
      </c>
      <c r="F144" s="69">
        <v>11.030266911574465</v>
      </c>
      <c r="G144" s="117"/>
      <c r="H144" s="118"/>
      <c r="J144" s="48"/>
      <c r="K144" s="24"/>
      <c r="L144" s="24"/>
    </row>
    <row r="145" spans="1:12" s="23" customFormat="1" ht="16.5" customHeight="1" x14ac:dyDescent="0.25">
      <c r="A145" s="367" t="str">
        <f>+A119</f>
        <v>Financiamiento tasa subsidiada desde 35% enganche SIN seguro.</v>
      </c>
      <c r="B145" s="400" t="s">
        <v>19</v>
      </c>
      <c r="C145" s="178" t="s">
        <v>2</v>
      </c>
      <c r="D145" s="71">
        <v>35</v>
      </c>
      <c r="E145" s="60">
        <v>0</v>
      </c>
      <c r="F145" s="60">
        <v>0</v>
      </c>
      <c r="G145" s="60">
        <v>4.05</v>
      </c>
      <c r="H145" s="60">
        <v>5.6</v>
      </c>
      <c r="J145" s="24"/>
      <c r="K145" s="24"/>
      <c r="L145" s="24"/>
    </row>
    <row r="146" spans="1:12" s="23" customFormat="1" ht="16.5" customHeight="1" x14ac:dyDescent="0.25">
      <c r="A146" s="368"/>
      <c r="B146" s="401">
        <v>0</v>
      </c>
      <c r="C146" s="179" t="s">
        <v>3</v>
      </c>
      <c r="D146" s="180">
        <v>35</v>
      </c>
      <c r="E146" s="72">
        <v>0</v>
      </c>
      <c r="F146" s="72">
        <v>0</v>
      </c>
      <c r="G146" s="72">
        <v>3.9720341093475904</v>
      </c>
      <c r="H146" s="72">
        <v>5.6159852734398497</v>
      </c>
      <c r="J146" s="24"/>
      <c r="K146" s="24"/>
      <c r="L146" s="24"/>
    </row>
    <row r="147" spans="1:12" s="23" customFormat="1" ht="16.5" customHeight="1" x14ac:dyDescent="0.25">
      <c r="A147" s="368"/>
      <c r="B147" s="401">
        <v>0</v>
      </c>
      <c r="C147" s="179" t="s">
        <v>4</v>
      </c>
      <c r="D147" s="180">
        <v>35</v>
      </c>
      <c r="E147" s="72">
        <v>0</v>
      </c>
      <c r="F147" s="72">
        <v>0</v>
      </c>
      <c r="G147" s="72">
        <v>3.9519478595665243</v>
      </c>
      <c r="H147" s="72">
        <v>5.4866494301930189</v>
      </c>
      <c r="J147" s="24"/>
      <c r="K147" s="24"/>
      <c r="L147" s="24"/>
    </row>
    <row r="148" spans="1:12" s="23" customFormat="1" ht="16.5" customHeight="1" x14ac:dyDescent="0.25">
      <c r="A148" s="368"/>
      <c r="B148" s="401">
        <v>0</v>
      </c>
      <c r="C148" s="179" t="s">
        <v>5</v>
      </c>
      <c r="D148" s="180">
        <v>35</v>
      </c>
      <c r="E148" s="72">
        <v>0</v>
      </c>
      <c r="F148" s="72">
        <v>2.8909127682741649</v>
      </c>
      <c r="G148" s="72">
        <v>7.0963620289800184</v>
      </c>
      <c r="H148" s="72">
        <v>7.56</v>
      </c>
      <c r="J148" s="24"/>
      <c r="K148" s="24"/>
      <c r="L148" s="24"/>
    </row>
    <row r="149" spans="1:12" s="23" customFormat="1" ht="16.5" customHeight="1" x14ac:dyDescent="0.25">
      <c r="A149" s="368"/>
      <c r="B149" s="401">
        <v>0</v>
      </c>
      <c r="C149" s="179" t="s">
        <v>6</v>
      </c>
      <c r="D149" s="180">
        <v>35</v>
      </c>
      <c r="E149" s="72">
        <v>0</v>
      </c>
      <c r="F149" s="72">
        <v>4.6635156821146655</v>
      </c>
      <c r="G149" s="72">
        <v>9.0243291724277181</v>
      </c>
      <c r="H149" s="72">
        <v>8.83</v>
      </c>
      <c r="J149" s="24"/>
      <c r="K149" s="24"/>
      <c r="L149" s="24"/>
    </row>
    <row r="150" spans="1:12" s="23" customFormat="1" ht="16.5" customHeight="1" x14ac:dyDescent="0.25">
      <c r="A150" s="368"/>
      <c r="B150" s="401">
        <v>0</v>
      </c>
      <c r="C150" s="181" t="s">
        <v>7</v>
      </c>
      <c r="D150" s="180">
        <v>35</v>
      </c>
      <c r="E150" s="72">
        <v>0</v>
      </c>
      <c r="F150" s="72">
        <v>5.8608870194840375</v>
      </c>
      <c r="G150" s="72">
        <v>10.32</v>
      </c>
      <c r="H150" s="72">
        <v>9.69</v>
      </c>
      <c r="J150" s="24"/>
      <c r="K150" s="24"/>
      <c r="L150" s="24"/>
    </row>
    <row r="151" spans="1:12" s="23" customFormat="1" ht="16.5" customHeight="1" x14ac:dyDescent="0.25">
      <c r="A151" s="368"/>
      <c r="B151" s="401">
        <v>0</v>
      </c>
      <c r="C151" s="184" t="s">
        <v>8</v>
      </c>
      <c r="D151" s="73">
        <v>35</v>
      </c>
      <c r="E151" s="64">
        <v>0</v>
      </c>
      <c r="F151" s="64">
        <v>7.6143584540653615</v>
      </c>
      <c r="G151" s="64">
        <v>12.2</v>
      </c>
      <c r="H151" s="64">
        <v>11.01</v>
      </c>
      <c r="J151" s="24"/>
      <c r="K151" s="24"/>
      <c r="L151" s="24"/>
    </row>
    <row r="152" spans="1:12" s="23" customFormat="1" ht="16.5" customHeight="1" thickBot="1" x14ac:dyDescent="0.3">
      <c r="A152" s="369"/>
      <c r="B152" s="402">
        <v>0</v>
      </c>
      <c r="C152" s="185" t="s">
        <v>17</v>
      </c>
      <c r="D152" s="183">
        <v>35</v>
      </c>
      <c r="E152" s="69">
        <v>0</v>
      </c>
      <c r="F152" s="69">
        <v>9.4893761092073916</v>
      </c>
      <c r="G152" s="69">
        <v>13.185208424901143</v>
      </c>
      <c r="H152" s="69">
        <v>12.635</v>
      </c>
      <c r="J152" s="24"/>
      <c r="K152" s="24"/>
      <c r="L152" s="24"/>
    </row>
    <row r="153" spans="1:12" s="3" customFormat="1" ht="16.5" customHeight="1" thickBot="1" x14ac:dyDescent="0.3">
      <c r="A153" s="311"/>
      <c r="B153" s="311"/>
      <c r="C153" s="312"/>
      <c r="D153" s="313"/>
      <c r="E153" s="314"/>
      <c r="F153" s="314"/>
      <c r="G153" s="155"/>
      <c r="H153" s="155"/>
      <c r="J153" s="4"/>
      <c r="K153" s="4"/>
      <c r="L153" s="4"/>
    </row>
    <row r="154" spans="1:12" s="3" customFormat="1" ht="16.5" customHeight="1" thickBot="1" x14ac:dyDescent="0.2">
      <c r="A154" s="382" t="s">
        <v>206</v>
      </c>
      <c r="B154" s="383"/>
      <c r="C154" s="383"/>
      <c r="D154" s="383"/>
      <c r="E154" s="383"/>
      <c r="F154" s="383"/>
      <c r="G154" s="383"/>
      <c r="H154" s="384"/>
      <c r="J154" s="4"/>
      <c r="K154" s="4"/>
      <c r="L154" s="4"/>
    </row>
    <row r="155" spans="1:12" s="3" customFormat="1" ht="16.5" customHeight="1" x14ac:dyDescent="0.25">
      <c r="A155" s="379" t="str">
        <f>+A181</f>
        <v>Financiamiento tasa subsidiada desde 20% enganche SIN seguro.</v>
      </c>
      <c r="B155" s="385" t="s">
        <v>19</v>
      </c>
      <c r="C155" s="350" t="s">
        <v>2</v>
      </c>
      <c r="D155" s="351">
        <v>20</v>
      </c>
      <c r="E155" s="139">
        <v>0</v>
      </c>
      <c r="F155" s="352">
        <v>0</v>
      </c>
      <c r="G155" s="141"/>
      <c r="H155" s="142"/>
      <c r="J155" s="4"/>
      <c r="K155" s="4"/>
      <c r="L155" s="4"/>
    </row>
    <row r="156" spans="1:12" s="3" customFormat="1" ht="16.5" customHeight="1" x14ac:dyDescent="0.25">
      <c r="A156" s="380"/>
      <c r="B156" s="385">
        <v>0</v>
      </c>
      <c r="C156" s="330" t="s">
        <v>3</v>
      </c>
      <c r="D156" s="331">
        <v>20</v>
      </c>
      <c r="E156" s="135">
        <v>1.65</v>
      </c>
      <c r="F156" s="332">
        <v>0</v>
      </c>
      <c r="G156" s="141"/>
      <c r="H156" s="142"/>
      <c r="J156" s="4"/>
      <c r="K156" s="4"/>
      <c r="L156" s="4"/>
    </row>
    <row r="157" spans="1:12" s="3" customFormat="1" ht="16.5" customHeight="1" x14ac:dyDescent="0.25">
      <c r="A157" s="380"/>
      <c r="B157" s="385">
        <v>0</v>
      </c>
      <c r="C157" s="330" t="s">
        <v>4</v>
      </c>
      <c r="D157" s="331">
        <v>20</v>
      </c>
      <c r="E157" s="135">
        <v>1.65</v>
      </c>
      <c r="F157" s="332">
        <v>3.12798330989642</v>
      </c>
      <c r="G157" s="141"/>
      <c r="H157" s="142"/>
      <c r="J157" s="4"/>
      <c r="K157" s="4"/>
      <c r="L157" s="4"/>
    </row>
    <row r="158" spans="1:12" s="3" customFormat="1" ht="16.5" customHeight="1" x14ac:dyDescent="0.25">
      <c r="A158" s="380"/>
      <c r="B158" s="385">
        <v>0</v>
      </c>
      <c r="C158" s="330" t="s">
        <v>5</v>
      </c>
      <c r="D158" s="331">
        <v>20</v>
      </c>
      <c r="E158" s="135">
        <v>1.65</v>
      </c>
      <c r="F158" s="332">
        <v>5.4642298509917246</v>
      </c>
      <c r="G158" s="141"/>
      <c r="H158" s="142"/>
      <c r="J158" s="4"/>
      <c r="K158" s="4"/>
      <c r="L158" s="4"/>
    </row>
    <row r="159" spans="1:12" s="3" customFormat="1" ht="16.5" customHeight="1" x14ac:dyDescent="0.25">
      <c r="A159" s="380"/>
      <c r="B159" s="385">
        <v>0</v>
      </c>
      <c r="C159" s="330" t="s">
        <v>6</v>
      </c>
      <c r="D159" s="331">
        <v>20</v>
      </c>
      <c r="E159" s="135">
        <v>1.65</v>
      </c>
      <c r="F159" s="332">
        <v>6.8961881451408678</v>
      </c>
      <c r="G159" s="141"/>
      <c r="H159" s="142"/>
      <c r="J159" s="4"/>
      <c r="K159" s="4"/>
      <c r="L159" s="4"/>
    </row>
    <row r="160" spans="1:12" s="3" customFormat="1" ht="16.5" customHeight="1" x14ac:dyDescent="0.25">
      <c r="A160" s="380"/>
      <c r="B160" s="385">
        <v>0</v>
      </c>
      <c r="C160" s="337" t="s">
        <v>7</v>
      </c>
      <c r="D160" s="331">
        <v>20</v>
      </c>
      <c r="E160" s="135">
        <v>1.65</v>
      </c>
      <c r="F160" s="332">
        <v>7.8631507448482294</v>
      </c>
      <c r="G160" s="141"/>
      <c r="H160" s="142"/>
      <c r="J160" s="4"/>
      <c r="K160" s="4"/>
      <c r="L160" s="4"/>
    </row>
    <row r="161" spans="1:12" s="3" customFormat="1" ht="16.5" customHeight="1" x14ac:dyDescent="0.25">
      <c r="A161" s="380"/>
      <c r="B161" s="385">
        <v>0</v>
      </c>
      <c r="C161" s="330" t="s">
        <v>8</v>
      </c>
      <c r="D161" s="331">
        <v>20</v>
      </c>
      <c r="E161" s="135">
        <v>1.65</v>
      </c>
      <c r="F161" s="332">
        <v>9.3266737574733369</v>
      </c>
      <c r="G161" s="141"/>
      <c r="H161" s="142"/>
      <c r="J161" s="4"/>
      <c r="K161" s="4"/>
      <c r="L161" s="4"/>
    </row>
    <row r="162" spans="1:12" s="3" customFormat="1" ht="16.5" customHeight="1" thickBot="1" x14ac:dyDescent="0.3">
      <c r="A162" s="381"/>
      <c r="B162" s="386">
        <v>0</v>
      </c>
      <c r="C162" s="338" t="s">
        <v>17</v>
      </c>
      <c r="D162" s="339">
        <v>20</v>
      </c>
      <c r="E162" s="135">
        <v>1.65</v>
      </c>
      <c r="F162" s="135">
        <v>11.03196752729324</v>
      </c>
      <c r="G162" s="143"/>
      <c r="H162" s="144"/>
      <c r="J162" s="4"/>
      <c r="K162" s="4"/>
      <c r="L162" s="4"/>
    </row>
    <row r="163" spans="1:12" s="3" customFormat="1" ht="16.5" customHeight="1" x14ac:dyDescent="0.25">
      <c r="A163" s="379" t="str">
        <f>+A189</f>
        <v>Financiamiento tasa subsidiada desde 35% enganche SIN seguro.</v>
      </c>
      <c r="B163" s="361" t="s">
        <v>19</v>
      </c>
      <c r="C163" s="325" t="s">
        <v>2</v>
      </c>
      <c r="D163" s="326">
        <v>35</v>
      </c>
      <c r="E163" s="134">
        <v>0</v>
      </c>
      <c r="F163" s="327">
        <v>0</v>
      </c>
      <c r="G163" s="134">
        <v>4.05</v>
      </c>
      <c r="H163" s="134">
        <v>5.6</v>
      </c>
      <c r="J163" s="4"/>
      <c r="K163" s="4"/>
      <c r="L163" s="4"/>
    </row>
    <row r="164" spans="1:12" s="3" customFormat="1" ht="16.5" customHeight="1" x14ac:dyDescent="0.25">
      <c r="A164" s="380"/>
      <c r="B164" s="385">
        <v>0</v>
      </c>
      <c r="C164" s="330" t="s">
        <v>3</v>
      </c>
      <c r="D164" s="331">
        <v>35</v>
      </c>
      <c r="E164" s="135">
        <v>0</v>
      </c>
      <c r="F164" s="332">
        <v>0</v>
      </c>
      <c r="G164" s="139">
        <v>3.9845793533869864</v>
      </c>
      <c r="H164" s="139">
        <v>5.6210269525022074</v>
      </c>
      <c r="J164" s="4"/>
      <c r="K164" s="4"/>
      <c r="L164" s="4"/>
    </row>
    <row r="165" spans="1:12" s="3" customFormat="1" ht="16.5" customHeight="1" x14ac:dyDescent="0.25">
      <c r="A165" s="380"/>
      <c r="B165" s="385">
        <v>0</v>
      </c>
      <c r="C165" s="330" t="s">
        <v>4</v>
      </c>
      <c r="D165" s="331">
        <v>35</v>
      </c>
      <c r="E165" s="135">
        <v>1.6528848732550347</v>
      </c>
      <c r="F165" s="332">
        <v>0</v>
      </c>
      <c r="G165" s="139">
        <v>3.9599893704864741</v>
      </c>
      <c r="H165" s="139">
        <v>5.49</v>
      </c>
      <c r="J165" s="4"/>
      <c r="K165" s="4"/>
      <c r="L165" s="4"/>
    </row>
    <row r="166" spans="1:12" s="3" customFormat="1" ht="16.5" customHeight="1" x14ac:dyDescent="0.25">
      <c r="A166" s="380"/>
      <c r="B166" s="385">
        <v>0</v>
      </c>
      <c r="C166" s="330" t="s">
        <v>5</v>
      </c>
      <c r="D166" s="331">
        <v>35</v>
      </c>
      <c r="E166" s="135">
        <v>1.6528848732550347</v>
      </c>
      <c r="F166" s="332">
        <v>2.8909142026615879</v>
      </c>
      <c r="G166" s="139">
        <v>7.1</v>
      </c>
      <c r="H166" s="139">
        <v>7.5628934835800363</v>
      </c>
      <c r="J166" s="4"/>
      <c r="K166" s="4"/>
      <c r="L166" s="4"/>
    </row>
    <row r="167" spans="1:12" s="3" customFormat="1" ht="16.5" customHeight="1" x14ac:dyDescent="0.25">
      <c r="A167" s="380"/>
      <c r="B167" s="385">
        <v>0</v>
      </c>
      <c r="C167" s="330" t="s">
        <v>6</v>
      </c>
      <c r="D167" s="331">
        <v>35</v>
      </c>
      <c r="E167" s="135">
        <v>1.6528848732550347</v>
      </c>
      <c r="F167" s="332">
        <v>4.6635166955514284</v>
      </c>
      <c r="G167" s="139">
        <v>9.02</v>
      </c>
      <c r="H167" s="139">
        <v>8.8308179236229698</v>
      </c>
      <c r="J167" s="4"/>
      <c r="K167" s="4"/>
      <c r="L167" s="4"/>
    </row>
    <row r="168" spans="1:12" s="3" customFormat="1" ht="16.5" customHeight="1" x14ac:dyDescent="0.25">
      <c r="A168" s="380"/>
      <c r="B168" s="385">
        <v>0</v>
      </c>
      <c r="C168" s="337" t="s">
        <v>7</v>
      </c>
      <c r="D168" s="331">
        <v>35</v>
      </c>
      <c r="E168" s="135">
        <v>1.6528848732550347</v>
      </c>
      <c r="F168" s="332">
        <v>5.8608876529209422</v>
      </c>
      <c r="G168" s="139">
        <v>10.325179894909972</v>
      </c>
      <c r="H168" s="139">
        <v>9.6867355124524437</v>
      </c>
      <c r="J168" s="4"/>
      <c r="K168" s="4"/>
      <c r="L168" s="4"/>
    </row>
    <row r="169" spans="1:12" s="3" customFormat="1" ht="16.5" customHeight="1" x14ac:dyDescent="0.25">
      <c r="A169" s="380"/>
      <c r="B169" s="385">
        <v>0</v>
      </c>
      <c r="C169" s="330" t="s">
        <v>8</v>
      </c>
      <c r="D169" s="331">
        <v>35</v>
      </c>
      <c r="E169" s="135">
        <v>1.6528848732550347</v>
      </c>
      <c r="F169" s="332">
        <v>7.6143590934147127</v>
      </c>
      <c r="G169" s="135">
        <v>12.2</v>
      </c>
      <c r="H169" s="135">
        <v>11.01</v>
      </c>
      <c r="J169" s="4"/>
      <c r="K169" s="4"/>
      <c r="L169" s="4"/>
    </row>
    <row r="170" spans="1:12" s="3" customFormat="1" ht="16.5" customHeight="1" thickBot="1" x14ac:dyDescent="0.3">
      <c r="A170" s="381"/>
      <c r="B170" s="386">
        <v>0</v>
      </c>
      <c r="C170" s="338" t="s">
        <v>17</v>
      </c>
      <c r="D170" s="339">
        <v>35</v>
      </c>
      <c r="E170" s="154">
        <v>1.6528848732550347</v>
      </c>
      <c r="F170" s="135">
        <v>9.4893766590271902</v>
      </c>
      <c r="G170" s="154">
        <v>13.18</v>
      </c>
      <c r="H170" s="154">
        <v>12.635</v>
      </c>
      <c r="J170" s="4"/>
      <c r="K170" s="4"/>
      <c r="L170" s="4"/>
    </row>
    <row r="171" spans="1:12" s="3" customFormat="1" ht="16.5" customHeight="1" thickBot="1" x14ac:dyDescent="0.3">
      <c r="A171" s="12"/>
      <c r="B171" s="12"/>
      <c r="C171" s="13"/>
      <c r="D171" s="14"/>
      <c r="E171" s="14"/>
      <c r="F171" s="16"/>
      <c r="G171" s="15"/>
      <c r="H171" s="15"/>
      <c r="J171" s="4"/>
      <c r="K171" s="4"/>
      <c r="L171" s="4"/>
    </row>
    <row r="172" spans="1:12" s="3" customFormat="1" ht="16.5" customHeight="1" thickBot="1" x14ac:dyDescent="0.2">
      <c r="A172" s="382" t="s">
        <v>205</v>
      </c>
      <c r="B172" s="383"/>
      <c r="C172" s="383"/>
      <c r="D172" s="383"/>
      <c r="E172" s="383"/>
      <c r="F172" s="383"/>
      <c r="G172" s="383"/>
      <c r="H172" s="384"/>
      <c r="J172" s="4"/>
      <c r="K172" s="4"/>
      <c r="L172" s="4"/>
    </row>
    <row r="173" spans="1:12" s="23" customFormat="1" ht="16.5" customHeight="1" x14ac:dyDescent="0.25">
      <c r="A173" s="367" t="str">
        <f>+A129</f>
        <v>Precio especial en operaciones al contado y financiamiento Plan Integral SIN seguro CON Bonificación.</v>
      </c>
      <c r="B173" s="57"/>
      <c r="C173" s="455"/>
      <c r="D173" s="456"/>
      <c r="E173" s="456"/>
      <c r="F173" s="457"/>
      <c r="G173" s="163"/>
      <c r="H173" s="156"/>
      <c r="J173" s="24"/>
      <c r="K173" s="24"/>
      <c r="L173" s="24"/>
    </row>
    <row r="174" spans="1:12" s="23" customFormat="1" ht="16.5" customHeight="1" x14ac:dyDescent="0.25">
      <c r="A174" s="368"/>
      <c r="B174" s="149" t="str">
        <f>+B130</f>
        <v>(CÓDIGO: LOP)</v>
      </c>
      <c r="C174" s="391" t="s">
        <v>16</v>
      </c>
      <c r="D174" s="392"/>
      <c r="E174" s="392"/>
      <c r="F174" s="393"/>
      <c r="G174" s="164"/>
      <c r="H174" s="55"/>
      <c r="J174" s="24"/>
      <c r="K174" s="24"/>
      <c r="L174" s="24"/>
    </row>
    <row r="175" spans="1:12" s="23" customFormat="1" ht="16.5" customHeight="1" x14ac:dyDescent="0.25">
      <c r="A175" s="368"/>
      <c r="B175" s="53" t="s">
        <v>238</v>
      </c>
      <c r="C175" s="418" t="s">
        <v>239</v>
      </c>
      <c r="D175" s="419"/>
      <c r="E175" s="419"/>
      <c r="F175" s="420"/>
      <c r="G175" s="164"/>
      <c r="H175" s="55"/>
      <c r="J175" s="24"/>
      <c r="K175" s="24"/>
      <c r="L175" s="24"/>
    </row>
    <row r="176" spans="1:12" s="23" customFormat="1" ht="16.5" customHeight="1" x14ac:dyDescent="0.25">
      <c r="A176" s="368"/>
      <c r="B176" s="53" t="s">
        <v>240</v>
      </c>
      <c r="C176" s="418" t="s">
        <v>241</v>
      </c>
      <c r="D176" s="419"/>
      <c r="E176" s="419"/>
      <c r="F176" s="420"/>
      <c r="G176" s="164"/>
      <c r="H176" s="55"/>
      <c r="J176" s="24"/>
      <c r="K176" s="24"/>
      <c r="L176" s="24"/>
    </row>
    <row r="177" spans="1:12" s="23" customFormat="1" ht="16.5" customHeight="1" x14ac:dyDescent="0.25">
      <c r="A177" s="368"/>
      <c r="B177" s="53" t="s">
        <v>242</v>
      </c>
      <c r="C177" s="418" t="s">
        <v>243</v>
      </c>
      <c r="D177" s="419"/>
      <c r="E177" s="419"/>
      <c r="F177" s="420"/>
      <c r="G177" s="164"/>
      <c r="H177" s="55"/>
      <c r="J177" s="24"/>
      <c r="K177" s="24"/>
      <c r="L177" s="24"/>
    </row>
    <row r="178" spans="1:12" s="23" customFormat="1" ht="16.5" customHeight="1" x14ac:dyDescent="0.25">
      <c r="A178" s="368"/>
      <c r="B178" s="53" t="s">
        <v>244</v>
      </c>
      <c r="C178" s="418" t="s">
        <v>245</v>
      </c>
      <c r="D178" s="419"/>
      <c r="E178" s="419"/>
      <c r="F178" s="420"/>
      <c r="G178" s="164"/>
      <c r="H178" s="55"/>
      <c r="J178" s="24"/>
      <c r="K178" s="24"/>
      <c r="L178" s="24"/>
    </row>
    <row r="179" spans="1:12" s="23" customFormat="1" ht="16.5" customHeight="1" x14ac:dyDescent="0.25">
      <c r="A179" s="368"/>
      <c r="B179" s="53" t="s">
        <v>246</v>
      </c>
      <c r="C179" s="418" t="s">
        <v>247</v>
      </c>
      <c r="D179" s="419"/>
      <c r="E179" s="419"/>
      <c r="F179" s="420"/>
      <c r="G179" s="164"/>
      <c r="H179" s="55"/>
      <c r="J179" s="24"/>
      <c r="K179" s="24"/>
      <c r="L179" s="24"/>
    </row>
    <row r="180" spans="1:12" s="23" customFormat="1" ht="16.5" customHeight="1" thickBot="1" x14ac:dyDescent="0.3">
      <c r="A180" s="369"/>
      <c r="B180" s="54"/>
      <c r="C180" s="458"/>
      <c r="D180" s="459"/>
      <c r="E180" s="459"/>
      <c r="F180" s="460"/>
      <c r="G180" s="165"/>
      <c r="H180" s="145"/>
      <c r="J180" s="24"/>
      <c r="K180" s="24"/>
      <c r="L180" s="24"/>
    </row>
    <row r="181" spans="1:12" s="23" customFormat="1" ht="16.5" customHeight="1" x14ac:dyDescent="0.25">
      <c r="A181" s="367" t="str">
        <f>+A67</f>
        <v>Financiamiento tasa subsidiada desde 20% enganche SIN seguro.</v>
      </c>
      <c r="B181" s="401" t="s">
        <v>19</v>
      </c>
      <c r="C181" s="58" t="s">
        <v>2</v>
      </c>
      <c r="D181" s="151">
        <v>20</v>
      </c>
      <c r="E181" s="72">
        <v>0</v>
      </c>
      <c r="F181" s="152">
        <v>0</v>
      </c>
      <c r="G181" s="113"/>
      <c r="H181" s="114"/>
      <c r="J181" s="24"/>
      <c r="K181" s="24"/>
      <c r="L181" s="24"/>
    </row>
    <row r="182" spans="1:12" s="23" customFormat="1" ht="16.5" customHeight="1" x14ac:dyDescent="0.25">
      <c r="A182" s="368"/>
      <c r="B182" s="401">
        <v>0</v>
      </c>
      <c r="C182" s="62" t="s">
        <v>3</v>
      </c>
      <c r="D182" s="63">
        <v>20</v>
      </c>
      <c r="E182" s="64">
        <v>0</v>
      </c>
      <c r="F182" s="65">
        <v>0</v>
      </c>
      <c r="G182" s="115"/>
      <c r="H182" s="116"/>
      <c r="J182" s="24"/>
      <c r="K182" s="24"/>
      <c r="L182" s="24"/>
    </row>
    <row r="183" spans="1:12" s="23" customFormat="1" ht="16.5" customHeight="1" x14ac:dyDescent="0.25">
      <c r="A183" s="368"/>
      <c r="B183" s="401">
        <v>0</v>
      </c>
      <c r="C183" s="62" t="s">
        <v>4</v>
      </c>
      <c r="D183" s="63">
        <v>20</v>
      </c>
      <c r="E183" s="64">
        <v>0</v>
      </c>
      <c r="F183" s="65">
        <v>3.1230079372126771</v>
      </c>
      <c r="G183" s="115"/>
      <c r="H183" s="116"/>
      <c r="J183" s="24"/>
      <c r="K183" s="24"/>
      <c r="L183" s="24"/>
    </row>
    <row r="184" spans="1:12" s="23" customFormat="1" ht="16.5" customHeight="1" x14ac:dyDescent="0.25">
      <c r="A184" s="368"/>
      <c r="B184" s="401">
        <v>0</v>
      </c>
      <c r="C184" s="62" t="s">
        <v>5</v>
      </c>
      <c r="D184" s="63">
        <v>20</v>
      </c>
      <c r="E184" s="64">
        <v>0</v>
      </c>
      <c r="F184" s="65">
        <v>5.4604025207886355</v>
      </c>
      <c r="G184" s="115"/>
      <c r="H184" s="116"/>
      <c r="J184" s="24"/>
      <c r="K184" s="24"/>
      <c r="L184" s="24"/>
    </row>
    <row r="185" spans="1:12" s="23" customFormat="1" ht="16.5" customHeight="1" x14ac:dyDescent="0.25">
      <c r="A185" s="368"/>
      <c r="B185" s="401">
        <v>0</v>
      </c>
      <c r="C185" s="62" t="s">
        <v>6</v>
      </c>
      <c r="D185" s="63">
        <v>20</v>
      </c>
      <c r="E185" s="64">
        <v>0</v>
      </c>
      <c r="F185" s="65">
        <v>6.8930652783165858</v>
      </c>
      <c r="G185" s="115"/>
      <c r="H185" s="116"/>
      <c r="J185" s="24"/>
      <c r="K185" s="24"/>
      <c r="L185" s="24"/>
    </row>
    <row r="186" spans="1:12" s="23" customFormat="1" ht="16.5" customHeight="1" x14ac:dyDescent="0.25">
      <c r="A186" s="368"/>
      <c r="B186" s="401">
        <v>0</v>
      </c>
      <c r="C186" s="66" t="s">
        <v>7</v>
      </c>
      <c r="D186" s="63">
        <v>20</v>
      </c>
      <c r="E186" s="64">
        <v>0</v>
      </c>
      <c r="F186" s="65">
        <v>7.8605039345099597</v>
      </c>
      <c r="G186" s="115"/>
      <c r="H186" s="116"/>
      <c r="J186" s="24"/>
      <c r="K186" s="24"/>
      <c r="L186" s="24"/>
    </row>
    <row r="187" spans="1:12" s="23" customFormat="1" ht="16.5" customHeight="1" x14ac:dyDescent="0.25">
      <c r="A187" s="368"/>
      <c r="B187" s="401">
        <v>0</v>
      </c>
      <c r="C187" s="62" t="s">
        <v>8</v>
      </c>
      <c r="D187" s="63">
        <v>20</v>
      </c>
      <c r="E187" s="64">
        <v>0</v>
      </c>
      <c r="F187" s="65">
        <v>9.3246249272443666</v>
      </c>
      <c r="G187" s="115"/>
      <c r="H187" s="116"/>
      <c r="J187" s="24"/>
      <c r="K187" s="24"/>
      <c r="L187" s="24"/>
    </row>
    <row r="188" spans="1:12" s="23" customFormat="1" ht="16.5" customHeight="1" thickBot="1" x14ac:dyDescent="0.3">
      <c r="A188" s="369"/>
      <c r="B188" s="402">
        <v>0</v>
      </c>
      <c r="C188" s="166" t="s">
        <v>17</v>
      </c>
      <c r="D188" s="63">
        <v>20</v>
      </c>
      <c r="E188" s="64">
        <v>0</v>
      </c>
      <c r="F188" s="167">
        <v>11.030266872299245</v>
      </c>
      <c r="G188" s="117"/>
      <c r="H188" s="118"/>
      <c r="J188" s="24"/>
      <c r="K188" s="24"/>
      <c r="L188" s="24"/>
    </row>
    <row r="189" spans="1:12" s="49" customFormat="1" ht="16.5" customHeight="1" x14ac:dyDescent="0.25">
      <c r="A189" s="367" t="str">
        <f>+A75</f>
        <v>Financiamiento tasa subsidiada desde 35% enganche SIN seguro.</v>
      </c>
      <c r="B189" s="400" t="s">
        <v>19</v>
      </c>
      <c r="C189" s="152" t="s">
        <v>2</v>
      </c>
      <c r="D189" s="71">
        <v>35</v>
      </c>
      <c r="E189" s="168">
        <v>0</v>
      </c>
      <c r="F189" s="152">
        <v>0</v>
      </c>
      <c r="G189" s="168">
        <v>4.05</v>
      </c>
      <c r="H189" s="168">
        <v>5.6</v>
      </c>
      <c r="J189" s="50"/>
      <c r="K189" s="50"/>
      <c r="L189" s="50"/>
    </row>
    <row r="190" spans="1:12" s="49" customFormat="1" ht="16.5" customHeight="1" x14ac:dyDescent="0.25">
      <c r="A190" s="368"/>
      <c r="B190" s="401">
        <v>0</v>
      </c>
      <c r="C190" s="65" t="s">
        <v>3</v>
      </c>
      <c r="D190" s="73">
        <v>35</v>
      </c>
      <c r="E190" s="169">
        <v>0</v>
      </c>
      <c r="F190" s="65">
        <v>0</v>
      </c>
      <c r="G190" s="169">
        <v>3.974396088758843</v>
      </c>
      <c r="H190" s="169">
        <v>5.62</v>
      </c>
      <c r="J190" s="50"/>
      <c r="K190" s="50"/>
      <c r="L190" s="50"/>
    </row>
    <row r="191" spans="1:12" s="49" customFormat="1" ht="16.5" customHeight="1" x14ac:dyDescent="0.25">
      <c r="A191" s="368"/>
      <c r="B191" s="401">
        <v>0</v>
      </c>
      <c r="C191" s="65" t="s">
        <v>4</v>
      </c>
      <c r="D191" s="73">
        <v>35</v>
      </c>
      <c r="E191" s="169">
        <v>0</v>
      </c>
      <c r="F191" s="65">
        <v>0</v>
      </c>
      <c r="G191" s="169">
        <v>3.95</v>
      </c>
      <c r="H191" s="169">
        <v>5.49</v>
      </c>
      <c r="J191" s="50"/>
      <c r="K191" s="50"/>
      <c r="L191" s="50"/>
    </row>
    <row r="192" spans="1:12" s="49" customFormat="1" ht="16.5" customHeight="1" x14ac:dyDescent="0.25">
      <c r="A192" s="368"/>
      <c r="B192" s="401">
        <v>0</v>
      </c>
      <c r="C192" s="65" t="s">
        <v>5</v>
      </c>
      <c r="D192" s="73">
        <v>35</v>
      </c>
      <c r="E192" s="169">
        <v>0</v>
      </c>
      <c r="F192" s="65">
        <v>2.8909137898286983</v>
      </c>
      <c r="G192" s="169">
        <v>7.0963620289800184</v>
      </c>
      <c r="H192" s="169">
        <v>7.56</v>
      </c>
      <c r="J192" s="50"/>
      <c r="K192" s="50"/>
      <c r="L192" s="50"/>
    </row>
    <row r="193" spans="1:12" s="49" customFormat="1" ht="16.5" customHeight="1" x14ac:dyDescent="0.25">
      <c r="A193" s="368"/>
      <c r="B193" s="401">
        <v>0</v>
      </c>
      <c r="C193" s="65" t="s">
        <v>6</v>
      </c>
      <c r="D193" s="73">
        <v>35</v>
      </c>
      <c r="E193" s="169">
        <v>0</v>
      </c>
      <c r="F193" s="65">
        <v>4.6635165171194144</v>
      </c>
      <c r="G193" s="169">
        <v>9.0243291724277181</v>
      </c>
      <c r="H193" s="169">
        <v>8.83</v>
      </c>
      <c r="J193" s="50"/>
      <c r="K193" s="50"/>
      <c r="L193" s="50"/>
    </row>
    <row r="194" spans="1:12" s="49" customFormat="1" ht="16.5" customHeight="1" x14ac:dyDescent="0.25">
      <c r="A194" s="368"/>
      <c r="B194" s="401">
        <v>0</v>
      </c>
      <c r="C194" s="65" t="s">
        <v>7</v>
      </c>
      <c r="D194" s="73">
        <v>35</v>
      </c>
      <c r="E194" s="169">
        <v>0</v>
      </c>
      <c r="F194" s="65">
        <v>5.8608875016620896</v>
      </c>
      <c r="G194" s="169">
        <v>10.32</v>
      </c>
      <c r="H194" s="169">
        <v>9.69</v>
      </c>
      <c r="J194" s="50"/>
      <c r="K194" s="50"/>
      <c r="L194" s="50"/>
    </row>
    <row r="195" spans="1:12" s="49" customFormat="1" ht="16.5" customHeight="1" x14ac:dyDescent="0.25">
      <c r="A195" s="368"/>
      <c r="B195" s="401">
        <v>0</v>
      </c>
      <c r="C195" s="65" t="s">
        <v>8</v>
      </c>
      <c r="D195" s="73">
        <v>35</v>
      </c>
      <c r="E195" s="169">
        <v>0</v>
      </c>
      <c r="F195" s="65">
        <v>7.6143589765956872</v>
      </c>
      <c r="G195" s="169">
        <v>12.2</v>
      </c>
      <c r="H195" s="169">
        <v>11.01</v>
      </c>
      <c r="J195" s="50"/>
      <c r="K195" s="50"/>
      <c r="L195" s="50"/>
    </row>
    <row r="196" spans="1:12" s="49" customFormat="1" ht="16.5" customHeight="1" thickBot="1" x14ac:dyDescent="0.3">
      <c r="A196" s="369"/>
      <c r="B196" s="402">
        <v>0</v>
      </c>
      <c r="C196" s="167" t="s">
        <v>17</v>
      </c>
      <c r="D196" s="146">
        <v>35</v>
      </c>
      <c r="E196" s="148">
        <v>0</v>
      </c>
      <c r="F196" s="167">
        <v>9.4893765618975792</v>
      </c>
      <c r="G196" s="148">
        <v>13.185208424901143</v>
      </c>
      <c r="H196" s="148">
        <v>12.635</v>
      </c>
      <c r="J196" s="50"/>
      <c r="K196" s="50"/>
      <c r="L196" s="50"/>
    </row>
    <row r="197" spans="1:12" s="3" customFormat="1" ht="16.5" customHeight="1" thickBot="1" x14ac:dyDescent="0.3">
      <c r="A197" s="12"/>
      <c r="B197" s="12"/>
      <c r="C197" s="13"/>
      <c r="D197" s="14"/>
      <c r="E197" s="14"/>
      <c r="F197" s="16"/>
      <c r="G197" s="15"/>
      <c r="H197" s="15"/>
      <c r="J197" s="4"/>
      <c r="K197" s="4"/>
      <c r="L197" s="4"/>
    </row>
    <row r="198" spans="1:12" s="3" customFormat="1" ht="16.5" customHeight="1" thickBot="1" x14ac:dyDescent="0.2">
      <c r="A198" s="382" t="s">
        <v>208</v>
      </c>
      <c r="B198" s="383"/>
      <c r="C198" s="383"/>
      <c r="D198" s="383"/>
      <c r="E198" s="383"/>
      <c r="F198" s="383"/>
      <c r="G198" s="383"/>
      <c r="H198" s="384"/>
      <c r="J198" s="4"/>
      <c r="K198" s="4"/>
      <c r="L198" s="4"/>
    </row>
    <row r="199" spans="1:12" s="23" customFormat="1" ht="16.5" customHeight="1" x14ac:dyDescent="0.25">
      <c r="A199" s="376" t="str">
        <f>+A173</f>
        <v>Precio especial en operaciones al contado y financiamiento Plan Integral SIN seguro CON Bonificación.</v>
      </c>
      <c r="B199" s="56"/>
      <c r="C199" s="397"/>
      <c r="D199" s="398"/>
      <c r="E199" s="398"/>
      <c r="F199" s="399"/>
      <c r="G199" s="82"/>
      <c r="H199" s="317"/>
      <c r="J199" s="24"/>
      <c r="K199" s="24"/>
      <c r="L199" s="24"/>
    </row>
    <row r="200" spans="1:12" s="23" customFormat="1" ht="16.5" customHeight="1" x14ac:dyDescent="0.25">
      <c r="A200" s="377"/>
      <c r="B200" s="56" t="str">
        <f>+B174</f>
        <v>(CÓDIGO: LOP)</v>
      </c>
      <c r="C200" s="394" t="s">
        <v>16</v>
      </c>
      <c r="D200" s="395"/>
      <c r="E200" s="395"/>
      <c r="F200" s="396"/>
      <c r="G200" s="84"/>
      <c r="H200" s="318"/>
      <c r="J200" s="24"/>
      <c r="K200" s="24"/>
      <c r="L200" s="24"/>
    </row>
    <row r="201" spans="1:12" s="23" customFormat="1" ht="16.5" customHeight="1" x14ac:dyDescent="0.25">
      <c r="A201" s="378"/>
      <c r="B201" s="83" t="s">
        <v>248</v>
      </c>
      <c r="C201" s="370" t="s">
        <v>249</v>
      </c>
      <c r="D201" s="371"/>
      <c r="E201" s="371"/>
      <c r="F201" s="372"/>
      <c r="G201" s="84"/>
      <c r="H201" s="318"/>
      <c r="J201" s="48"/>
      <c r="K201" s="24"/>
      <c r="L201" s="24"/>
    </row>
    <row r="202" spans="1:12" s="23" customFormat="1" ht="16.5" customHeight="1" x14ac:dyDescent="0.25">
      <c r="A202" s="378"/>
      <c r="B202" s="83" t="s">
        <v>250</v>
      </c>
      <c r="C202" s="370" t="s">
        <v>251</v>
      </c>
      <c r="D202" s="371"/>
      <c r="E202" s="371"/>
      <c r="F202" s="372"/>
      <c r="G202" s="84"/>
      <c r="H202" s="318"/>
      <c r="J202" s="48"/>
      <c r="K202" s="24"/>
      <c r="L202" s="24"/>
    </row>
    <row r="203" spans="1:12" s="23" customFormat="1" ht="16.5" customHeight="1" x14ac:dyDescent="0.25">
      <c r="A203" s="378"/>
      <c r="B203" s="83" t="s">
        <v>252</v>
      </c>
      <c r="C203" s="370" t="s">
        <v>253</v>
      </c>
      <c r="D203" s="371"/>
      <c r="E203" s="371"/>
      <c r="F203" s="372"/>
      <c r="G203" s="84"/>
      <c r="H203" s="318"/>
      <c r="J203" s="48"/>
      <c r="K203" s="24"/>
      <c r="L203" s="24"/>
    </row>
    <row r="204" spans="1:12" s="23" customFormat="1" ht="16.5" customHeight="1" x14ac:dyDescent="0.25">
      <c r="A204" s="378"/>
      <c r="B204" s="83" t="s">
        <v>254</v>
      </c>
      <c r="C204" s="370" t="s">
        <v>255</v>
      </c>
      <c r="D204" s="371"/>
      <c r="E204" s="371"/>
      <c r="F204" s="372"/>
      <c r="G204" s="84"/>
      <c r="H204" s="318"/>
      <c r="J204" s="48"/>
      <c r="K204" s="24"/>
      <c r="L204" s="24"/>
    </row>
    <row r="205" spans="1:12" s="23" customFormat="1" ht="16.5" customHeight="1" thickBot="1" x14ac:dyDescent="0.3">
      <c r="A205" s="378"/>
      <c r="B205" s="319"/>
      <c r="C205" s="373"/>
      <c r="D205" s="374"/>
      <c r="E205" s="374"/>
      <c r="F205" s="375"/>
      <c r="G205" s="86"/>
      <c r="H205" s="320"/>
      <c r="J205" s="24"/>
      <c r="K205" s="24"/>
      <c r="L205" s="24"/>
    </row>
    <row r="206" spans="1:12" s="49" customFormat="1" ht="16.5" customHeight="1" x14ac:dyDescent="0.25">
      <c r="A206" s="367" t="str">
        <f>+A181</f>
        <v>Financiamiento tasa subsidiada desde 20% enganche SIN seguro.</v>
      </c>
      <c r="B206" s="400" t="s">
        <v>19</v>
      </c>
      <c r="C206" s="178" t="s">
        <v>2</v>
      </c>
      <c r="D206" s="71">
        <v>20</v>
      </c>
      <c r="E206" s="60">
        <v>0</v>
      </c>
      <c r="F206" s="60">
        <v>0</v>
      </c>
      <c r="G206" s="113"/>
      <c r="H206" s="114"/>
      <c r="J206" s="50"/>
      <c r="K206" s="50"/>
      <c r="L206" s="50"/>
    </row>
    <row r="207" spans="1:12" s="49" customFormat="1" ht="16.5" customHeight="1" x14ac:dyDescent="0.25">
      <c r="A207" s="368"/>
      <c r="B207" s="401">
        <v>0</v>
      </c>
      <c r="C207" s="179" t="s">
        <v>3</v>
      </c>
      <c r="D207" s="180">
        <v>20</v>
      </c>
      <c r="E207" s="72">
        <v>0</v>
      </c>
      <c r="F207" s="72">
        <v>0</v>
      </c>
      <c r="G207" s="115"/>
      <c r="H207" s="116"/>
      <c r="J207" s="50"/>
      <c r="K207" s="50"/>
      <c r="L207" s="50"/>
    </row>
    <row r="208" spans="1:12" s="49" customFormat="1" ht="16.5" customHeight="1" x14ac:dyDescent="0.25">
      <c r="A208" s="368"/>
      <c r="B208" s="401">
        <v>0</v>
      </c>
      <c r="C208" s="179" t="s">
        <v>4</v>
      </c>
      <c r="D208" s="180">
        <v>20</v>
      </c>
      <c r="E208" s="72">
        <v>0</v>
      </c>
      <c r="F208" s="72">
        <v>3.1230078128547594</v>
      </c>
      <c r="G208" s="115"/>
      <c r="H208" s="116"/>
      <c r="J208" s="50"/>
      <c r="K208" s="50"/>
      <c r="L208" s="50"/>
    </row>
    <row r="209" spans="1:12" s="49" customFormat="1" ht="16.5" customHeight="1" x14ac:dyDescent="0.25">
      <c r="A209" s="368"/>
      <c r="B209" s="401">
        <v>0</v>
      </c>
      <c r="C209" s="179" t="s">
        <v>5</v>
      </c>
      <c r="D209" s="180">
        <v>20</v>
      </c>
      <c r="E209" s="72">
        <v>0</v>
      </c>
      <c r="F209" s="72">
        <v>5.4604025216906233</v>
      </c>
      <c r="G209" s="115"/>
      <c r="H209" s="116"/>
      <c r="J209" s="50"/>
      <c r="K209" s="50"/>
      <c r="L209" s="50"/>
    </row>
    <row r="210" spans="1:12" s="49" customFormat="1" ht="16.5" customHeight="1" x14ac:dyDescent="0.25">
      <c r="A210" s="368"/>
      <c r="B210" s="401">
        <v>0</v>
      </c>
      <c r="C210" s="179" t="s">
        <v>6</v>
      </c>
      <c r="D210" s="180">
        <v>20</v>
      </c>
      <c r="E210" s="72">
        <v>0</v>
      </c>
      <c r="F210" s="72">
        <v>6.8930652786314459</v>
      </c>
      <c r="G210" s="115"/>
      <c r="H210" s="116"/>
      <c r="J210" s="50"/>
      <c r="K210" s="50"/>
      <c r="L210" s="50"/>
    </row>
    <row r="211" spans="1:12" s="49" customFormat="1" ht="16.5" customHeight="1" x14ac:dyDescent="0.25">
      <c r="A211" s="368"/>
      <c r="B211" s="401">
        <v>0</v>
      </c>
      <c r="C211" s="181" t="s">
        <v>7</v>
      </c>
      <c r="D211" s="180">
        <v>20</v>
      </c>
      <c r="E211" s="72">
        <v>0</v>
      </c>
      <c r="F211" s="72">
        <v>7.8605039345927095</v>
      </c>
      <c r="G211" s="115"/>
      <c r="H211" s="116"/>
      <c r="J211" s="50"/>
      <c r="K211" s="50"/>
      <c r="L211" s="50"/>
    </row>
    <row r="212" spans="1:12" s="49" customFormat="1" ht="16.5" customHeight="1" x14ac:dyDescent="0.25">
      <c r="A212" s="368"/>
      <c r="B212" s="401">
        <v>0</v>
      </c>
      <c r="C212" s="179" t="s">
        <v>8</v>
      </c>
      <c r="D212" s="73">
        <v>20</v>
      </c>
      <c r="E212" s="64">
        <v>0</v>
      </c>
      <c r="F212" s="64">
        <v>9.3246247344055408</v>
      </c>
      <c r="G212" s="115"/>
      <c r="H212" s="116"/>
      <c r="J212" s="50"/>
      <c r="K212" s="50"/>
      <c r="L212" s="50"/>
    </row>
    <row r="213" spans="1:12" s="49" customFormat="1" ht="16.5" customHeight="1" thickBot="1" x14ac:dyDescent="0.3">
      <c r="A213" s="369"/>
      <c r="B213" s="402">
        <v>0</v>
      </c>
      <c r="C213" s="182" t="s">
        <v>17</v>
      </c>
      <c r="D213" s="146">
        <v>20</v>
      </c>
      <c r="E213" s="147">
        <v>0</v>
      </c>
      <c r="F213" s="147">
        <v>11.030266786763249</v>
      </c>
      <c r="G213" s="117"/>
      <c r="H213" s="118"/>
      <c r="J213" s="50"/>
      <c r="K213" s="50"/>
      <c r="L213" s="50"/>
    </row>
    <row r="214" spans="1:12" s="49" customFormat="1" ht="16.5" customHeight="1" x14ac:dyDescent="0.25">
      <c r="A214" s="367" t="str">
        <f>+A189</f>
        <v>Financiamiento tasa subsidiada desde 35% enganche SIN seguro.</v>
      </c>
      <c r="B214" s="400" t="s">
        <v>19</v>
      </c>
      <c r="C214" s="178" t="s">
        <v>2</v>
      </c>
      <c r="D214" s="71">
        <v>35</v>
      </c>
      <c r="E214" s="60">
        <v>0</v>
      </c>
      <c r="F214" s="60">
        <v>0</v>
      </c>
      <c r="G214" s="60">
        <v>4.0615452223716009</v>
      </c>
      <c r="H214" s="60">
        <v>5.6171674064108759</v>
      </c>
      <c r="J214" s="50"/>
      <c r="K214" s="50"/>
      <c r="L214" s="50"/>
    </row>
    <row r="215" spans="1:12" s="49" customFormat="1" ht="16.5" customHeight="1" x14ac:dyDescent="0.25">
      <c r="A215" s="368"/>
      <c r="B215" s="401">
        <v>0</v>
      </c>
      <c r="C215" s="179" t="s">
        <v>3</v>
      </c>
      <c r="D215" s="180">
        <v>35</v>
      </c>
      <c r="E215" s="72">
        <v>0</v>
      </c>
      <c r="F215" s="72">
        <v>0</v>
      </c>
      <c r="G215" s="72">
        <v>3.9720178303554818</v>
      </c>
      <c r="H215" s="72">
        <v>5.62</v>
      </c>
      <c r="J215" s="50"/>
      <c r="K215" s="50"/>
      <c r="L215" s="50"/>
    </row>
    <row r="216" spans="1:12" s="49" customFormat="1" ht="16.5" customHeight="1" x14ac:dyDescent="0.25">
      <c r="A216" s="368"/>
      <c r="B216" s="401">
        <v>0</v>
      </c>
      <c r="C216" s="179" t="s">
        <v>4</v>
      </c>
      <c r="D216" s="180">
        <v>35</v>
      </c>
      <c r="E216" s="72">
        <v>0</v>
      </c>
      <c r="F216" s="72">
        <v>0</v>
      </c>
      <c r="G216" s="72">
        <v>3.9519356096302762</v>
      </c>
      <c r="H216" s="72">
        <v>5.49</v>
      </c>
      <c r="J216" s="50"/>
      <c r="K216" s="50"/>
      <c r="L216" s="50"/>
    </row>
    <row r="217" spans="1:12" s="49" customFormat="1" ht="16.5" customHeight="1" x14ac:dyDescent="0.25">
      <c r="A217" s="368"/>
      <c r="B217" s="401">
        <v>0</v>
      </c>
      <c r="C217" s="179" t="s">
        <v>5</v>
      </c>
      <c r="D217" s="180">
        <v>35</v>
      </c>
      <c r="E217" s="72">
        <v>0</v>
      </c>
      <c r="F217" s="72">
        <v>2.8909127674666055</v>
      </c>
      <c r="G217" s="72">
        <v>7.0963620289800184</v>
      </c>
      <c r="H217" s="72">
        <v>7.56</v>
      </c>
      <c r="J217" s="50"/>
      <c r="K217" s="50"/>
      <c r="L217" s="50"/>
    </row>
    <row r="218" spans="1:12" s="49" customFormat="1" ht="16.5" customHeight="1" x14ac:dyDescent="0.25">
      <c r="A218" s="368"/>
      <c r="B218" s="401">
        <v>0</v>
      </c>
      <c r="C218" s="179" t="s">
        <v>6</v>
      </c>
      <c r="D218" s="180">
        <v>35</v>
      </c>
      <c r="E218" s="72">
        <v>0</v>
      </c>
      <c r="F218" s="72">
        <v>4.6635157945766545</v>
      </c>
      <c r="G218" s="72">
        <v>9.0243291724277181</v>
      </c>
      <c r="H218" s="72">
        <v>8.83</v>
      </c>
      <c r="J218" s="50"/>
      <c r="K218" s="50"/>
      <c r="L218" s="50"/>
    </row>
    <row r="219" spans="1:12" s="49" customFormat="1" ht="16.5" customHeight="1" x14ac:dyDescent="0.25">
      <c r="A219" s="368"/>
      <c r="B219" s="401">
        <v>0</v>
      </c>
      <c r="C219" s="181" t="s">
        <v>7</v>
      </c>
      <c r="D219" s="180">
        <v>35</v>
      </c>
      <c r="E219" s="72">
        <v>0</v>
      </c>
      <c r="F219" s="72">
        <v>5.8608867959052704</v>
      </c>
      <c r="G219" s="72">
        <v>10.32</v>
      </c>
      <c r="H219" s="72">
        <v>9.69</v>
      </c>
      <c r="J219" s="50"/>
      <c r="K219" s="50"/>
      <c r="L219" s="50"/>
    </row>
    <row r="220" spans="1:12" s="49" customFormat="1" ht="16.5" customHeight="1" x14ac:dyDescent="0.25">
      <c r="A220" s="368"/>
      <c r="B220" s="401">
        <v>0</v>
      </c>
      <c r="C220" s="184" t="s">
        <v>8</v>
      </c>
      <c r="D220" s="73">
        <v>35</v>
      </c>
      <c r="E220" s="64">
        <v>0</v>
      </c>
      <c r="F220" s="64">
        <v>7.6143584300903173</v>
      </c>
      <c r="G220" s="64">
        <v>12.2</v>
      </c>
      <c r="H220" s="64">
        <v>11.01</v>
      </c>
      <c r="J220" s="50"/>
      <c r="K220" s="50"/>
      <c r="L220" s="50"/>
    </row>
    <row r="221" spans="1:12" s="49" customFormat="1" ht="16.5" customHeight="1" thickBot="1" x14ac:dyDescent="0.3">
      <c r="A221" s="369"/>
      <c r="B221" s="402">
        <v>0</v>
      </c>
      <c r="C221" s="308" t="s">
        <v>17</v>
      </c>
      <c r="D221" s="146">
        <v>35</v>
      </c>
      <c r="E221" s="147">
        <v>0</v>
      </c>
      <c r="F221" s="147">
        <v>9.4893761274784882</v>
      </c>
      <c r="G221" s="147">
        <v>13.185208424901143</v>
      </c>
      <c r="H221" s="147">
        <v>12.635</v>
      </c>
      <c r="J221" s="50"/>
      <c r="K221" s="50"/>
      <c r="L221" s="50"/>
    </row>
    <row r="222" spans="1:12" s="3" customFormat="1" ht="16.5" customHeight="1" thickBot="1" x14ac:dyDescent="0.3">
      <c r="A222" s="12"/>
      <c r="B222" s="12"/>
      <c r="C222" s="13"/>
      <c r="D222" s="14"/>
      <c r="E222" s="14"/>
      <c r="F222" s="16"/>
      <c r="G222" s="15"/>
      <c r="H222" s="15"/>
      <c r="J222" s="4"/>
      <c r="K222" s="4"/>
      <c r="L222" s="4"/>
    </row>
    <row r="223" spans="1:12" s="3" customFormat="1" ht="21.75" thickBot="1" x14ac:dyDescent="0.2">
      <c r="A223" s="382" t="s">
        <v>209</v>
      </c>
      <c r="B223" s="383"/>
      <c r="C223" s="383"/>
      <c r="D223" s="383"/>
      <c r="E223" s="383"/>
      <c r="F223" s="383"/>
      <c r="G223" s="383"/>
      <c r="H223" s="384"/>
      <c r="J223" s="4"/>
      <c r="K223" s="4"/>
      <c r="L223" s="4"/>
    </row>
    <row r="224" spans="1:12" s="23" customFormat="1" ht="16.5" customHeight="1" x14ac:dyDescent="0.25">
      <c r="A224" s="376" t="str">
        <f>+A199</f>
        <v>Precio especial en operaciones al contado y financiamiento Plan Integral SIN seguro CON Bonificación.</v>
      </c>
      <c r="B224" s="56"/>
      <c r="C224" s="397"/>
      <c r="D224" s="398"/>
      <c r="E224" s="398"/>
      <c r="F224" s="399"/>
      <c r="G224" s="82"/>
      <c r="H224" s="317"/>
      <c r="J224" s="24"/>
      <c r="K224" s="24"/>
      <c r="L224" s="24"/>
    </row>
    <row r="225" spans="1:12" s="23" customFormat="1" ht="16.5" customHeight="1" x14ac:dyDescent="0.25">
      <c r="A225" s="377"/>
      <c r="B225" s="56" t="str">
        <f>+B200</f>
        <v>(CÓDIGO: LOP)</v>
      </c>
      <c r="C225" s="394" t="s">
        <v>16</v>
      </c>
      <c r="D225" s="395"/>
      <c r="E225" s="395"/>
      <c r="F225" s="396"/>
      <c r="G225" s="84"/>
      <c r="H225" s="318"/>
      <c r="J225" s="24"/>
      <c r="K225" s="24"/>
      <c r="L225" s="24"/>
    </row>
    <row r="226" spans="1:12" s="23" customFormat="1" ht="16.5" customHeight="1" x14ac:dyDescent="0.25">
      <c r="A226" s="378"/>
      <c r="B226" s="83" t="s">
        <v>248</v>
      </c>
      <c r="C226" s="370" t="s">
        <v>256</v>
      </c>
      <c r="D226" s="371"/>
      <c r="E226" s="371"/>
      <c r="F226" s="372"/>
      <c r="G226" s="84"/>
      <c r="H226" s="318"/>
      <c r="J226" s="48"/>
      <c r="K226" s="24"/>
      <c r="L226" s="24"/>
    </row>
    <row r="227" spans="1:12" s="23" customFormat="1" ht="16.5" customHeight="1" x14ac:dyDescent="0.25">
      <c r="A227" s="378"/>
      <c r="B227" s="83" t="s">
        <v>257</v>
      </c>
      <c r="C227" s="370" t="s">
        <v>258</v>
      </c>
      <c r="D227" s="371"/>
      <c r="E227" s="371"/>
      <c r="F227" s="372"/>
      <c r="G227" s="84"/>
      <c r="H227" s="318"/>
      <c r="J227" s="48"/>
      <c r="K227" s="24"/>
      <c r="L227" s="24"/>
    </row>
    <row r="228" spans="1:12" s="23" customFormat="1" ht="16.5" customHeight="1" x14ac:dyDescent="0.25">
      <c r="A228" s="378"/>
      <c r="B228" s="83" t="s">
        <v>250</v>
      </c>
      <c r="C228" s="370" t="s">
        <v>259</v>
      </c>
      <c r="D228" s="371"/>
      <c r="E228" s="371"/>
      <c r="F228" s="372"/>
      <c r="G228" s="84"/>
      <c r="H228" s="318"/>
      <c r="J228" s="48"/>
      <c r="K228" s="24"/>
      <c r="L228" s="24"/>
    </row>
    <row r="229" spans="1:12" s="23" customFormat="1" ht="16.5" customHeight="1" x14ac:dyDescent="0.25">
      <c r="A229" s="378"/>
      <c r="B229" s="83" t="s">
        <v>252</v>
      </c>
      <c r="C229" s="370" t="s">
        <v>260</v>
      </c>
      <c r="D229" s="371"/>
      <c r="E229" s="371"/>
      <c r="F229" s="372"/>
      <c r="G229" s="84"/>
      <c r="H229" s="318"/>
      <c r="J229" s="48"/>
      <c r="K229" s="24"/>
      <c r="L229" s="24"/>
    </row>
    <row r="230" spans="1:12" s="23" customFormat="1" ht="16.5" customHeight="1" thickBot="1" x14ac:dyDescent="0.3">
      <c r="A230" s="321"/>
      <c r="B230" s="85"/>
      <c r="C230" s="322"/>
      <c r="D230" s="323"/>
      <c r="E230" s="323"/>
      <c r="F230" s="324"/>
      <c r="G230" s="84"/>
      <c r="H230" s="318"/>
      <c r="J230" s="48"/>
      <c r="K230" s="24"/>
      <c r="L230" s="24"/>
    </row>
    <row r="231" spans="1:12" s="23" customFormat="1" ht="16.5" customHeight="1" x14ac:dyDescent="0.25">
      <c r="A231" s="367" t="str">
        <f>+A206</f>
        <v>Financiamiento tasa subsidiada desde 20% enganche SIN seguro.</v>
      </c>
      <c r="B231" s="400" t="s">
        <v>19</v>
      </c>
      <c r="C231" s="178" t="s">
        <v>2</v>
      </c>
      <c r="D231" s="71">
        <v>20</v>
      </c>
      <c r="E231" s="60">
        <v>0</v>
      </c>
      <c r="F231" s="60">
        <v>0</v>
      </c>
      <c r="G231" s="113"/>
      <c r="H231" s="114"/>
      <c r="J231" s="24"/>
      <c r="K231" s="24"/>
      <c r="L231" s="24"/>
    </row>
    <row r="232" spans="1:12" s="23" customFormat="1" ht="16.5" customHeight="1" x14ac:dyDescent="0.25">
      <c r="A232" s="368"/>
      <c r="B232" s="401">
        <v>0</v>
      </c>
      <c r="C232" s="179" t="s">
        <v>3</v>
      </c>
      <c r="D232" s="180">
        <v>20</v>
      </c>
      <c r="E232" s="72">
        <v>0</v>
      </c>
      <c r="F232" s="72">
        <v>0</v>
      </c>
      <c r="G232" s="115"/>
      <c r="H232" s="116"/>
      <c r="J232" s="24"/>
      <c r="K232" s="24"/>
      <c r="L232" s="24"/>
    </row>
    <row r="233" spans="1:12" s="23" customFormat="1" ht="16.5" customHeight="1" x14ac:dyDescent="0.25">
      <c r="A233" s="368"/>
      <c r="B233" s="401">
        <v>0</v>
      </c>
      <c r="C233" s="179" t="s">
        <v>4</v>
      </c>
      <c r="D233" s="180">
        <v>20</v>
      </c>
      <c r="E233" s="72">
        <v>0</v>
      </c>
      <c r="F233" s="72">
        <v>3.1230078128588286</v>
      </c>
      <c r="G233" s="115"/>
      <c r="H233" s="116"/>
      <c r="J233" s="24"/>
      <c r="K233" s="24"/>
      <c r="L233" s="24"/>
    </row>
    <row r="234" spans="1:12" s="23" customFormat="1" ht="16.5" customHeight="1" x14ac:dyDescent="0.25">
      <c r="A234" s="368"/>
      <c r="B234" s="401">
        <v>0</v>
      </c>
      <c r="C234" s="179" t="s">
        <v>5</v>
      </c>
      <c r="D234" s="180">
        <v>20</v>
      </c>
      <c r="E234" s="72">
        <v>0</v>
      </c>
      <c r="F234" s="72">
        <v>5.4604025216904297</v>
      </c>
      <c r="G234" s="115"/>
      <c r="H234" s="116"/>
      <c r="J234" s="24"/>
      <c r="K234" s="24"/>
      <c r="L234" s="24"/>
    </row>
    <row r="235" spans="1:12" s="23" customFormat="1" ht="16.5" customHeight="1" x14ac:dyDescent="0.25">
      <c r="A235" s="368"/>
      <c r="B235" s="401">
        <v>0</v>
      </c>
      <c r="C235" s="179" t="s">
        <v>6</v>
      </c>
      <c r="D235" s="180">
        <v>20</v>
      </c>
      <c r="E235" s="72">
        <v>0</v>
      </c>
      <c r="F235" s="72">
        <v>6.8930652786303268</v>
      </c>
      <c r="G235" s="115"/>
      <c r="H235" s="116"/>
      <c r="J235" s="24"/>
      <c r="K235" s="24"/>
      <c r="L235" s="24"/>
    </row>
    <row r="236" spans="1:12" s="23" customFormat="1" ht="16.5" customHeight="1" x14ac:dyDescent="0.25">
      <c r="A236" s="368"/>
      <c r="B236" s="401">
        <v>0</v>
      </c>
      <c r="C236" s="181" t="s">
        <v>7</v>
      </c>
      <c r="D236" s="180">
        <v>20</v>
      </c>
      <c r="E236" s="72">
        <v>0</v>
      </c>
      <c r="F236" s="72">
        <v>7.8605039345916561</v>
      </c>
      <c r="G236" s="115"/>
      <c r="H236" s="116"/>
      <c r="J236" s="24"/>
      <c r="K236" s="24"/>
      <c r="L236" s="24"/>
    </row>
    <row r="237" spans="1:12" s="23" customFormat="1" ht="16.5" customHeight="1" x14ac:dyDescent="0.25">
      <c r="A237" s="368"/>
      <c r="B237" s="401">
        <v>0</v>
      </c>
      <c r="C237" s="184" t="s">
        <v>8</v>
      </c>
      <c r="D237" s="73">
        <v>20</v>
      </c>
      <c r="E237" s="64">
        <v>0</v>
      </c>
      <c r="F237" s="64">
        <v>9.3246247344068713</v>
      </c>
      <c r="G237" s="115"/>
      <c r="H237" s="116"/>
      <c r="J237" s="24"/>
      <c r="K237" s="24"/>
      <c r="L237" s="24"/>
    </row>
    <row r="238" spans="1:12" s="23" customFormat="1" ht="16.5" customHeight="1" thickBot="1" x14ac:dyDescent="0.3">
      <c r="A238" s="369"/>
      <c r="B238" s="402">
        <v>0</v>
      </c>
      <c r="C238" s="308" t="s">
        <v>17</v>
      </c>
      <c r="D238" s="146">
        <v>20</v>
      </c>
      <c r="E238" s="147">
        <v>0</v>
      </c>
      <c r="F238" s="147">
        <v>11.030266786762734</v>
      </c>
      <c r="G238" s="117"/>
      <c r="H238" s="118"/>
      <c r="J238" s="24"/>
      <c r="K238" s="24"/>
      <c r="L238" s="24"/>
    </row>
    <row r="239" spans="1:12" s="23" customFormat="1" ht="16.5" customHeight="1" x14ac:dyDescent="0.25">
      <c r="A239" s="367" t="str">
        <f>+A214</f>
        <v>Financiamiento tasa subsidiada desde 35% enganche SIN seguro.</v>
      </c>
      <c r="B239" s="400" t="s">
        <v>19</v>
      </c>
      <c r="C239" s="178" t="s">
        <v>2</v>
      </c>
      <c r="D239" s="71">
        <v>35</v>
      </c>
      <c r="E239" s="60">
        <v>0</v>
      </c>
      <c r="F239" s="60">
        <v>0</v>
      </c>
      <c r="G239" s="60">
        <v>4.05</v>
      </c>
      <c r="H239" s="60">
        <v>5.6</v>
      </c>
      <c r="J239" s="24"/>
      <c r="K239" s="24"/>
      <c r="L239" s="24"/>
    </row>
    <row r="240" spans="1:12" s="23" customFormat="1" ht="16.5" customHeight="1" x14ac:dyDescent="0.25">
      <c r="A240" s="368"/>
      <c r="B240" s="401">
        <v>0</v>
      </c>
      <c r="C240" s="179" t="s">
        <v>3</v>
      </c>
      <c r="D240" s="180">
        <v>35</v>
      </c>
      <c r="E240" s="72">
        <v>0</v>
      </c>
      <c r="F240" s="72">
        <v>0</v>
      </c>
      <c r="G240" s="72">
        <v>3.974396088758843</v>
      </c>
      <c r="H240" s="72">
        <v>5.62</v>
      </c>
      <c r="J240" s="24"/>
      <c r="K240" s="24"/>
      <c r="L240" s="24"/>
    </row>
    <row r="241" spans="1:12" s="23" customFormat="1" ht="16.5" customHeight="1" x14ac:dyDescent="0.25">
      <c r="A241" s="368"/>
      <c r="B241" s="401">
        <v>0</v>
      </c>
      <c r="C241" s="179" t="s">
        <v>4</v>
      </c>
      <c r="D241" s="180">
        <v>35</v>
      </c>
      <c r="E241" s="72">
        <v>0</v>
      </c>
      <c r="F241" s="72">
        <v>0</v>
      </c>
      <c r="G241" s="72">
        <v>3.95</v>
      </c>
      <c r="H241" s="72">
        <v>5.49</v>
      </c>
      <c r="J241" s="24"/>
      <c r="K241" s="24"/>
      <c r="L241" s="24"/>
    </row>
    <row r="242" spans="1:12" s="23" customFormat="1" ht="16.5" customHeight="1" x14ac:dyDescent="0.25">
      <c r="A242" s="368"/>
      <c r="B242" s="401">
        <v>0</v>
      </c>
      <c r="C242" s="179" t="s">
        <v>5</v>
      </c>
      <c r="D242" s="180">
        <v>35</v>
      </c>
      <c r="E242" s="72">
        <v>0</v>
      </c>
      <c r="F242" s="72">
        <v>2.890912767470962</v>
      </c>
      <c r="G242" s="72">
        <v>7.1</v>
      </c>
      <c r="H242" s="72">
        <v>7.56</v>
      </c>
      <c r="J242" s="24"/>
      <c r="K242" s="24"/>
      <c r="L242" s="24"/>
    </row>
    <row r="243" spans="1:12" s="23" customFormat="1" ht="16.5" customHeight="1" x14ac:dyDescent="0.25">
      <c r="A243" s="368"/>
      <c r="B243" s="401">
        <v>0</v>
      </c>
      <c r="C243" s="179" t="s">
        <v>6</v>
      </c>
      <c r="D243" s="180">
        <v>35</v>
      </c>
      <c r="E243" s="72">
        <v>0</v>
      </c>
      <c r="F243" s="72">
        <v>4.6635157945770214</v>
      </c>
      <c r="G243" s="72">
        <v>9.02</v>
      </c>
      <c r="H243" s="72">
        <v>8.83</v>
      </c>
      <c r="J243" s="24"/>
      <c r="K243" s="24"/>
      <c r="L243" s="24"/>
    </row>
    <row r="244" spans="1:12" s="23" customFormat="1" ht="16.5" customHeight="1" x14ac:dyDescent="0.25">
      <c r="A244" s="368"/>
      <c r="B244" s="401">
        <v>0</v>
      </c>
      <c r="C244" s="181" t="s">
        <v>7</v>
      </c>
      <c r="D244" s="180">
        <v>35</v>
      </c>
      <c r="E244" s="72">
        <v>0</v>
      </c>
      <c r="F244" s="72">
        <v>5.8608867959056221</v>
      </c>
      <c r="G244" s="72">
        <v>10.32</v>
      </c>
      <c r="H244" s="72">
        <v>9.69</v>
      </c>
      <c r="J244" s="24"/>
      <c r="K244" s="24"/>
      <c r="L244" s="24"/>
    </row>
    <row r="245" spans="1:12" s="23" customFormat="1" ht="16.5" customHeight="1" x14ac:dyDescent="0.25">
      <c r="A245" s="368"/>
      <c r="B245" s="401">
        <v>0</v>
      </c>
      <c r="C245" s="184" t="s">
        <v>8</v>
      </c>
      <c r="D245" s="73">
        <v>35</v>
      </c>
      <c r="E245" s="64">
        <v>0</v>
      </c>
      <c r="F245" s="64">
        <v>7.6143584300898288</v>
      </c>
      <c r="G245" s="64">
        <v>12.2</v>
      </c>
      <c r="H245" s="64">
        <v>11.01</v>
      </c>
      <c r="J245" s="24"/>
      <c r="K245" s="24"/>
      <c r="L245" s="24"/>
    </row>
    <row r="246" spans="1:12" s="23" customFormat="1" ht="16.5" customHeight="1" thickBot="1" x14ac:dyDescent="0.3">
      <c r="A246" s="369"/>
      <c r="B246" s="402">
        <v>0</v>
      </c>
      <c r="C246" s="308" t="s">
        <v>17</v>
      </c>
      <c r="D246" s="146">
        <v>35</v>
      </c>
      <c r="E246" s="147">
        <v>0</v>
      </c>
      <c r="F246" s="147">
        <v>9.489376127478435</v>
      </c>
      <c r="G246" s="147">
        <v>13.185491595979352</v>
      </c>
      <c r="H246" s="147">
        <v>12.635</v>
      </c>
      <c r="J246" s="24"/>
      <c r="K246" s="24"/>
      <c r="L246" s="24"/>
    </row>
    <row r="247" spans="1:12" s="3" customFormat="1" ht="16.5" customHeight="1" thickBot="1" x14ac:dyDescent="0.3">
      <c r="A247" s="9"/>
      <c r="B247" s="10"/>
      <c r="C247" s="11"/>
      <c r="D247" s="25"/>
      <c r="E247" s="26"/>
      <c r="F247" s="26"/>
      <c r="G247" s="26"/>
      <c r="H247" s="27"/>
      <c r="J247" s="4"/>
      <c r="K247" s="4"/>
      <c r="L247" s="4"/>
    </row>
    <row r="248" spans="1:12" s="3" customFormat="1" ht="16.5" customHeight="1" thickBot="1" x14ac:dyDescent="0.2">
      <c r="A248" s="387" t="s">
        <v>32</v>
      </c>
      <c r="B248" s="388"/>
      <c r="C248" s="388"/>
      <c r="D248" s="388"/>
      <c r="E248" s="388"/>
      <c r="F248" s="388"/>
      <c r="G248" s="389"/>
      <c r="H248" s="390"/>
      <c r="J248" s="4"/>
      <c r="K248" s="4"/>
      <c r="L248" s="4"/>
    </row>
    <row r="249" spans="1:12" s="3" customFormat="1" ht="34.5" customHeight="1" x14ac:dyDescent="0.25">
      <c r="A249" s="88"/>
      <c r="B249" s="88"/>
      <c r="C249" s="90" t="s">
        <v>11</v>
      </c>
      <c r="D249" s="91" t="s">
        <v>25</v>
      </c>
      <c r="E249" s="91" t="s">
        <v>25</v>
      </c>
      <c r="F249" s="91" t="s">
        <v>25</v>
      </c>
      <c r="G249" s="92"/>
      <c r="H249" s="92"/>
      <c r="J249" s="4"/>
      <c r="K249" s="4"/>
      <c r="L249" s="4"/>
    </row>
    <row r="250" spans="1:12" s="3" customFormat="1" ht="31.5" customHeight="1" thickBot="1" x14ac:dyDescent="0.3">
      <c r="A250" s="88"/>
      <c r="B250" s="88"/>
      <c r="C250" s="93"/>
      <c r="D250" s="94" t="s">
        <v>22</v>
      </c>
      <c r="E250" s="94" t="s">
        <v>23</v>
      </c>
      <c r="F250" s="94" t="s">
        <v>21</v>
      </c>
      <c r="G250" s="92"/>
      <c r="H250" s="92"/>
      <c r="J250" s="4"/>
      <c r="K250" s="4"/>
      <c r="L250" s="4"/>
    </row>
    <row r="251" spans="1:12" s="3" customFormat="1" ht="16.5" customHeight="1" x14ac:dyDescent="0.25">
      <c r="A251" s="361" t="s">
        <v>33</v>
      </c>
      <c r="B251" s="364" t="s">
        <v>34</v>
      </c>
      <c r="C251" s="100">
        <v>12</v>
      </c>
      <c r="D251" s="101">
        <v>12.25</v>
      </c>
      <c r="E251" s="101">
        <v>11.32</v>
      </c>
      <c r="F251" s="102">
        <v>10.79</v>
      </c>
      <c r="G251" s="98"/>
      <c r="H251" s="99"/>
      <c r="J251" s="4"/>
      <c r="K251" s="4"/>
      <c r="L251" s="4"/>
    </row>
    <row r="252" spans="1:12" s="3" customFormat="1" ht="16.5" customHeight="1" x14ac:dyDescent="0.25">
      <c r="A252" s="362"/>
      <c r="B252" s="365"/>
      <c r="C252" s="103">
        <v>24</v>
      </c>
      <c r="D252" s="104">
        <v>12.75</v>
      </c>
      <c r="E252" s="104">
        <v>11.88</v>
      </c>
      <c r="F252" s="105">
        <v>11.29</v>
      </c>
      <c r="G252" s="98"/>
      <c r="H252" s="99"/>
      <c r="J252" s="4"/>
      <c r="K252" s="4"/>
      <c r="L252" s="4"/>
    </row>
    <row r="253" spans="1:12" s="3" customFormat="1" ht="16.5" customHeight="1" x14ac:dyDescent="0.25">
      <c r="A253" s="362"/>
      <c r="B253" s="365"/>
      <c r="C253" s="103">
        <v>36</v>
      </c>
      <c r="D253" s="104">
        <v>13.04</v>
      </c>
      <c r="E253" s="104">
        <v>12.17</v>
      </c>
      <c r="F253" s="105">
        <v>11.59</v>
      </c>
      <c r="G253" s="98"/>
      <c r="H253" s="99"/>
      <c r="J253" s="4"/>
      <c r="K253" s="4"/>
      <c r="L253" s="4"/>
    </row>
    <row r="254" spans="1:12" s="3" customFormat="1" ht="16.5" customHeight="1" x14ac:dyDescent="0.25">
      <c r="A254" s="362"/>
      <c r="B254" s="365"/>
      <c r="C254" s="103">
        <v>48</v>
      </c>
      <c r="D254" s="104">
        <v>13.53</v>
      </c>
      <c r="E254" s="104">
        <v>12.63</v>
      </c>
      <c r="F254" s="105">
        <v>12.13</v>
      </c>
      <c r="G254" s="98"/>
      <c r="H254" s="99"/>
      <c r="J254" s="4"/>
      <c r="K254" s="4"/>
      <c r="L254" s="4"/>
    </row>
    <row r="255" spans="1:12" s="3" customFormat="1" ht="16.5" customHeight="1" thickBot="1" x14ac:dyDescent="0.3">
      <c r="A255" s="363"/>
      <c r="B255" s="366"/>
      <c r="C255" s="106">
        <v>60</v>
      </c>
      <c r="D255" s="107">
        <v>14.53</v>
      </c>
      <c r="E255" s="107">
        <v>13.67</v>
      </c>
      <c r="F255" s="108">
        <v>13.17</v>
      </c>
      <c r="G255" s="98"/>
      <c r="H255" s="99"/>
      <c r="J255" s="4"/>
      <c r="K255" s="4"/>
      <c r="L255" s="4"/>
    </row>
    <row r="256" spans="1:12" s="3" customFormat="1" ht="16.5" customHeight="1" thickBot="1" x14ac:dyDescent="0.3">
      <c r="A256" s="95"/>
      <c r="B256" s="88"/>
      <c r="C256" s="89"/>
      <c r="D256" s="96"/>
      <c r="E256" s="96"/>
      <c r="F256" s="97"/>
      <c r="G256" s="92"/>
      <c r="H256" s="92"/>
      <c r="J256" s="4"/>
      <c r="K256" s="4"/>
      <c r="L256" s="4"/>
    </row>
    <row r="257" spans="1:12" s="3" customFormat="1" ht="41.25" customHeight="1" x14ac:dyDescent="0.25">
      <c r="A257" s="88"/>
      <c r="B257" s="88"/>
      <c r="C257" s="90" t="s">
        <v>11</v>
      </c>
      <c r="D257" s="91" t="s">
        <v>25</v>
      </c>
      <c r="E257" s="91" t="s">
        <v>25</v>
      </c>
      <c r="F257" s="91" t="s">
        <v>25</v>
      </c>
      <c r="G257" s="92"/>
      <c r="H257" s="92"/>
      <c r="J257" s="4"/>
      <c r="K257" s="4"/>
      <c r="L257" s="4"/>
    </row>
    <row r="258" spans="1:12" s="3" customFormat="1" ht="27" customHeight="1" thickBot="1" x14ac:dyDescent="0.3">
      <c r="A258" s="88"/>
      <c r="B258" s="88"/>
      <c r="C258" s="93"/>
      <c r="D258" s="94" t="s">
        <v>22</v>
      </c>
      <c r="E258" s="94" t="s">
        <v>23</v>
      </c>
      <c r="F258" s="94" t="s">
        <v>21</v>
      </c>
      <c r="G258" s="92"/>
      <c r="H258" s="92"/>
      <c r="J258" s="4"/>
      <c r="K258" s="4"/>
      <c r="L258" s="4"/>
    </row>
    <row r="259" spans="1:12" s="3" customFormat="1" ht="16.5" customHeight="1" x14ac:dyDescent="0.25">
      <c r="A259" s="361" t="s">
        <v>35</v>
      </c>
      <c r="B259" s="364" t="s">
        <v>36</v>
      </c>
      <c r="C259" s="100">
        <v>12</v>
      </c>
      <c r="D259" s="101">
        <v>12.16</v>
      </c>
      <c r="E259" s="101">
        <v>11.4</v>
      </c>
      <c r="F259" s="102">
        <v>10.97</v>
      </c>
      <c r="G259" s="98"/>
      <c r="H259" s="99"/>
      <c r="J259" s="4"/>
      <c r="K259" s="4"/>
      <c r="L259" s="4"/>
    </row>
    <row r="260" spans="1:12" s="3" customFormat="1" ht="16.5" customHeight="1" x14ac:dyDescent="0.25">
      <c r="A260" s="362"/>
      <c r="B260" s="365"/>
      <c r="C260" s="103">
        <v>24</v>
      </c>
      <c r="D260" s="104">
        <v>12.56</v>
      </c>
      <c r="E260" s="104">
        <v>11.86</v>
      </c>
      <c r="F260" s="105">
        <v>11.38</v>
      </c>
      <c r="G260" s="98"/>
      <c r="H260" s="99"/>
      <c r="J260" s="4"/>
      <c r="K260" s="4"/>
      <c r="L260" s="4"/>
    </row>
    <row r="261" spans="1:12" s="3" customFormat="1" ht="16.5" customHeight="1" x14ac:dyDescent="0.25">
      <c r="A261" s="362"/>
      <c r="B261" s="365"/>
      <c r="C261" s="103">
        <v>36</v>
      </c>
      <c r="D261" s="104">
        <v>12.79</v>
      </c>
      <c r="E261" s="104">
        <v>12.09</v>
      </c>
      <c r="F261" s="105">
        <v>11.62</v>
      </c>
      <c r="G261" s="98"/>
      <c r="H261" s="99"/>
      <c r="J261" s="4"/>
      <c r="K261" s="4"/>
      <c r="L261" s="4"/>
    </row>
    <row r="262" spans="1:12" s="3" customFormat="1" ht="16.5" customHeight="1" x14ac:dyDescent="0.25">
      <c r="A262" s="362"/>
      <c r="B262" s="365"/>
      <c r="C262" s="103">
        <v>48</v>
      </c>
      <c r="D262" s="104">
        <v>13.19</v>
      </c>
      <c r="E262" s="104">
        <v>12.46</v>
      </c>
      <c r="F262" s="105">
        <v>12.06</v>
      </c>
      <c r="G262" s="98"/>
      <c r="H262" s="99"/>
      <c r="J262" s="4"/>
      <c r="K262" s="4"/>
      <c r="L262" s="4"/>
    </row>
    <row r="263" spans="1:12" s="3" customFormat="1" ht="16.5" customHeight="1" thickBot="1" x14ac:dyDescent="0.3">
      <c r="A263" s="363"/>
      <c r="B263" s="366"/>
      <c r="C263" s="106">
        <v>60</v>
      </c>
      <c r="D263" s="107">
        <v>14.01</v>
      </c>
      <c r="E263" s="107">
        <v>13.3</v>
      </c>
      <c r="F263" s="108">
        <v>12.9</v>
      </c>
      <c r="G263" s="98"/>
      <c r="H263" s="99"/>
      <c r="J263" s="4"/>
      <c r="K263" s="4"/>
      <c r="L263" s="4"/>
    </row>
    <row r="264" spans="1:12" s="3" customFormat="1" ht="16.5" customHeight="1" thickBot="1" x14ac:dyDescent="0.3">
      <c r="A264" s="109"/>
      <c r="B264" s="87"/>
      <c r="C264" s="110"/>
      <c r="D264" s="111"/>
      <c r="E264" s="111"/>
      <c r="F264" s="111"/>
      <c r="G264" s="112"/>
      <c r="H264" s="112"/>
      <c r="J264" s="4"/>
      <c r="K264" s="4"/>
      <c r="L264" s="4"/>
    </row>
    <row r="265" spans="1:12" s="3" customFormat="1" ht="33.75" customHeight="1" x14ac:dyDescent="0.25">
      <c r="A265" s="88"/>
      <c r="B265" s="88"/>
      <c r="C265" s="90" t="s">
        <v>11</v>
      </c>
      <c r="D265" s="91" t="s">
        <v>25</v>
      </c>
      <c r="E265" s="91" t="s">
        <v>25</v>
      </c>
      <c r="F265" s="91" t="s">
        <v>25</v>
      </c>
      <c r="G265" s="92"/>
      <c r="H265" s="92"/>
      <c r="J265" s="4"/>
      <c r="K265" s="4"/>
      <c r="L265" s="4"/>
    </row>
    <row r="266" spans="1:12" s="3" customFormat="1" ht="30.75" customHeight="1" thickBot="1" x14ac:dyDescent="0.3">
      <c r="A266" s="88"/>
      <c r="B266" s="88"/>
      <c r="C266" s="93"/>
      <c r="D266" s="94" t="s">
        <v>22</v>
      </c>
      <c r="E266" s="94" t="s">
        <v>23</v>
      </c>
      <c r="F266" s="94" t="s">
        <v>21</v>
      </c>
      <c r="G266" s="92"/>
      <c r="H266" s="92"/>
      <c r="J266" s="4"/>
      <c r="K266" s="4"/>
      <c r="L266" s="4"/>
    </row>
    <row r="267" spans="1:12" s="3" customFormat="1" ht="16.5" customHeight="1" x14ac:dyDescent="0.25">
      <c r="A267" s="361" t="s">
        <v>37</v>
      </c>
      <c r="B267" s="364" t="s">
        <v>38</v>
      </c>
      <c r="C267" s="100">
        <v>12</v>
      </c>
      <c r="D267" s="101">
        <v>14.99</v>
      </c>
      <c r="E267" s="101">
        <v>13.74</v>
      </c>
      <c r="F267" s="102">
        <v>12.99</v>
      </c>
      <c r="G267" s="98"/>
      <c r="H267" s="99"/>
      <c r="J267" s="4"/>
      <c r="K267" s="4"/>
      <c r="L267" s="4"/>
    </row>
    <row r="268" spans="1:12" s="3" customFormat="1" ht="16.5" customHeight="1" x14ac:dyDescent="0.25">
      <c r="A268" s="362"/>
      <c r="B268" s="365"/>
      <c r="C268" s="103">
        <v>24</v>
      </c>
      <c r="D268" s="104">
        <v>14.49</v>
      </c>
      <c r="E268" s="104">
        <v>13.24</v>
      </c>
      <c r="F268" s="105">
        <v>12.49</v>
      </c>
      <c r="G268" s="98"/>
      <c r="H268" s="99"/>
      <c r="J268" s="4"/>
      <c r="K268" s="4"/>
      <c r="L268" s="4"/>
    </row>
    <row r="269" spans="1:12" s="3" customFormat="1" ht="16.5" customHeight="1" x14ac:dyDescent="0.25">
      <c r="A269" s="362"/>
      <c r="B269" s="365"/>
      <c r="C269" s="103">
        <v>36</v>
      </c>
      <c r="D269" s="104">
        <v>14.49</v>
      </c>
      <c r="E269" s="104">
        <v>13.24</v>
      </c>
      <c r="F269" s="105">
        <v>12.49</v>
      </c>
      <c r="G269" s="98"/>
      <c r="H269" s="99"/>
      <c r="J269" s="4"/>
      <c r="K269" s="4"/>
      <c r="L269" s="4"/>
    </row>
    <row r="270" spans="1:12" s="3" customFormat="1" ht="16.5" customHeight="1" x14ac:dyDescent="0.25">
      <c r="A270" s="362"/>
      <c r="B270" s="365"/>
      <c r="C270" s="103">
        <v>48</v>
      </c>
      <c r="D270" s="104">
        <v>14.74</v>
      </c>
      <c r="E270" s="104">
        <v>13.49</v>
      </c>
      <c r="F270" s="105">
        <v>12.74</v>
      </c>
      <c r="G270" s="98"/>
      <c r="H270" s="99"/>
      <c r="J270" s="4"/>
      <c r="K270" s="4"/>
      <c r="L270" s="4"/>
    </row>
    <row r="271" spans="1:12" s="3" customFormat="1" ht="16.5" customHeight="1" thickBot="1" x14ac:dyDescent="0.3">
      <c r="A271" s="363"/>
      <c r="B271" s="366"/>
      <c r="C271" s="106">
        <v>60</v>
      </c>
      <c r="D271" s="107">
        <v>15.74</v>
      </c>
      <c r="E271" s="107">
        <v>14.49</v>
      </c>
      <c r="F271" s="108">
        <v>13.74</v>
      </c>
      <c r="G271" s="98"/>
      <c r="H271" s="99"/>
      <c r="J271" s="4"/>
      <c r="K271" s="4"/>
      <c r="L271" s="4"/>
    </row>
    <row r="272" spans="1:12" ht="16.5" customHeight="1" x14ac:dyDescent="0.25">
      <c r="A272" s="28"/>
    </row>
    <row r="273" spans="1:1" ht="16.5" customHeight="1" x14ac:dyDescent="0.3">
      <c r="A273" s="29" t="s">
        <v>26</v>
      </c>
    </row>
    <row r="274" spans="1:1" ht="16.5" customHeight="1" x14ac:dyDescent="0.3">
      <c r="A274" s="29" t="s">
        <v>30</v>
      </c>
    </row>
    <row r="275" spans="1:1" ht="16.5" customHeight="1" x14ac:dyDescent="0.3">
      <c r="A275" s="29" t="s">
        <v>31</v>
      </c>
    </row>
    <row r="276" spans="1:1" ht="16.5" customHeight="1" x14ac:dyDescent="0.3">
      <c r="A276" s="29" t="s">
        <v>9</v>
      </c>
    </row>
    <row r="277" spans="1:1" ht="16.5" customHeight="1" x14ac:dyDescent="0.3">
      <c r="A277" s="29" t="s">
        <v>10</v>
      </c>
    </row>
    <row r="278" spans="1:1" ht="16.5" customHeight="1" x14ac:dyDescent="0.3">
      <c r="A278" s="29"/>
    </row>
    <row r="282" spans="1:1" ht="16.5" customHeight="1" x14ac:dyDescent="0.25">
      <c r="A282" s="1"/>
    </row>
    <row r="283" spans="1:1" ht="16.5" customHeight="1" x14ac:dyDescent="0.25">
      <c r="A283" s="1"/>
    </row>
  </sheetData>
  <sheetProtection password="E9C4" sheet="1" objects="1" scenarios="1"/>
  <mergeCells count="129">
    <mergeCell ref="A267:A271"/>
    <mergeCell ref="B267:B271"/>
    <mergeCell ref="C106:F106"/>
    <mergeCell ref="A102:H102"/>
    <mergeCell ref="C103:F103"/>
    <mergeCell ref="C105:F105"/>
    <mergeCell ref="A103:A110"/>
    <mergeCell ref="C107:F107"/>
    <mergeCell ref="C131:F131"/>
    <mergeCell ref="C110:F110"/>
    <mergeCell ref="A119:A126"/>
    <mergeCell ref="A111:A118"/>
    <mergeCell ref="B111:B118"/>
    <mergeCell ref="A128:H128"/>
    <mergeCell ref="A214:A221"/>
    <mergeCell ref="A239:A246"/>
    <mergeCell ref="B231:B238"/>
    <mergeCell ref="B239:B246"/>
    <mergeCell ref="A198:H198"/>
    <mergeCell ref="C226:F226"/>
    <mergeCell ref="C227:F227"/>
    <mergeCell ref="C199:F199"/>
    <mergeCell ref="C201:F201"/>
    <mergeCell ref="C202:F202"/>
    <mergeCell ref="A206:A213"/>
    <mergeCell ref="B214:B221"/>
    <mergeCell ref="B181:B188"/>
    <mergeCell ref="C203:F203"/>
    <mergeCell ref="A172:H172"/>
    <mergeCell ref="C179:F179"/>
    <mergeCell ref="A224:A229"/>
    <mergeCell ref="A223:H223"/>
    <mergeCell ref="A181:A188"/>
    <mergeCell ref="C173:F173"/>
    <mergeCell ref="C175:F175"/>
    <mergeCell ref="C176:F176"/>
    <mergeCell ref="A173:A180"/>
    <mergeCell ref="C229:F229"/>
    <mergeCell ref="C180:F180"/>
    <mergeCell ref="A66:H66"/>
    <mergeCell ref="A67:A74"/>
    <mergeCell ref="C9:F9"/>
    <mergeCell ref="C10:F10"/>
    <mergeCell ref="C11:F11"/>
    <mergeCell ref="B44:B51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C56:F56"/>
    <mergeCell ref="A61:A64"/>
    <mergeCell ref="C61:F61"/>
    <mergeCell ref="C62:F62"/>
    <mergeCell ref="C63:F63"/>
    <mergeCell ref="C64:F64"/>
    <mergeCell ref="C134:F134"/>
    <mergeCell ref="C133:F133"/>
    <mergeCell ref="B137:B144"/>
    <mergeCell ref="B145:B152"/>
    <mergeCell ref="A84:H84"/>
    <mergeCell ref="A93:A100"/>
    <mergeCell ref="B93:B100"/>
    <mergeCell ref="C108:F108"/>
    <mergeCell ref="C109:F109"/>
    <mergeCell ref="B119:B126"/>
    <mergeCell ref="A85:A92"/>
    <mergeCell ref="B85:B92"/>
    <mergeCell ref="C130:F130"/>
    <mergeCell ref="C104:F104"/>
    <mergeCell ref="A145:A152"/>
    <mergeCell ref="A137:A144"/>
    <mergeCell ref="C132:F132"/>
    <mergeCell ref="C129:F129"/>
    <mergeCell ref="A129:A135"/>
    <mergeCell ref="C135:F135"/>
    <mergeCell ref="A1:H1"/>
    <mergeCell ref="A2:A4"/>
    <mergeCell ref="B2:B4"/>
    <mergeCell ref="C2:H2"/>
    <mergeCell ref="F3:H3"/>
    <mergeCell ref="A75:A82"/>
    <mergeCell ref="B75:B82"/>
    <mergeCell ref="A12:A19"/>
    <mergeCell ref="B12:B19"/>
    <mergeCell ref="B67:B74"/>
    <mergeCell ref="C57:F57"/>
    <mergeCell ref="C7:F7"/>
    <mergeCell ref="C8:F8"/>
    <mergeCell ref="A60:H60"/>
    <mergeCell ref="A6:H6"/>
    <mergeCell ref="A7:A11"/>
    <mergeCell ref="C32:F32"/>
    <mergeCell ref="C33:F33"/>
    <mergeCell ref="C34:F34"/>
    <mergeCell ref="C35:F35"/>
    <mergeCell ref="C31:F31"/>
    <mergeCell ref="C54:F54"/>
    <mergeCell ref="C55:F55"/>
    <mergeCell ref="B36:B43"/>
    <mergeCell ref="A259:A263"/>
    <mergeCell ref="B259:B263"/>
    <mergeCell ref="A231:A238"/>
    <mergeCell ref="C204:F204"/>
    <mergeCell ref="C205:F205"/>
    <mergeCell ref="A199:A205"/>
    <mergeCell ref="A155:A162"/>
    <mergeCell ref="A154:H154"/>
    <mergeCell ref="B155:B162"/>
    <mergeCell ref="A163:A170"/>
    <mergeCell ref="B163:B170"/>
    <mergeCell ref="A248:H248"/>
    <mergeCell ref="C174:F174"/>
    <mergeCell ref="C200:F200"/>
    <mergeCell ref="C225:F225"/>
    <mergeCell ref="C224:F224"/>
    <mergeCell ref="B206:B213"/>
    <mergeCell ref="A251:A255"/>
    <mergeCell ref="B251:B255"/>
    <mergeCell ref="C177:F177"/>
    <mergeCell ref="C178:F178"/>
    <mergeCell ref="C228:F228"/>
    <mergeCell ref="B189:B196"/>
    <mergeCell ref="A189:A196"/>
  </mergeCells>
  <printOptions horizontalCentered="1"/>
  <pageMargins left="0.17" right="0.16" top="0.22" bottom="0.19" header="0.17" footer="0.19"/>
  <pageSetup scale="60" fitToWidth="10" fitToHeight="4" orientation="portrait" r:id="rId1"/>
  <headerFooter alignWithMargins="0">
    <oddFooter>&amp;L&amp;"Arial,Regular"&amp;12&amp;F&amp;C&amp;A&amp;R&amp;"Arial,Regular"&amp;12&amp;D&amp;T</oddFooter>
  </headerFooter>
  <rowBreaks count="1" manualBreakCount="1">
    <brk id="19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C110"/>
  <sheetViews>
    <sheetView showGridLines="0" zoomScale="88" zoomScaleNormal="88" workbookViewId="0">
      <selection activeCell="N39" sqref="N39"/>
    </sheetView>
  </sheetViews>
  <sheetFormatPr defaultColWidth="9.625" defaultRowHeight="12" x14ac:dyDescent="0.2"/>
  <cols>
    <col min="1" max="1" width="7.25" style="186" customWidth="1"/>
    <col min="2" max="2" width="1.625" style="186" customWidth="1"/>
    <col min="3" max="3" width="8.375" style="186" customWidth="1"/>
    <col min="4" max="4" width="40.875" style="186" bestFit="1" customWidth="1"/>
    <col min="5" max="5" width="7.5" style="186" customWidth="1"/>
    <col min="6" max="6" width="20" style="188" hidden="1" customWidth="1"/>
    <col min="7" max="7" width="7.5" style="186" customWidth="1"/>
    <col min="8" max="8" width="10.875" style="189" customWidth="1"/>
    <col min="9" max="9" width="7.875" style="190" bestFit="1" customWidth="1"/>
    <col min="10" max="10" width="6.75" style="190" bestFit="1" customWidth="1"/>
    <col min="11" max="11" width="7.5" style="190" bestFit="1" customWidth="1"/>
    <col min="12" max="12" width="9.875" style="186" customWidth="1"/>
    <col min="13" max="13" width="10" style="186" customWidth="1"/>
    <col min="14" max="14" width="10.375" style="191" customWidth="1"/>
    <col min="15" max="256" width="9.625" style="186"/>
    <col min="257" max="257" width="7.25" style="186" customWidth="1"/>
    <col min="258" max="258" width="1.625" style="186" customWidth="1"/>
    <col min="259" max="259" width="8.375" style="186" customWidth="1"/>
    <col min="260" max="260" width="40.875" style="186" bestFit="1" customWidth="1"/>
    <col min="261" max="261" width="7.5" style="186" customWidth="1"/>
    <col min="262" max="262" width="0" style="186" hidden="1" customWidth="1"/>
    <col min="263" max="263" width="7.5" style="186" customWidth="1"/>
    <col min="264" max="264" width="10.875" style="186" customWidth="1"/>
    <col min="265" max="265" width="7.875" style="186" bestFit="1" customWidth="1"/>
    <col min="266" max="266" width="6.75" style="186" bestFit="1" customWidth="1"/>
    <col min="267" max="267" width="7.5" style="186" bestFit="1" customWidth="1"/>
    <col min="268" max="268" width="9.875" style="186" customWidth="1"/>
    <col min="269" max="269" width="10" style="186" customWidth="1"/>
    <col min="270" max="270" width="10.375" style="186" customWidth="1"/>
    <col min="271" max="512" width="9.625" style="186"/>
    <col min="513" max="513" width="7.25" style="186" customWidth="1"/>
    <col min="514" max="514" width="1.625" style="186" customWidth="1"/>
    <col min="515" max="515" width="8.375" style="186" customWidth="1"/>
    <col min="516" max="516" width="40.875" style="186" bestFit="1" customWidth="1"/>
    <col min="517" max="517" width="7.5" style="186" customWidth="1"/>
    <col min="518" max="518" width="0" style="186" hidden="1" customWidth="1"/>
    <col min="519" max="519" width="7.5" style="186" customWidth="1"/>
    <col min="520" max="520" width="10.875" style="186" customWidth="1"/>
    <col min="521" max="521" width="7.875" style="186" bestFit="1" customWidth="1"/>
    <col min="522" max="522" width="6.75" style="186" bestFit="1" customWidth="1"/>
    <col min="523" max="523" width="7.5" style="186" bestFit="1" customWidth="1"/>
    <col min="524" max="524" width="9.875" style="186" customWidth="1"/>
    <col min="525" max="525" width="10" style="186" customWidth="1"/>
    <col min="526" max="526" width="10.375" style="186" customWidth="1"/>
    <col min="527" max="768" width="9.625" style="186"/>
    <col min="769" max="769" width="7.25" style="186" customWidth="1"/>
    <col min="770" max="770" width="1.625" style="186" customWidth="1"/>
    <col min="771" max="771" width="8.375" style="186" customWidth="1"/>
    <col min="772" max="772" width="40.875" style="186" bestFit="1" customWidth="1"/>
    <col min="773" max="773" width="7.5" style="186" customWidth="1"/>
    <col min="774" max="774" width="0" style="186" hidden="1" customWidth="1"/>
    <col min="775" max="775" width="7.5" style="186" customWidth="1"/>
    <col min="776" max="776" width="10.875" style="186" customWidth="1"/>
    <col min="777" max="777" width="7.875" style="186" bestFit="1" customWidth="1"/>
    <col min="778" max="778" width="6.75" style="186" bestFit="1" customWidth="1"/>
    <col min="779" max="779" width="7.5" style="186" bestFit="1" customWidth="1"/>
    <col min="780" max="780" width="9.875" style="186" customWidth="1"/>
    <col min="781" max="781" width="10" style="186" customWidth="1"/>
    <col min="782" max="782" width="10.375" style="186" customWidth="1"/>
    <col min="783" max="1024" width="9.625" style="186"/>
    <col min="1025" max="1025" width="7.25" style="186" customWidth="1"/>
    <col min="1026" max="1026" width="1.625" style="186" customWidth="1"/>
    <col min="1027" max="1027" width="8.375" style="186" customWidth="1"/>
    <col min="1028" max="1028" width="40.875" style="186" bestFit="1" customWidth="1"/>
    <col min="1029" max="1029" width="7.5" style="186" customWidth="1"/>
    <col min="1030" max="1030" width="0" style="186" hidden="1" customWidth="1"/>
    <col min="1031" max="1031" width="7.5" style="186" customWidth="1"/>
    <col min="1032" max="1032" width="10.875" style="186" customWidth="1"/>
    <col min="1033" max="1033" width="7.875" style="186" bestFit="1" customWidth="1"/>
    <col min="1034" max="1034" width="6.75" style="186" bestFit="1" customWidth="1"/>
    <col min="1035" max="1035" width="7.5" style="186" bestFit="1" customWidth="1"/>
    <col min="1036" max="1036" width="9.875" style="186" customWidth="1"/>
    <col min="1037" max="1037" width="10" style="186" customWidth="1"/>
    <col min="1038" max="1038" width="10.375" style="186" customWidth="1"/>
    <col min="1039" max="1280" width="9.625" style="186"/>
    <col min="1281" max="1281" width="7.25" style="186" customWidth="1"/>
    <col min="1282" max="1282" width="1.625" style="186" customWidth="1"/>
    <col min="1283" max="1283" width="8.375" style="186" customWidth="1"/>
    <col min="1284" max="1284" width="40.875" style="186" bestFit="1" customWidth="1"/>
    <col min="1285" max="1285" width="7.5" style="186" customWidth="1"/>
    <col min="1286" max="1286" width="0" style="186" hidden="1" customWidth="1"/>
    <col min="1287" max="1287" width="7.5" style="186" customWidth="1"/>
    <col min="1288" max="1288" width="10.875" style="186" customWidth="1"/>
    <col min="1289" max="1289" width="7.875" style="186" bestFit="1" customWidth="1"/>
    <col min="1290" max="1290" width="6.75" style="186" bestFit="1" customWidth="1"/>
    <col min="1291" max="1291" width="7.5" style="186" bestFit="1" customWidth="1"/>
    <col min="1292" max="1292" width="9.875" style="186" customWidth="1"/>
    <col min="1293" max="1293" width="10" style="186" customWidth="1"/>
    <col min="1294" max="1294" width="10.375" style="186" customWidth="1"/>
    <col min="1295" max="1536" width="9.625" style="186"/>
    <col min="1537" max="1537" width="7.25" style="186" customWidth="1"/>
    <col min="1538" max="1538" width="1.625" style="186" customWidth="1"/>
    <col min="1539" max="1539" width="8.375" style="186" customWidth="1"/>
    <col min="1540" max="1540" width="40.875" style="186" bestFit="1" customWidth="1"/>
    <col min="1541" max="1541" width="7.5" style="186" customWidth="1"/>
    <col min="1542" max="1542" width="0" style="186" hidden="1" customWidth="1"/>
    <col min="1543" max="1543" width="7.5" style="186" customWidth="1"/>
    <col min="1544" max="1544" width="10.875" style="186" customWidth="1"/>
    <col min="1545" max="1545" width="7.875" style="186" bestFit="1" customWidth="1"/>
    <col min="1546" max="1546" width="6.75" style="186" bestFit="1" customWidth="1"/>
    <col min="1547" max="1547" width="7.5" style="186" bestFit="1" customWidth="1"/>
    <col min="1548" max="1548" width="9.875" style="186" customWidth="1"/>
    <col min="1549" max="1549" width="10" style="186" customWidth="1"/>
    <col min="1550" max="1550" width="10.375" style="186" customWidth="1"/>
    <col min="1551" max="1792" width="9.625" style="186"/>
    <col min="1793" max="1793" width="7.25" style="186" customWidth="1"/>
    <col min="1794" max="1794" width="1.625" style="186" customWidth="1"/>
    <col min="1795" max="1795" width="8.375" style="186" customWidth="1"/>
    <col min="1796" max="1796" width="40.875" style="186" bestFit="1" customWidth="1"/>
    <col min="1797" max="1797" width="7.5" style="186" customWidth="1"/>
    <col min="1798" max="1798" width="0" style="186" hidden="1" customWidth="1"/>
    <col min="1799" max="1799" width="7.5" style="186" customWidth="1"/>
    <col min="1800" max="1800" width="10.875" style="186" customWidth="1"/>
    <col min="1801" max="1801" width="7.875" style="186" bestFit="1" customWidth="1"/>
    <col min="1802" max="1802" width="6.75" style="186" bestFit="1" customWidth="1"/>
    <col min="1803" max="1803" width="7.5" style="186" bestFit="1" customWidth="1"/>
    <col min="1804" max="1804" width="9.875" style="186" customWidth="1"/>
    <col min="1805" max="1805" width="10" style="186" customWidth="1"/>
    <col min="1806" max="1806" width="10.375" style="186" customWidth="1"/>
    <col min="1807" max="2048" width="9.625" style="186"/>
    <col min="2049" max="2049" width="7.25" style="186" customWidth="1"/>
    <col min="2050" max="2050" width="1.625" style="186" customWidth="1"/>
    <col min="2051" max="2051" width="8.375" style="186" customWidth="1"/>
    <col min="2052" max="2052" width="40.875" style="186" bestFit="1" customWidth="1"/>
    <col min="2053" max="2053" width="7.5" style="186" customWidth="1"/>
    <col min="2054" max="2054" width="0" style="186" hidden="1" customWidth="1"/>
    <col min="2055" max="2055" width="7.5" style="186" customWidth="1"/>
    <col min="2056" max="2056" width="10.875" style="186" customWidth="1"/>
    <col min="2057" max="2057" width="7.875" style="186" bestFit="1" customWidth="1"/>
    <col min="2058" max="2058" width="6.75" style="186" bestFit="1" customWidth="1"/>
    <col min="2059" max="2059" width="7.5" style="186" bestFit="1" customWidth="1"/>
    <col min="2060" max="2060" width="9.875" style="186" customWidth="1"/>
    <col min="2061" max="2061" width="10" style="186" customWidth="1"/>
    <col min="2062" max="2062" width="10.375" style="186" customWidth="1"/>
    <col min="2063" max="2304" width="9.625" style="186"/>
    <col min="2305" max="2305" width="7.25" style="186" customWidth="1"/>
    <col min="2306" max="2306" width="1.625" style="186" customWidth="1"/>
    <col min="2307" max="2307" width="8.375" style="186" customWidth="1"/>
    <col min="2308" max="2308" width="40.875" style="186" bestFit="1" customWidth="1"/>
    <col min="2309" max="2309" width="7.5" style="186" customWidth="1"/>
    <col min="2310" max="2310" width="0" style="186" hidden="1" customWidth="1"/>
    <col min="2311" max="2311" width="7.5" style="186" customWidth="1"/>
    <col min="2312" max="2312" width="10.875" style="186" customWidth="1"/>
    <col min="2313" max="2313" width="7.875" style="186" bestFit="1" customWidth="1"/>
    <col min="2314" max="2314" width="6.75" style="186" bestFit="1" customWidth="1"/>
    <col min="2315" max="2315" width="7.5" style="186" bestFit="1" customWidth="1"/>
    <col min="2316" max="2316" width="9.875" style="186" customWidth="1"/>
    <col min="2317" max="2317" width="10" style="186" customWidth="1"/>
    <col min="2318" max="2318" width="10.375" style="186" customWidth="1"/>
    <col min="2319" max="2560" width="9.625" style="186"/>
    <col min="2561" max="2561" width="7.25" style="186" customWidth="1"/>
    <col min="2562" max="2562" width="1.625" style="186" customWidth="1"/>
    <col min="2563" max="2563" width="8.375" style="186" customWidth="1"/>
    <col min="2564" max="2564" width="40.875" style="186" bestFit="1" customWidth="1"/>
    <col min="2565" max="2565" width="7.5" style="186" customWidth="1"/>
    <col min="2566" max="2566" width="0" style="186" hidden="1" customWidth="1"/>
    <col min="2567" max="2567" width="7.5" style="186" customWidth="1"/>
    <col min="2568" max="2568" width="10.875" style="186" customWidth="1"/>
    <col min="2569" max="2569" width="7.875" style="186" bestFit="1" customWidth="1"/>
    <col min="2570" max="2570" width="6.75" style="186" bestFit="1" customWidth="1"/>
    <col min="2571" max="2571" width="7.5" style="186" bestFit="1" customWidth="1"/>
    <col min="2572" max="2572" width="9.875" style="186" customWidth="1"/>
    <col min="2573" max="2573" width="10" style="186" customWidth="1"/>
    <col min="2574" max="2574" width="10.375" style="186" customWidth="1"/>
    <col min="2575" max="2816" width="9.625" style="186"/>
    <col min="2817" max="2817" width="7.25" style="186" customWidth="1"/>
    <col min="2818" max="2818" width="1.625" style="186" customWidth="1"/>
    <col min="2819" max="2819" width="8.375" style="186" customWidth="1"/>
    <col min="2820" max="2820" width="40.875" style="186" bestFit="1" customWidth="1"/>
    <col min="2821" max="2821" width="7.5" style="186" customWidth="1"/>
    <col min="2822" max="2822" width="0" style="186" hidden="1" customWidth="1"/>
    <col min="2823" max="2823" width="7.5" style="186" customWidth="1"/>
    <col min="2824" max="2824" width="10.875" style="186" customWidth="1"/>
    <col min="2825" max="2825" width="7.875" style="186" bestFit="1" customWidth="1"/>
    <col min="2826" max="2826" width="6.75" style="186" bestFit="1" customWidth="1"/>
    <col min="2827" max="2827" width="7.5" style="186" bestFit="1" customWidth="1"/>
    <col min="2828" max="2828" width="9.875" style="186" customWidth="1"/>
    <col min="2829" max="2829" width="10" style="186" customWidth="1"/>
    <col min="2830" max="2830" width="10.375" style="186" customWidth="1"/>
    <col min="2831" max="3072" width="9.625" style="186"/>
    <col min="3073" max="3073" width="7.25" style="186" customWidth="1"/>
    <col min="3074" max="3074" width="1.625" style="186" customWidth="1"/>
    <col min="3075" max="3075" width="8.375" style="186" customWidth="1"/>
    <col min="3076" max="3076" width="40.875" style="186" bestFit="1" customWidth="1"/>
    <col min="3077" max="3077" width="7.5" style="186" customWidth="1"/>
    <col min="3078" max="3078" width="0" style="186" hidden="1" customWidth="1"/>
    <col min="3079" max="3079" width="7.5" style="186" customWidth="1"/>
    <col min="3080" max="3080" width="10.875" style="186" customWidth="1"/>
    <col min="3081" max="3081" width="7.875" style="186" bestFit="1" customWidth="1"/>
    <col min="3082" max="3082" width="6.75" style="186" bestFit="1" customWidth="1"/>
    <col min="3083" max="3083" width="7.5" style="186" bestFit="1" customWidth="1"/>
    <col min="3084" max="3084" width="9.875" style="186" customWidth="1"/>
    <col min="3085" max="3085" width="10" style="186" customWidth="1"/>
    <col min="3086" max="3086" width="10.375" style="186" customWidth="1"/>
    <col min="3087" max="3328" width="9.625" style="186"/>
    <col min="3329" max="3329" width="7.25" style="186" customWidth="1"/>
    <col min="3330" max="3330" width="1.625" style="186" customWidth="1"/>
    <col min="3331" max="3331" width="8.375" style="186" customWidth="1"/>
    <col min="3332" max="3332" width="40.875" style="186" bestFit="1" customWidth="1"/>
    <col min="3333" max="3333" width="7.5" style="186" customWidth="1"/>
    <col min="3334" max="3334" width="0" style="186" hidden="1" customWidth="1"/>
    <col min="3335" max="3335" width="7.5" style="186" customWidth="1"/>
    <col min="3336" max="3336" width="10.875" style="186" customWidth="1"/>
    <col min="3337" max="3337" width="7.875" style="186" bestFit="1" customWidth="1"/>
    <col min="3338" max="3338" width="6.75" style="186" bestFit="1" customWidth="1"/>
    <col min="3339" max="3339" width="7.5" style="186" bestFit="1" customWidth="1"/>
    <col min="3340" max="3340" width="9.875" style="186" customWidth="1"/>
    <col min="3341" max="3341" width="10" style="186" customWidth="1"/>
    <col min="3342" max="3342" width="10.375" style="186" customWidth="1"/>
    <col min="3343" max="3584" width="9.625" style="186"/>
    <col min="3585" max="3585" width="7.25" style="186" customWidth="1"/>
    <col min="3586" max="3586" width="1.625" style="186" customWidth="1"/>
    <col min="3587" max="3587" width="8.375" style="186" customWidth="1"/>
    <col min="3588" max="3588" width="40.875" style="186" bestFit="1" customWidth="1"/>
    <col min="3589" max="3589" width="7.5" style="186" customWidth="1"/>
    <col min="3590" max="3590" width="0" style="186" hidden="1" customWidth="1"/>
    <col min="3591" max="3591" width="7.5" style="186" customWidth="1"/>
    <col min="3592" max="3592" width="10.875" style="186" customWidth="1"/>
    <col min="3593" max="3593" width="7.875" style="186" bestFit="1" customWidth="1"/>
    <col min="3594" max="3594" width="6.75" style="186" bestFit="1" customWidth="1"/>
    <col min="3595" max="3595" width="7.5" style="186" bestFit="1" customWidth="1"/>
    <col min="3596" max="3596" width="9.875" style="186" customWidth="1"/>
    <col min="3597" max="3597" width="10" style="186" customWidth="1"/>
    <col min="3598" max="3598" width="10.375" style="186" customWidth="1"/>
    <col min="3599" max="3840" width="9.625" style="186"/>
    <col min="3841" max="3841" width="7.25" style="186" customWidth="1"/>
    <col min="3842" max="3842" width="1.625" style="186" customWidth="1"/>
    <col min="3843" max="3843" width="8.375" style="186" customWidth="1"/>
    <col min="3844" max="3844" width="40.875" style="186" bestFit="1" customWidth="1"/>
    <col min="3845" max="3845" width="7.5" style="186" customWidth="1"/>
    <col min="3846" max="3846" width="0" style="186" hidden="1" customWidth="1"/>
    <col min="3847" max="3847" width="7.5" style="186" customWidth="1"/>
    <col min="3848" max="3848" width="10.875" style="186" customWidth="1"/>
    <col min="3849" max="3849" width="7.875" style="186" bestFit="1" customWidth="1"/>
    <col min="3850" max="3850" width="6.75" style="186" bestFit="1" customWidth="1"/>
    <col min="3851" max="3851" width="7.5" style="186" bestFit="1" customWidth="1"/>
    <col min="3852" max="3852" width="9.875" style="186" customWidth="1"/>
    <col min="3853" max="3853" width="10" style="186" customWidth="1"/>
    <col min="3854" max="3854" width="10.375" style="186" customWidth="1"/>
    <col min="3855" max="4096" width="9.625" style="186"/>
    <col min="4097" max="4097" width="7.25" style="186" customWidth="1"/>
    <col min="4098" max="4098" width="1.625" style="186" customWidth="1"/>
    <col min="4099" max="4099" width="8.375" style="186" customWidth="1"/>
    <col min="4100" max="4100" width="40.875" style="186" bestFit="1" customWidth="1"/>
    <col min="4101" max="4101" width="7.5" style="186" customWidth="1"/>
    <col min="4102" max="4102" width="0" style="186" hidden="1" customWidth="1"/>
    <col min="4103" max="4103" width="7.5" style="186" customWidth="1"/>
    <col min="4104" max="4104" width="10.875" style="186" customWidth="1"/>
    <col min="4105" max="4105" width="7.875" style="186" bestFit="1" customWidth="1"/>
    <col min="4106" max="4106" width="6.75" style="186" bestFit="1" customWidth="1"/>
    <col min="4107" max="4107" width="7.5" style="186" bestFit="1" customWidth="1"/>
    <col min="4108" max="4108" width="9.875" style="186" customWidth="1"/>
    <col min="4109" max="4109" width="10" style="186" customWidth="1"/>
    <col min="4110" max="4110" width="10.375" style="186" customWidth="1"/>
    <col min="4111" max="4352" width="9.625" style="186"/>
    <col min="4353" max="4353" width="7.25" style="186" customWidth="1"/>
    <col min="4354" max="4354" width="1.625" style="186" customWidth="1"/>
    <col min="4355" max="4355" width="8.375" style="186" customWidth="1"/>
    <col min="4356" max="4356" width="40.875" style="186" bestFit="1" customWidth="1"/>
    <col min="4357" max="4357" width="7.5" style="186" customWidth="1"/>
    <col min="4358" max="4358" width="0" style="186" hidden="1" customWidth="1"/>
    <col min="4359" max="4359" width="7.5" style="186" customWidth="1"/>
    <col min="4360" max="4360" width="10.875" style="186" customWidth="1"/>
    <col min="4361" max="4361" width="7.875" style="186" bestFit="1" customWidth="1"/>
    <col min="4362" max="4362" width="6.75" style="186" bestFit="1" customWidth="1"/>
    <col min="4363" max="4363" width="7.5" style="186" bestFit="1" customWidth="1"/>
    <col min="4364" max="4364" width="9.875" style="186" customWidth="1"/>
    <col min="4365" max="4365" width="10" style="186" customWidth="1"/>
    <col min="4366" max="4366" width="10.375" style="186" customWidth="1"/>
    <col min="4367" max="4608" width="9.625" style="186"/>
    <col min="4609" max="4609" width="7.25" style="186" customWidth="1"/>
    <col min="4610" max="4610" width="1.625" style="186" customWidth="1"/>
    <col min="4611" max="4611" width="8.375" style="186" customWidth="1"/>
    <col min="4612" max="4612" width="40.875" style="186" bestFit="1" customWidth="1"/>
    <col min="4613" max="4613" width="7.5" style="186" customWidth="1"/>
    <col min="4614" max="4614" width="0" style="186" hidden="1" customWidth="1"/>
    <col min="4615" max="4615" width="7.5" style="186" customWidth="1"/>
    <col min="4616" max="4616" width="10.875" style="186" customWidth="1"/>
    <col min="4617" max="4617" width="7.875" style="186" bestFit="1" customWidth="1"/>
    <col min="4618" max="4618" width="6.75" style="186" bestFit="1" customWidth="1"/>
    <col min="4619" max="4619" width="7.5" style="186" bestFit="1" customWidth="1"/>
    <col min="4620" max="4620" width="9.875" style="186" customWidth="1"/>
    <col min="4621" max="4621" width="10" style="186" customWidth="1"/>
    <col min="4622" max="4622" width="10.375" style="186" customWidth="1"/>
    <col min="4623" max="4864" width="9.625" style="186"/>
    <col min="4865" max="4865" width="7.25" style="186" customWidth="1"/>
    <col min="4866" max="4866" width="1.625" style="186" customWidth="1"/>
    <col min="4867" max="4867" width="8.375" style="186" customWidth="1"/>
    <col min="4868" max="4868" width="40.875" style="186" bestFit="1" customWidth="1"/>
    <col min="4869" max="4869" width="7.5" style="186" customWidth="1"/>
    <col min="4870" max="4870" width="0" style="186" hidden="1" customWidth="1"/>
    <col min="4871" max="4871" width="7.5" style="186" customWidth="1"/>
    <col min="4872" max="4872" width="10.875" style="186" customWidth="1"/>
    <col min="4873" max="4873" width="7.875" style="186" bestFit="1" customWidth="1"/>
    <col min="4874" max="4874" width="6.75" style="186" bestFit="1" customWidth="1"/>
    <col min="4875" max="4875" width="7.5" style="186" bestFit="1" customWidth="1"/>
    <col min="4876" max="4876" width="9.875" style="186" customWidth="1"/>
    <col min="4877" max="4877" width="10" style="186" customWidth="1"/>
    <col min="4878" max="4878" width="10.375" style="186" customWidth="1"/>
    <col min="4879" max="5120" width="9.625" style="186"/>
    <col min="5121" max="5121" width="7.25" style="186" customWidth="1"/>
    <col min="5122" max="5122" width="1.625" style="186" customWidth="1"/>
    <col min="5123" max="5123" width="8.375" style="186" customWidth="1"/>
    <col min="5124" max="5124" width="40.875" style="186" bestFit="1" customWidth="1"/>
    <col min="5125" max="5125" width="7.5" style="186" customWidth="1"/>
    <col min="5126" max="5126" width="0" style="186" hidden="1" customWidth="1"/>
    <col min="5127" max="5127" width="7.5" style="186" customWidth="1"/>
    <col min="5128" max="5128" width="10.875" style="186" customWidth="1"/>
    <col min="5129" max="5129" width="7.875" style="186" bestFit="1" customWidth="1"/>
    <col min="5130" max="5130" width="6.75" style="186" bestFit="1" customWidth="1"/>
    <col min="5131" max="5131" width="7.5" style="186" bestFit="1" customWidth="1"/>
    <col min="5132" max="5132" width="9.875" style="186" customWidth="1"/>
    <col min="5133" max="5133" width="10" style="186" customWidth="1"/>
    <col min="5134" max="5134" width="10.375" style="186" customWidth="1"/>
    <col min="5135" max="5376" width="9.625" style="186"/>
    <col min="5377" max="5377" width="7.25" style="186" customWidth="1"/>
    <col min="5378" max="5378" width="1.625" style="186" customWidth="1"/>
    <col min="5379" max="5379" width="8.375" style="186" customWidth="1"/>
    <col min="5380" max="5380" width="40.875" style="186" bestFit="1" customWidth="1"/>
    <col min="5381" max="5381" width="7.5" style="186" customWidth="1"/>
    <col min="5382" max="5382" width="0" style="186" hidden="1" customWidth="1"/>
    <col min="5383" max="5383" width="7.5" style="186" customWidth="1"/>
    <col min="5384" max="5384" width="10.875" style="186" customWidth="1"/>
    <col min="5385" max="5385" width="7.875" style="186" bestFit="1" customWidth="1"/>
    <col min="5386" max="5386" width="6.75" style="186" bestFit="1" customWidth="1"/>
    <col min="5387" max="5387" width="7.5" style="186" bestFit="1" customWidth="1"/>
    <col min="5388" max="5388" width="9.875" style="186" customWidth="1"/>
    <col min="5389" max="5389" width="10" style="186" customWidth="1"/>
    <col min="5390" max="5390" width="10.375" style="186" customWidth="1"/>
    <col min="5391" max="5632" width="9.625" style="186"/>
    <col min="5633" max="5633" width="7.25" style="186" customWidth="1"/>
    <col min="5634" max="5634" width="1.625" style="186" customWidth="1"/>
    <col min="5635" max="5635" width="8.375" style="186" customWidth="1"/>
    <col min="5636" max="5636" width="40.875" style="186" bestFit="1" customWidth="1"/>
    <col min="5637" max="5637" width="7.5" style="186" customWidth="1"/>
    <col min="5638" max="5638" width="0" style="186" hidden="1" customWidth="1"/>
    <col min="5639" max="5639" width="7.5" style="186" customWidth="1"/>
    <col min="5640" max="5640" width="10.875" style="186" customWidth="1"/>
    <col min="5641" max="5641" width="7.875" style="186" bestFit="1" customWidth="1"/>
    <col min="5642" max="5642" width="6.75" style="186" bestFit="1" customWidth="1"/>
    <col min="5643" max="5643" width="7.5" style="186" bestFit="1" customWidth="1"/>
    <col min="5644" max="5644" width="9.875" style="186" customWidth="1"/>
    <col min="5645" max="5645" width="10" style="186" customWidth="1"/>
    <col min="5646" max="5646" width="10.375" style="186" customWidth="1"/>
    <col min="5647" max="5888" width="9.625" style="186"/>
    <col min="5889" max="5889" width="7.25" style="186" customWidth="1"/>
    <col min="5890" max="5890" width="1.625" style="186" customWidth="1"/>
    <col min="5891" max="5891" width="8.375" style="186" customWidth="1"/>
    <col min="5892" max="5892" width="40.875" style="186" bestFit="1" customWidth="1"/>
    <col min="5893" max="5893" width="7.5" style="186" customWidth="1"/>
    <col min="5894" max="5894" width="0" style="186" hidden="1" customWidth="1"/>
    <col min="5895" max="5895" width="7.5" style="186" customWidth="1"/>
    <col min="5896" max="5896" width="10.875" style="186" customWidth="1"/>
    <col min="5897" max="5897" width="7.875" style="186" bestFit="1" customWidth="1"/>
    <col min="5898" max="5898" width="6.75" style="186" bestFit="1" customWidth="1"/>
    <col min="5899" max="5899" width="7.5" style="186" bestFit="1" customWidth="1"/>
    <col min="5900" max="5900" width="9.875" style="186" customWidth="1"/>
    <col min="5901" max="5901" width="10" style="186" customWidth="1"/>
    <col min="5902" max="5902" width="10.375" style="186" customWidth="1"/>
    <col min="5903" max="6144" width="9.625" style="186"/>
    <col min="6145" max="6145" width="7.25" style="186" customWidth="1"/>
    <col min="6146" max="6146" width="1.625" style="186" customWidth="1"/>
    <col min="6147" max="6147" width="8.375" style="186" customWidth="1"/>
    <col min="6148" max="6148" width="40.875" style="186" bestFit="1" customWidth="1"/>
    <col min="6149" max="6149" width="7.5" style="186" customWidth="1"/>
    <col min="6150" max="6150" width="0" style="186" hidden="1" customWidth="1"/>
    <col min="6151" max="6151" width="7.5" style="186" customWidth="1"/>
    <col min="6152" max="6152" width="10.875" style="186" customWidth="1"/>
    <col min="6153" max="6153" width="7.875" style="186" bestFit="1" customWidth="1"/>
    <col min="6154" max="6154" width="6.75" style="186" bestFit="1" customWidth="1"/>
    <col min="6155" max="6155" width="7.5" style="186" bestFit="1" customWidth="1"/>
    <col min="6156" max="6156" width="9.875" style="186" customWidth="1"/>
    <col min="6157" max="6157" width="10" style="186" customWidth="1"/>
    <col min="6158" max="6158" width="10.375" style="186" customWidth="1"/>
    <col min="6159" max="6400" width="9.625" style="186"/>
    <col min="6401" max="6401" width="7.25" style="186" customWidth="1"/>
    <col min="6402" max="6402" width="1.625" style="186" customWidth="1"/>
    <col min="6403" max="6403" width="8.375" style="186" customWidth="1"/>
    <col min="6404" max="6404" width="40.875" style="186" bestFit="1" customWidth="1"/>
    <col min="6405" max="6405" width="7.5" style="186" customWidth="1"/>
    <col min="6406" max="6406" width="0" style="186" hidden="1" customWidth="1"/>
    <col min="6407" max="6407" width="7.5" style="186" customWidth="1"/>
    <col min="6408" max="6408" width="10.875" style="186" customWidth="1"/>
    <col min="6409" max="6409" width="7.875" style="186" bestFit="1" customWidth="1"/>
    <col min="6410" max="6410" width="6.75" style="186" bestFit="1" customWidth="1"/>
    <col min="6411" max="6411" width="7.5" style="186" bestFit="1" customWidth="1"/>
    <col min="6412" max="6412" width="9.875" style="186" customWidth="1"/>
    <col min="6413" max="6413" width="10" style="186" customWidth="1"/>
    <col min="6414" max="6414" width="10.375" style="186" customWidth="1"/>
    <col min="6415" max="6656" width="9.625" style="186"/>
    <col min="6657" max="6657" width="7.25" style="186" customWidth="1"/>
    <col min="6658" max="6658" width="1.625" style="186" customWidth="1"/>
    <col min="6659" max="6659" width="8.375" style="186" customWidth="1"/>
    <col min="6660" max="6660" width="40.875" style="186" bestFit="1" customWidth="1"/>
    <col min="6661" max="6661" width="7.5" style="186" customWidth="1"/>
    <col min="6662" max="6662" width="0" style="186" hidden="1" customWidth="1"/>
    <col min="6663" max="6663" width="7.5" style="186" customWidth="1"/>
    <col min="6664" max="6664" width="10.875" style="186" customWidth="1"/>
    <col min="6665" max="6665" width="7.875" style="186" bestFit="1" customWidth="1"/>
    <col min="6666" max="6666" width="6.75" style="186" bestFit="1" customWidth="1"/>
    <col min="6667" max="6667" width="7.5" style="186" bestFit="1" customWidth="1"/>
    <col min="6668" max="6668" width="9.875" style="186" customWidth="1"/>
    <col min="6669" max="6669" width="10" style="186" customWidth="1"/>
    <col min="6670" max="6670" width="10.375" style="186" customWidth="1"/>
    <col min="6671" max="6912" width="9.625" style="186"/>
    <col min="6913" max="6913" width="7.25" style="186" customWidth="1"/>
    <col min="6914" max="6914" width="1.625" style="186" customWidth="1"/>
    <col min="6915" max="6915" width="8.375" style="186" customWidth="1"/>
    <col min="6916" max="6916" width="40.875" style="186" bestFit="1" customWidth="1"/>
    <col min="6917" max="6917" width="7.5" style="186" customWidth="1"/>
    <col min="6918" max="6918" width="0" style="186" hidden="1" customWidth="1"/>
    <col min="6919" max="6919" width="7.5" style="186" customWidth="1"/>
    <col min="6920" max="6920" width="10.875" style="186" customWidth="1"/>
    <col min="6921" max="6921" width="7.875" style="186" bestFit="1" customWidth="1"/>
    <col min="6922" max="6922" width="6.75" style="186" bestFit="1" customWidth="1"/>
    <col min="6923" max="6923" width="7.5" style="186" bestFit="1" customWidth="1"/>
    <col min="6924" max="6924" width="9.875" style="186" customWidth="1"/>
    <col min="6925" max="6925" width="10" style="186" customWidth="1"/>
    <col min="6926" max="6926" width="10.375" style="186" customWidth="1"/>
    <col min="6927" max="7168" width="9.625" style="186"/>
    <col min="7169" max="7169" width="7.25" style="186" customWidth="1"/>
    <col min="7170" max="7170" width="1.625" style="186" customWidth="1"/>
    <col min="7171" max="7171" width="8.375" style="186" customWidth="1"/>
    <col min="7172" max="7172" width="40.875" style="186" bestFit="1" customWidth="1"/>
    <col min="7173" max="7173" width="7.5" style="186" customWidth="1"/>
    <col min="7174" max="7174" width="0" style="186" hidden="1" customWidth="1"/>
    <col min="7175" max="7175" width="7.5" style="186" customWidth="1"/>
    <col min="7176" max="7176" width="10.875" style="186" customWidth="1"/>
    <col min="7177" max="7177" width="7.875" style="186" bestFit="1" customWidth="1"/>
    <col min="7178" max="7178" width="6.75" style="186" bestFit="1" customWidth="1"/>
    <col min="7179" max="7179" width="7.5" style="186" bestFit="1" customWidth="1"/>
    <col min="7180" max="7180" width="9.875" style="186" customWidth="1"/>
    <col min="7181" max="7181" width="10" style="186" customWidth="1"/>
    <col min="7182" max="7182" width="10.375" style="186" customWidth="1"/>
    <col min="7183" max="7424" width="9.625" style="186"/>
    <col min="7425" max="7425" width="7.25" style="186" customWidth="1"/>
    <col min="7426" max="7426" width="1.625" style="186" customWidth="1"/>
    <col min="7427" max="7427" width="8.375" style="186" customWidth="1"/>
    <col min="7428" max="7428" width="40.875" style="186" bestFit="1" customWidth="1"/>
    <col min="7429" max="7429" width="7.5" style="186" customWidth="1"/>
    <col min="7430" max="7430" width="0" style="186" hidden="1" customWidth="1"/>
    <col min="7431" max="7431" width="7.5" style="186" customWidth="1"/>
    <col min="7432" max="7432" width="10.875" style="186" customWidth="1"/>
    <col min="7433" max="7433" width="7.875" style="186" bestFit="1" customWidth="1"/>
    <col min="7434" max="7434" width="6.75" style="186" bestFit="1" customWidth="1"/>
    <col min="7435" max="7435" width="7.5" style="186" bestFit="1" customWidth="1"/>
    <col min="7436" max="7436" width="9.875" style="186" customWidth="1"/>
    <col min="7437" max="7437" width="10" style="186" customWidth="1"/>
    <col min="7438" max="7438" width="10.375" style="186" customWidth="1"/>
    <col min="7439" max="7680" width="9.625" style="186"/>
    <col min="7681" max="7681" width="7.25" style="186" customWidth="1"/>
    <col min="7682" max="7682" width="1.625" style="186" customWidth="1"/>
    <col min="7683" max="7683" width="8.375" style="186" customWidth="1"/>
    <col min="7684" max="7684" width="40.875" style="186" bestFit="1" customWidth="1"/>
    <col min="7685" max="7685" width="7.5" style="186" customWidth="1"/>
    <col min="7686" max="7686" width="0" style="186" hidden="1" customWidth="1"/>
    <col min="7687" max="7687" width="7.5" style="186" customWidth="1"/>
    <col min="7688" max="7688" width="10.875" style="186" customWidth="1"/>
    <col min="7689" max="7689" width="7.875" style="186" bestFit="1" customWidth="1"/>
    <col min="7690" max="7690" width="6.75" style="186" bestFit="1" customWidth="1"/>
    <col min="7691" max="7691" width="7.5" style="186" bestFit="1" customWidth="1"/>
    <col min="7692" max="7692" width="9.875" style="186" customWidth="1"/>
    <col min="7693" max="7693" width="10" style="186" customWidth="1"/>
    <col min="7694" max="7694" width="10.375" style="186" customWidth="1"/>
    <col min="7695" max="7936" width="9.625" style="186"/>
    <col min="7937" max="7937" width="7.25" style="186" customWidth="1"/>
    <col min="7938" max="7938" width="1.625" style="186" customWidth="1"/>
    <col min="7939" max="7939" width="8.375" style="186" customWidth="1"/>
    <col min="7940" max="7940" width="40.875" style="186" bestFit="1" customWidth="1"/>
    <col min="7941" max="7941" width="7.5" style="186" customWidth="1"/>
    <col min="7942" max="7942" width="0" style="186" hidden="1" customWidth="1"/>
    <col min="7943" max="7943" width="7.5" style="186" customWidth="1"/>
    <col min="7944" max="7944" width="10.875" style="186" customWidth="1"/>
    <col min="7945" max="7945" width="7.875" style="186" bestFit="1" customWidth="1"/>
    <col min="7946" max="7946" width="6.75" style="186" bestFit="1" customWidth="1"/>
    <col min="7947" max="7947" width="7.5" style="186" bestFit="1" customWidth="1"/>
    <col min="7948" max="7948" width="9.875" style="186" customWidth="1"/>
    <col min="7949" max="7949" width="10" style="186" customWidth="1"/>
    <col min="7950" max="7950" width="10.375" style="186" customWidth="1"/>
    <col min="7951" max="8192" width="9.625" style="186"/>
    <col min="8193" max="8193" width="7.25" style="186" customWidth="1"/>
    <col min="8194" max="8194" width="1.625" style="186" customWidth="1"/>
    <col min="8195" max="8195" width="8.375" style="186" customWidth="1"/>
    <col min="8196" max="8196" width="40.875" style="186" bestFit="1" customWidth="1"/>
    <col min="8197" max="8197" width="7.5" style="186" customWidth="1"/>
    <col min="8198" max="8198" width="0" style="186" hidden="1" customWidth="1"/>
    <col min="8199" max="8199" width="7.5" style="186" customWidth="1"/>
    <col min="8200" max="8200" width="10.875" style="186" customWidth="1"/>
    <col min="8201" max="8201" width="7.875" style="186" bestFit="1" customWidth="1"/>
    <col min="8202" max="8202" width="6.75" style="186" bestFit="1" customWidth="1"/>
    <col min="8203" max="8203" width="7.5" style="186" bestFit="1" customWidth="1"/>
    <col min="8204" max="8204" width="9.875" style="186" customWidth="1"/>
    <col min="8205" max="8205" width="10" style="186" customWidth="1"/>
    <col min="8206" max="8206" width="10.375" style="186" customWidth="1"/>
    <col min="8207" max="8448" width="9.625" style="186"/>
    <col min="8449" max="8449" width="7.25" style="186" customWidth="1"/>
    <col min="8450" max="8450" width="1.625" style="186" customWidth="1"/>
    <col min="8451" max="8451" width="8.375" style="186" customWidth="1"/>
    <col min="8452" max="8452" width="40.875" style="186" bestFit="1" customWidth="1"/>
    <col min="8453" max="8453" width="7.5" style="186" customWidth="1"/>
    <col min="8454" max="8454" width="0" style="186" hidden="1" customWidth="1"/>
    <col min="8455" max="8455" width="7.5" style="186" customWidth="1"/>
    <col min="8456" max="8456" width="10.875" style="186" customWidth="1"/>
    <col min="8457" max="8457" width="7.875" style="186" bestFit="1" customWidth="1"/>
    <col min="8458" max="8458" width="6.75" style="186" bestFit="1" customWidth="1"/>
    <col min="8459" max="8459" width="7.5" style="186" bestFit="1" customWidth="1"/>
    <col min="8460" max="8460" width="9.875" style="186" customWidth="1"/>
    <col min="8461" max="8461" width="10" style="186" customWidth="1"/>
    <col min="8462" max="8462" width="10.375" style="186" customWidth="1"/>
    <col min="8463" max="8704" width="9.625" style="186"/>
    <col min="8705" max="8705" width="7.25" style="186" customWidth="1"/>
    <col min="8706" max="8706" width="1.625" style="186" customWidth="1"/>
    <col min="8707" max="8707" width="8.375" style="186" customWidth="1"/>
    <col min="8708" max="8708" width="40.875" style="186" bestFit="1" customWidth="1"/>
    <col min="8709" max="8709" width="7.5" style="186" customWidth="1"/>
    <col min="8710" max="8710" width="0" style="186" hidden="1" customWidth="1"/>
    <col min="8711" max="8711" width="7.5" style="186" customWidth="1"/>
    <col min="8712" max="8712" width="10.875" style="186" customWidth="1"/>
    <col min="8713" max="8713" width="7.875" style="186" bestFit="1" customWidth="1"/>
    <col min="8714" max="8714" width="6.75" style="186" bestFit="1" customWidth="1"/>
    <col min="8715" max="8715" width="7.5" style="186" bestFit="1" customWidth="1"/>
    <col min="8716" max="8716" width="9.875" style="186" customWidth="1"/>
    <col min="8717" max="8717" width="10" style="186" customWidth="1"/>
    <col min="8718" max="8718" width="10.375" style="186" customWidth="1"/>
    <col min="8719" max="8960" width="9.625" style="186"/>
    <col min="8961" max="8961" width="7.25" style="186" customWidth="1"/>
    <col min="8962" max="8962" width="1.625" style="186" customWidth="1"/>
    <col min="8963" max="8963" width="8.375" style="186" customWidth="1"/>
    <col min="8964" max="8964" width="40.875" style="186" bestFit="1" customWidth="1"/>
    <col min="8965" max="8965" width="7.5" style="186" customWidth="1"/>
    <col min="8966" max="8966" width="0" style="186" hidden="1" customWidth="1"/>
    <col min="8967" max="8967" width="7.5" style="186" customWidth="1"/>
    <col min="8968" max="8968" width="10.875" style="186" customWidth="1"/>
    <col min="8969" max="8969" width="7.875" style="186" bestFit="1" customWidth="1"/>
    <col min="8970" max="8970" width="6.75" style="186" bestFit="1" customWidth="1"/>
    <col min="8971" max="8971" width="7.5" style="186" bestFit="1" customWidth="1"/>
    <col min="8972" max="8972" width="9.875" style="186" customWidth="1"/>
    <col min="8973" max="8973" width="10" style="186" customWidth="1"/>
    <col min="8974" max="8974" width="10.375" style="186" customWidth="1"/>
    <col min="8975" max="9216" width="9.625" style="186"/>
    <col min="9217" max="9217" width="7.25" style="186" customWidth="1"/>
    <col min="9218" max="9218" width="1.625" style="186" customWidth="1"/>
    <col min="9219" max="9219" width="8.375" style="186" customWidth="1"/>
    <col min="9220" max="9220" width="40.875" style="186" bestFit="1" customWidth="1"/>
    <col min="9221" max="9221" width="7.5" style="186" customWidth="1"/>
    <col min="9222" max="9222" width="0" style="186" hidden="1" customWidth="1"/>
    <col min="9223" max="9223" width="7.5" style="186" customWidth="1"/>
    <col min="9224" max="9224" width="10.875" style="186" customWidth="1"/>
    <col min="9225" max="9225" width="7.875" style="186" bestFit="1" customWidth="1"/>
    <col min="9226" max="9226" width="6.75" style="186" bestFit="1" customWidth="1"/>
    <col min="9227" max="9227" width="7.5" style="186" bestFit="1" customWidth="1"/>
    <col min="9228" max="9228" width="9.875" style="186" customWidth="1"/>
    <col min="9229" max="9229" width="10" style="186" customWidth="1"/>
    <col min="9230" max="9230" width="10.375" style="186" customWidth="1"/>
    <col min="9231" max="9472" width="9.625" style="186"/>
    <col min="9473" max="9473" width="7.25" style="186" customWidth="1"/>
    <col min="9474" max="9474" width="1.625" style="186" customWidth="1"/>
    <col min="9475" max="9475" width="8.375" style="186" customWidth="1"/>
    <col min="9476" max="9476" width="40.875" style="186" bestFit="1" customWidth="1"/>
    <col min="9477" max="9477" width="7.5" style="186" customWidth="1"/>
    <col min="9478" max="9478" width="0" style="186" hidden="1" customWidth="1"/>
    <col min="9479" max="9479" width="7.5" style="186" customWidth="1"/>
    <col min="9480" max="9480" width="10.875" style="186" customWidth="1"/>
    <col min="9481" max="9481" width="7.875" style="186" bestFit="1" customWidth="1"/>
    <col min="9482" max="9482" width="6.75" style="186" bestFit="1" customWidth="1"/>
    <col min="9483" max="9483" width="7.5" style="186" bestFit="1" customWidth="1"/>
    <col min="9484" max="9484" width="9.875" style="186" customWidth="1"/>
    <col min="9485" max="9485" width="10" style="186" customWidth="1"/>
    <col min="9486" max="9486" width="10.375" style="186" customWidth="1"/>
    <col min="9487" max="9728" width="9.625" style="186"/>
    <col min="9729" max="9729" width="7.25" style="186" customWidth="1"/>
    <col min="9730" max="9730" width="1.625" style="186" customWidth="1"/>
    <col min="9731" max="9731" width="8.375" style="186" customWidth="1"/>
    <col min="9732" max="9732" width="40.875" style="186" bestFit="1" customWidth="1"/>
    <col min="9733" max="9733" width="7.5" style="186" customWidth="1"/>
    <col min="9734" max="9734" width="0" style="186" hidden="1" customWidth="1"/>
    <col min="9735" max="9735" width="7.5" style="186" customWidth="1"/>
    <col min="9736" max="9736" width="10.875" style="186" customWidth="1"/>
    <col min="9737" max="9737" width="7.875" style="186" bestFit="1" customWidth="1"/>
    <col min="9738" max="9738" width="6.75" style="186" bestFit="1" customWidth="1"/>
    <col min="9739" max="9739" width="7.5" style="186" bestFit="1" customWidth="1"/>
    <col min="9740" max="9740" width="9.875" style="186" customWidth="1"/>
    <col min="9741" max="9741" width="10" style="186" customWidth="1"/>
    <col min="9742" max="9742" width="10.375" style="186" customWidth="1"/>
    <col min="9743" max="9984" width="9.625" style="186"/>
    <col min="9985" max="9985" width="7.25" style="186" customWidth="1"/>
    <col min="9986" max="9986" width="1.625" style="186" customWidth="1"/>
    <col min="9987" max="9987" width="8.375" style="186" customWidth="1"/>
    <col min="9988" max="9988" width="40.875" style="186" bestFit="1" customWidth="1"/>
    <col min="9989" max="9989" width="7.5" style="186" customWidth="1"/>
    <col min="9990" max="9990" width="0" style="186" hidden="1" customWidth="1"/>
    <col min="9991" max="9991" width="7.5" style="186" customWidth="1"/>
    <col min="9992" max="9992" width="10.875" style="186" customWidth="1"/>
    <col min="9993" max="9993" width="7.875" style="186" bestFit="1" customWidth="1"/>
    <col min="9994" max="9994" width="6.75" style="186" bestFit="1" customWidth="1"/>
    <col min="9995" max="9995" width="7.5" style="186" bestFit="1" customWidth="1"/>
    <col min="9996" max="9996" width="9.875" style="186" customWidth="1"/>
    <col min="9997" max="9997" width="10" style="186" customWidth="1"/>
    <col min="9998" max="9998" width="10.375" style="186" customWidth="1"/>
    <col min="9999" max="10240" width="9.625" style="186"/>
    <col min="10241" max="10241" width="7.25" style="186" customWidth="1"/>
    <col min="10242" max="10242" width="1.625" style="186" customWidth="1"/>
    <col min="10243" max="10243" width="8.375" style="186" customWidth="1"/>
    <col min="10244" max="10244" width="40.875" style="186" bestFit="1" customWidth="1"/>
    <col min="10245" max="10245" width="7.5" style="186" customWidth="1"/>
    <col min="10246" max="10246" width="0" style="186" hidden="1" customWidth="1"/>
    <col min="10247" max="10247" width="7.5" style="186" customWidth="1"/>
    <col min="10248" max="10248" width="10.875" style="186" customWidth="1"/>
    <col min="10249" max="10249" width="7.875" style="186" bestFit="1" customWidth="1"/>
    <col min="10250" max="10250" width="6.75" style="186" bestFit="1" customWidth="1"/>
    <col min="10251" max="10251" width="7.5" style="186" bestFit="1" customWidth="1"/>
    <col min="10252" max="10252" width="9.875" style="186" customWidth="1"/>
    <col min="10253" max="10253" width="10" style="186" customWidth="1"/>
    <col min="10254" max="10254" width="10.375" style="186" customWidth="1"/>
    <col min="10255" max="10496" width="9.625" style="186"/>
    <col min="10497" max="10497" width="7.25" style="186" customWidth="1"/>
    <col min="10498" max="10498" width="1.625" style="186" customWidth="1"/>
    <col min="10499" max="10499" width="8.375" style="186" customWidth="1"/>
    <col min="10500" max="10500" width="40.875" style="186" bestFit="1" customWidth="1"/>
    <col min="10501" max="10501" width="7.5" style="186" customWidth="1"/>
    <col min="10502" max="10502" width="0" style="186" hidden="1" customWidth="1"/>
    <col min="10503" max="10503" width="7.5" style="186" customWidth="1"/>
    <col min="10504" max="10504" width="10.875" style="186" customWidth="1"/>
    <col min="10505" max="10505" width="7.875" style="186" bestFit="1" customWidth="1"/>
    <col min="10506" max="10506" width="6.75" style="186" bestFit="1" customWidth="1"/>
    <col min="10507" max="10507" width="7.5" style="186" bestFit="1" customWidth="1"/>
    <col min="10508" max="10508" width="9.875" style="186" customWidth="1"/>
    <col min="10509" max="10509" width="10" style="186" customWidth="1"/>
    <col min="10510" max="10510" width="10.375" style="186" customWidth="1"/>
    <col min="10511" max="10752" width="9.625" style="186"/>
    <col min="10753" max="10753" width="7.25" style="186" customWidth="1"/>
    <col min="10754" max="10754" width="1.625" style="186" customWidth="1"/>
    <col min="10755" max="10755" width="8.375" style="186" customWidth="1"/>
    <col min="10756" max="10756" width="40.875" style="186" bestFit="1" customWidth="1"/>
    <col min="10757" max="10757" width="7.5" style="186" customWidth="1"/>
    <col min="10758" max="10758" width="0" style="186" hidden="1" customWidth="1"/>
    <col min="10759" max="10759" width="7.5" style="186" customWidth="1"/>
    <col min="10760" max="10760" width="10.875" style="186" customWidth="1"/>
    <col min="10761" max="10761" width="7.875" style="186" bestFit="1" customWidth="1"/>
    <col min="10762" max="10762" width="6.75" style="186" bestFit="1" customWidth="1"/>
    <col min="10763" max="10763" width="7.5" style="186" bestFit="1" customWidth="1"/>
    <col min="10764" max="10764" width="9.875" style="186" customWidth="1"/>
    <col min="10765" max="10765" width="10" style="186" customWidth="1"/>
    <col min="10766" max="10766" width="10.375" style="186" customWidth="1"/>
    <col min="10767" max="11008" width="9.625" style="186"/>
    <col min="11009" max="11009" width="7.25" style="186" customWidth="1"/>
    <col min="11010" max="11010" width="1.625" style="186" customWidth="1"/>
    <col min="11011" max="11011" width="8.375" style="186" customWidth="1"/>
    <col min="11012" max="11012" width="40.875" style="186" bestFit="1" customWidth="1"/>
    <col min="11013" max="11013" width="7.5" style="186" customWidth="1"/>
    <col min="11014" max="11014" width="0" style="186" hidden="1" customWidth="1"/>
    <col min="11015" max="11015" width="7.5" style="186" customWidth="1"/>
    <col min="11016" max="11016" width="10.875" style="186" customWidth="1"/>
    <col min="11017" max="11017" width="7.875" style="186" bestFit="1" customWidth="1"/>
    <col min="11018" max="11018" width="6.75" style="186" bestFit="1" customWidth="1"/>
    <col min="11019" max="11019" width="7.5" style="186" bestFit="1" customWidth="1"/>
    <col min="11020" max="11020" width="9.875" style="186" customWidth="1"/>
    <col min="11021" max="11021" width="10" style="186" customWidth="1"/>
    <col min="11022" max="11022" width="10.375" style="186" customWidth="1"/>
    <col min="11023" max="11264" width="9.625" style="186"/>
    <col min="11265" max="11265" width="7.25" style="186" customWidth="1"/>
    <col min="11266" max="11266" width="1.625" style="186" customWidth="1"/>
    <col min="11267" max="11267" width="8.375" style="186" customWidth="1"/>
    <col min="11268" max="11268" width="40.875" style="186" bestFit="1" customWidth="1"/>
    <col min="11269" max="11269" width="7.5" style="186" customWidth="1"/>
    <col min="11270" max="11270" width="0" style="186" hidden="1" customWidth="1"/>
    <col min="11271" max="11271" width="7.5" style="186" customWidth="1"/>
    <col min="11272" max="11272" width="10.875" style="186" customWidth="1"/>
    <col min="11273" max="11273" width="7.875" style="186" bestFit="1" customWidth="1"/>
    <col min="11274" max="11274" width="6.75" style="186" bestFit="1" customWidth="1"/>
    <col min="11275" max="11275" width="7.5" style="186" bestFit="1" customWidth="1"/>
    <col min="11276" max="11276" width="9.875" style="186" customWidth="1"/>
    <col min="11277" max="11277" width="10" style="186" customWidth="1"/>
    <col min="11278" max="11278" width="10.375" style="186" customWidth="1"/>
    <col min="11279" max="11520" width="9.625" style="186"/>
    <col min="11521" max="11521" width="7.25" style="186" customWidth="1"/>
    <col min="11522" max="11522" width="1.625" style="186" customWidth="1"/>
    <col min="11523" max="11523" width="8.375" style="186" customWidth="1"/>
    <col min="11524" max="11524" width="40.875" style="186" bestFit="1" customWidth="1"/>
    <col min="11525" max="11525" width="7.5" style="186" customWidth="1"/>
    <col min="11526" max="11526" width="0" style="186" hidden="1" customWidth="1"/>
    <col min="11527" max="11527" width="7.5" style="186" customWidth="1"/>
    <col min="11528" max="11528" width="10.875" style="186" customWidth="1"/>
    <col min="11529" max="11529" width="7.875" style="186" bestFit="1" customWidth="1"/>
    <col min="11530" max="11530" width="6.75" style="186" bestFit="1" customWidth="1"/>
    <col min="11531" max="11531" width="7.5" style="186" bestFit="1" customWidth="1"/>
    <col min="11532" max="11532" width="9.875" style="186" customWidth="1"/>
    <col min="11533" max="11533" width="10" style="186" customWidth="1"/>
    <col min="11534" max="11534" width="10.375" style="186" customWidth="1"/>
    <col min="11535" max="11776" width="9.625" style="186"/>
    <col min="11777" max="11777" width="7.25" style="186" customWidth="1"/>
    <col min="11778" max="11778" width="1.625" style="186" customWidth="1"/>
    <col min="11779" max="11779" width="8.375" style="186" customWidth="1"/>
    <col min="11780" max="11780" width="40.875" style="186" bestFit="1" customWidth="1"/>
    <col min="11781" max="11781" width="7.5" style="186" customWidth="1"/>
    <col min="11782" max="11782" width="0" style="186" hidden="1" customWidth="1"/>
    <col min="11783" max="11783" width="7.5" style="186" customWidth="1"/>
    <col min="11784" max="11784" width="10.875" style="186" customWidth="1"/>
    <col min="11785" max="11785" width="7.875" style="186" bestFit="1" customWidth="1"/>
    <col min="11786" max="11786" width="6.75" style="186" bestFit="1" customWidth="1"/>
    <col min="11787" max="11787" width="7.5" style="186" bestFit="1" customWidth="1"/>
    <col min="11788" max="11788" width="9.875" style="186" customWidth="1"/>
    <col min="11789" max="11789" width="10" style="186" customWidth="1"/>
    <col min="11790" max="11790" width="10.375" style="186" customWidth="1"/>
    <col min="11791" max="12032" width="9.625" style="186"/>
    <col min="12033" max="12033" width="7.25" style="186" customWidth="1"/>
    <col min="12034" max="12034" width="1.625" style="186" customWidth="1"/>
    <col min="12035" max="12035" width="8.375" style="186" customWidth="1"/>
    <col min="12036" max="12036" width="40.875" style="186" bestFit="1" customWidth="1"/>
    <col min="12037" max="12037" width="7.5" style="186" customWidth="1"/>
    <col min="12038" max="12038" width="0" style="186" hidden="1" customWidth="1"/>
    <col min="12039" max="12039" width="7.5" style="186" customWidth="1"/>
    <col min="12040" max="12040" width="10.875" style="186" customWidth="1"/>
    <col min="12041" max="12041" width="7.875" style="186" bestFit="1" customWidth="1"/>
    <col min="12042" max="12042" width="6.75" style="186" bestFit="1" customWidth="1"/>
    <col min="12043" max="12043" width="7.5" style="186" bestFit="1" customWidth="1"/>
    <col min="12044" max="12044" width="9.875" style="186" customWidth="1"/>
    <col min="12045" max="12045" width="10" style="186" customWidth="1"/>
    <col min="12046" max="12046" width="10.375" style="186" customWidth="1"/>
    <col min="12047" max="12288" width="9.625" style="186"/>
    <col min="12289" max="12289" width="7.25" style="186" customWidth="1"/>
    <col min="12290" max="12290" width="1.625" style="186" customWidth="1"/>
    <col min="12291" max="12291" width="8.375" style="186" customWidth="1"/>
    <col min="12292" max="12292" width="40.875" style="186" bestFit="1" customWidth="1"/>
    <col min="12293" max="12293" width="7.5" style="186" customWidth="1"/>
    <col min="12294" max="12294" width="0" style="186" hidden="1" customWidth="1"/>
    <col min="12295" max="12295" width="7.5" style="186" customWidth="1"/>
    <col min="12296" max="12296" width="10.875" style="186" customWidth="1"/>
    <col min="12297" max="12297" width="7.875" style="186" bestFit="1" customWidth="1"/>
    <col min="12298" max="12298" width="6.75" style="186" bestFit="1" customWidth="1"/>
    <col min="12299" max="12299" width="7.5" style="186" bestFit="1" customWidth="1"/>
    <col min="12300" max="12300" width="9.875" style="186" customWidth="1"/>
    <col min="12301" max="12301" width="10" style="186" customWidth="1"/>
    <col min="12302" max="12302" width="10.375" style="186" customWidth="1"/>
    <col min="12303" max="12544" width="9.625" style="186"/>
    <col min="12545" max="12545" width="7.25" style="186" customWidth="1"/>
    <col min="12546" max="12546" width="1.625" style="186" customWidth="1"/>
    <col min="12547" max="12547" width="8.375" style="186" customWidth="1"/>
    <col min="12548" max="12548" width="40.875" style="186" bestFit="1" customWidth="1"/>
    <col min="12549" max="12549" width="7.5" style="186" customWidth="1"/>
    <col min="12550" max="12550" width="0" style="186" hidden="1" customWidth="1"/>
    <col min="12551" max="12551" width="7.5" style="186" customWidth="1"/>
    <col min="12552" max="12552" width="10.875" style="186" customWidth="1"/>
    <col min="12553" max="12553" width="7.875" style="186" bestFit="1" customWidth="1"/>
    <col min="12554" max="12554" width="6.75" style="186" bestFit="1" customWidth="1"/>
    <col min="12555" max="12555" width="7.5" style="186" bestFit="1" customWidth="1"/>
    <col min="12556" max="12556" width="9.875" style="186" customWidth="1"/>
    <col min="12557" max="12557" width="10" style="186" customWidth="1"/>
    <col min="12558" max="12558" width="10.375" style="186" customWidth="1"/>
    <col min="12559" max="12800" width="9.625" style="186"/>
    <col min="12801" max="12801" width="7.25" style="186" customWidth="1"/>
    <col min="12802" max="12802" width="1.625" style="186" customWidth="1"/>
    <col min="12803" max="12803" width="8.375" style="186" customWidth="1"/>
    <col min="12804" max="12804" width="40.875" style="186" bestFit="1" customWidth="1"/>
    <col min="12805" max="12805" width="7.5" style="186" customWidth="1"/>
    <col min="12806" max="12806" width="0" style="186" hidden="1" customWidth="1"/>
    <col min="12807" max="12807" width="7.5" style="186" customWidth="1"/>
    <col min="12808" max="12808" width="10.875" style="186" customWidth="1"/>
    <col min="12809" max="12809" width="7.875" style="186" bestFit="1" customWidth="1"/>
    <col min="12810" max="12810" width="6.75" style="186" bestFit="1" customWidth="1"/>
    <col min="12811" max="12811" width="7.5" style="186" bestFit="1" customWidth="1"/>
    <col min="12812" max="12812" width="9.875" style="186" customWidth="1"/>
    <col min="12813" max="12813" width="10" style="186" customWidth="1"/>
    <col min="12814" max="12814" width="10.375" style="186" customWidth="1"/>
    <col min="12815" max="13056" width="9.625" style="186"/>
    <col min="13057" max="13057" width="7.25" style="186" customWidth="1"/>
    <col min="13058" max="13058" width="1.625" style="186" customWidth="1"/>
    <col min="13059" max="13059" width="8.375" style="186" customWidth="1"/>
    <col min="13060" max="13060" width="40.875" style="186" bestFit="1" customWidth="1"/>
    <col min="13061" max="13061" width="7.5" style="186" customWidth="1"/>
    <col min="13062" max="13062" width="0" style="186" hidden="1" customWidth="1"/>
    <col min="13063" max="13063" width="7.5" style="186" customWidth="1"/>
    <col min="13064" max="13064" width="10.875" style="186" customWidth="1"/>
    <col min="13065" max="13065" width="7.875" style="186" bestFit="1" customWidth="1"/>
    <col min="13066" max="13066" width="6.75" style="186" bestFit="1" customWidth="1"/>
    <col min="13067" max="13067" width="7.5" style="186" bestFit="1" customWidth="1"/>
    <col min="13068" max="13068" width="9.875" style="186" customWidth="1"/>
    <col min="13069" max="13069" width="10" style="186" customWidth="1"/>
    <col min="13070" max="13070" width="10.375" style="186" customWidth="1"/>
    <col min="13071" max="13312" width="9.625" style="186"/>
    <col min="13313" max="13313" width="7.25" style="186" customWidth="1"/>
    <col min="13314" max="13314" width="1.625" style="186" customWidth="1"/>
    <col min="13315" max="13315" width="8.375" style="186" customWidth="1"/>
    <col min="13316" max="13316" width="40.875" style="186" bestFit="1" customWidth="1"/>
    <col min="13317" max="13317" width="7.5" style="186" customWidth="1"/>
    <col min="13318" max="13318" width="0" style="186" hidden="1" customWidth="1"/>
    <col min="13319" max="13319" width="7.5" style="186" customWidth="1"/>
    <col min="13320" max="13320" width="10.875" style="186" customWidth="1"/>
    <col min="13321" max="13321" width="7.875" style="186" bestFit="1" customWidth="1"/>
    <col min="13322" max="13322" width="6.75" style="186" bestFit="1" customWidth="1"/>
    <col min="13323" max="13323" width="7.5" style="186" bestFit="1" customWidth="1"/>
    <col min="13324" max="13324" width="9.875" style="186" customWidth="1"/>
    <col min="13325" max="13325" width="10" style="186" customWidth="1"/>
    <col min="13326" max="13326" width="10.375" style="186" customWidth="1"/>
    <col min="13327" max="13568" width="9.625" style="186"/>
    <col min="13569" max="13569" width="7.25" style="186" customWidth="1"/>
    <col min="13570" max="13570" width="1.625" style="186" customWidth="1"/>
    <col min="13571" max="13571" width="8.375" style="186" customWidth="1"/>
    <col min="13572" max="13572" width="40.875" style="186" bestFit="1" customWidth="1"/>
    <col min="13573" max="13573" width="7.5" style="186" customWidth="1"/>
    <col min="13574" max="13574" width="0" style="186" hidden="1" customWidth="1"/>
    <col min="13575" max="13575" width="7.5" style="186" customWidth="1"/>
    <col min="13576" max="13576" width="10.875" style="186" customWidth="1"/>
    <col min="13577" max="13577" width="7.875" style="186" bestFit="1" customWidth="1"/>
    <col min="13578" max="13578" width="6.75" style="186" bestFit="1" customWidth="1"/>
    <col min="13579" max="13579" width="7.5" style="186" bestFit="1" customWidth="1"/>
    <col min="13580" max="13580" width="9.875" style="186" customWidth="1"/>
    <col min="13581" max="13581" width="10" style="186" customWidth="1"/>
    <col min="13582" max="13582" width="10.375" style="186" customWidth="1"/>
    <col min="13583" max="13824" width="9.625" style="186"/>
    <col min="13825" max="13825" width="7.25" style="186" customWidth="1"/>
    <col min="13826" max="13826" width="1.625" style="186" customWidth="1"/>
    <col min="13827" max="13827" width="8.375" style="186" customWidth="1"/>
    <col min="13828" max="13828" width="40.875" style="186" bestFit="1" customWidth="1"/>
    <col min="13829" max="13829" width="7.5" style="186" customWidth="1"/>
    <col min="13830" max="13830" width="0" style="186" hidden="1" customWidth="1"/>
    <col min="13831" max="13831" width="7.5" style="186" customWidth="1"/>
    <col min="13832" max="13832" width="10.875" style="186" customWidth="1"/>
    <col min="13833" max="13833" width="7.875" style="186" bestFit="1" customWidth="1"/>
    <col min="13834" max="13834" width="6.75" style="186" bestFit="1" customWidth="1"/>
    <col min="13835" max="13835" width="7.5" style="186" bestFit="1" customWidth="1"/>
    <col min="13836" max="13836" width="9.875" style="186" customWidth="1"/>
    <col min="13837" max="13837" width="10" style="186" customWidth="1"/>
    <col min="13838" max="13838" width="10.375" style="186" customWidth="1"/>
    <col min="13839" max="14080" width="9.625" style="186"/>
    <col min="14081" max="14081" width="7.25" style="186" customWidth="1"/>
    <col min="14082" max="14082" width="1.625" style="186" customWidth="1"/>
    <col min="14083" max="14083" width="8.375" style="186" customWidth="1"/>
    <col min="14084" max="14084" width="40.875" style="186" bestFit="1" customWidth="1"/>
    <col min="14085" max="14085" width="7.5" style="186" customWidth="1"/>
    <col min="14086" max="14086" width="0" style="186" hidden="1" customWidth="1"/>
    <col min="14087" max="14087" width="7.5" style="186" customWidth="1"/>
    <col min="14088" max="14088" width="10.875" style="186" customWidth="1"/>
    <col min="14089" max="14089" width="7.875" style="186" bestFit="1" customWidth="1"/>
    <col min="14090" max="14090" width="6.75" style="186" bestFit="1" customWidth="1"/>
    <col min="14091" max="14091" width="7.5" style="186" bestFit="1" customWidth="1"/>
    <col min="14092" max="14092" width="9.875" style="186" customWidth="1"/>
    <col min="14093" max="14093" width="10" style="186" customWidth="1"/>
    <col min="14094" max="14094" width="10.375" style="186" customWidth="1"/>
    <col min="14095" max="14336" width="9.625" style="186"/>
    <col min="14337" max="14337" width="7.25" style="186" customWidth="1"/>
    <col min="14338" max="14338" width="1.625" style="186" customWidth="1"/>
    <col min="14339" max="14339" width="8.375" style="186" customWidth="1"/>
    <col min="14340" max="14340" width="40.875" style="186" bestFit="1" customWidth="1"/>
    <col min="14341" max="14341" width="7.5" style="186" customWidth="1"/>
    <col min="14342" max="14342" width="0" style="186" hidden="1" customWidth="1"/>
    <col min="14343" max="14343" width="7.5" style="186" customWidth="1"/>
    <col min="14344" max="14344" width="10.875" style="186" customWidth="1"/>
    <col min="14345" max="14345" width="7.875" style="186" bestFit="1" customWidth="1"/>
    <col min="14346" max="14346" width="6.75" style="186" bestFit="1" customWidth="1"/>
    <col min="14347" max="14347" width="7.5" style="186" bestFit="1" customWidth="1"/>
    <col min="14348" max="14348" width="9.875" style="186" customWidth="1"/>
    <col min="14349" max="14349" width="10" style="186" customWidth="1"/>
    <col min="14350" max="14350" width="10.375" style="186" customWidth="1"/>
    <col min="14351" max="14592" width="9.625" style="186"/>
    <col min="14593" max="14593" width="7.25" style="186" customWidth="1"/>
    <col min="14594" max="14594" width="1.625" style="186" customWidth="1"/>
    <col min="14595" max="14595" width="8.375" style="186" customWidth="1"/>
    <col min="14596" max="14596" width="40.875" style="186" bestFit="1" customWidth="1"/>
    <col min="14597" max="14597" width="7.5" style="186" customWidth="1"/>
    <col min="14598" max="14598" width="0" style="186" hidden="1" customWidth="1"/>
    <col min="14599" max="14599" width="7.5" style="186" customWidth="1"/>
    <col min="14600" max="14600" width="10.875" style="186" customWidth="1"/>
    <col min="14601" max="14601" width="7.875" style="186" bestFit="1" customWidth="1"/>
    <col min="14602" max="14602" width="6.75" style="186" bestFit="1" customWidth="1"/>
    <col min="14603" max="14603" width="7.5" style="186" bestFit="1" customWidth="1"/>
    <col min="14604" max="14604" width="9.875" style="186" customWidth="1"/>
    <col min="14605" max="14605" width="10" style="186" customWidth="1"/>
    <col min="14606" max="14606" width="10.375" style="186" customWidth="1"/>
    <col min="14607" max="14848" width="9.625" style="186"/>
    <col min="14849" max="14849" width="7.25" style="186" customWidth="1"/>
    <col min="14850" max="14850" width="1.625" style="186" customWidth="1"/>
    <col min="14851" max="14851" width="8.375" style="186" customWidth="1"/>
    <col min="14852" max="14852" width="40.875" style="186" bestFit="1" customWidth="1"/>
    <col min="14853" max="14853" width="7.5" style="186" customWidth="1"/>
    <col min="14854" max="14854" width="0" style="186" hidden="1" customWidth="1"/>
    <col min="14855" max="14855" width="7.5" style="186" customWidth="1"/>
    <col min="14856" max="14856" width="10.875" style="186" customWidth="1"/>
    <col min="14857" max="14857" width="7.875" style="186" bestFit="1" customWidth="1"/>
    <col min="14858" max="14858" width="6.75" style="186" bestFit="1" customWidth="1"/>
    <col min="14859" max="14859" width="7.5" style="186" bestFit="1" customWidth="1"/>
    <col min="14860" max="14860" width="9.875" style="186" customWidth="1"/>
    <col min="14861" max="14861" width="10" style="186" customWidth="1"/>
    <col min="14862" max="14862" width="10.375" style="186" customWidth="1"/>
    <col min="14863" max="15104" width="9.625" style="186"/>
    <col min="15105" max="15105" width="7.25" style="186" customWidth="1"/>
    <col min="15106" max="15106" width="1.625" style="186" customWidth="1"/>
    <col min="15107" max="15107" width="8.375" style="186" customWidth="1"/>
    <col min="15108" max="15108" width="40.875" style="186" bestFit="1" customWidth="1"/>
    <col min="15109" max="15109" width="7.5" style="186" customWidth="1"/>
    <col min="15110" max="15110" width="0" style="186" hidden="1" customWidth="1"/>
    <col min="15111" max="15111" width="7.5" style="186" customWidth="1"/>
    <col min="15112" max="15112" width="10.875" style="186" customWidth="1"/>
    <col min="15113" max="15113" width="7.875" style="186" bestFit="1" customWidth="1"/>
    <col min="15114" max="15114" width="6.75" style="186" bestFit="1" customWidth="1"/>
    <col min="15115" max="15115" width="7.5" style="186" bestFit="1" customWidth="1"/>
    <col min="15116" max="15116" width="9.875" style="186" customWidth="1"/>
    <col min="15117" max="15117" width="10" style="186" customWidth="1"/>
    <col min="15118" max="15118" width="10.375" style="186" customWidth="1"/>
    <col min="15119" max="15360" width="9.625" style="186"/>
    <col min="15361" max="15361" width="7.25" style="186" customWidth="1"/>
    <col min="15362" max="15362" width="1.625" style="186" customWidth="1"/>
    <col min="15363" max="15363" width="8.375" style="186" customWidth="1"/>
    <col min="15364" max="15364" width="40.875" style="186" bestFit="1" customWidth="1"/>
    <col min="15365" max="15365" width="7.5" style="186" customWidth="1"/>
    <col min="15366" max="15366" width="0" style="186" hidden="1" customWidth="1"/>
    <col min="15367" max="15367" width="7.5" style="186" customWidth="1"/>
    <col min="15368" max="15368" width="10.875" style="186" customWidth="1"/>
    <col min="15369" max="15369" width="7.875" style="186" bestFit="1" customWidth="1"/>
    <col min="15370" max="15370" width="6.75" style="186" bestFit="1" customWidth="1"/>
    <col min="15371" max="15371" width="7.5" style="186" bestFit="1" customWidth="1"/>
    <col min="15372" max="15372" width="9.875" style="186" customWidth="1"/>
    <col min="15373" max="15373" width="10" style="186" customWidth="1"/>
    <col min="15374" max="15374" width="10.375" style="186" customWidth="1"/>
    <col min="15375" max="15616" width="9.625" style="186"/>
    <col min="15617" max="15617" width="7.25" style="186" customWidth="1"/>
    <col min="15618" max="15618" width="1.625" style="186" customWidth="1"/>
    <col min="15619" max="15619" width="8.375" style="186" customWidth="1"/>
    <col min="15620" max="15620" width="40.875" style="186" bestFit="1" customWidth="1"/>
    <col min="15621" max="15621" width="7.5" style="186" customWidth="1"/>
    <col min="15622" max="15622" width="0" style="186" hidden="1" customWidth="1"/>
    <col min="15623" max="15623" width="7.5" style="186" customWidth="1"/>
    <col min="15624" max="15624" width="10.875" style="186" customWidth="1"/>
    <col min="15625" max="15625" width="7.875" style="186" bestFit="1" customWidth="1"/>
    <col min="15626" max="15626" width="6.75" style="186" bestFit="1" customWidth="1"/>
    <col min="15627" max="15627" width="7.5" style="186" bestFit="1" customWidth="1"/>
    <col min="15628" max="15628" width="9.875" style="186" customWidth="1"/>
    <col min="15629" max="15629" width="10" style="186" customWidth="1"/>
    <col min="15630" max="15630" width="10.375" style="186" customWidth="1"/>
    <col min="15631" max="15872" width="9.625" style="186"/>
    <col min="15873" max="15873" width="7.25" style="186" customWidth="1"/>
    <col min="15874" max="15874" width="1.625" style="186" customWidth="1"/>
    <col min="15875" max="15875" width="8.375" style="186" customWidth="1"/>
    <col min="15876" max="15876" width="40.875" style="186" bestFit="1" customWidth="1"/>
    <col min="15877" max="15877" width="7.5" style="186" customWidth="1"/>
    <col min="15878" max="15878" width="0" style="186" hidden="1" customWidth="1"/>
    <col min="15879" max="15879" width="7.5" style="186" customWidth="1"/>
    <col min="15880" max="15880" width="10.875" style="186" customWidth="1"/>
    <col min="15881" max="15881" width="7.875" style="186" bestFit="1" customWidth="1"/>
    <col min="15882" max="15882" width="6.75" style="186" bestFit="1" customWidth="1"/>
    <col min="15883" max="15883" width="7.5" style="186" bestFit="1" customWidth="1"/>
    <col min="15884" max="15884" width="9.875" style="186" customWidth="1"/>
    <col min="15885" max="15885" width="10" style="186" customWidth="1"/>
    <col min="15886" max="15886" width="10.375" style="186" customWidth="1"/>
    <col min="15887" max="16128" width="9.625" style="186"/>
    <col min="16129" max="16129" width="7.25" style="186" customWidth="1"/>
    <col min="16130" max="16130" width="1.625" style="186" customWidth="1"/>
    <col min="16131" max="16131" width="8.375" style="186" customWidth="1"/>
    <col min="16132" max="16132" width="40.875" style="186" bestFit="1" customWidth="1"/>
    <col min="16133" max="16133" width="7.5" style="186" customWidth="1"/>
    <col min="16134" max="16134" width="0" style="186" hidden="1" customWidth="1"/>
    <col min="16135" max="16135" width="7.5" style="186" customWidth="1"/>
    <col min="16136" max="16136" width="10.875" style="186" customWidth="1"/>
    <col min="16137" max="16137" width="7.875" style="186" bestFit="1" customWidth="1"/>
    <col min="16138" max="16138" width="6.75" style="186" bestFit="1" customWidth="1"/>
    <col min="16139" max="16139" width="7.5" style="186" bestFit="1" customWidth="1"/>
    <col min="16140" max="16140" width="9.875" style="186" customWidth="1"/>
    <col min="16141" max="16141" width="10" style="186" customWidth="1"/>
    <col min="16142" max="16142" width="10.375" style="186" customWidth="1"/>
    <col min="16143" max="16384" width="9.625" style="186"/>
  </cols>
  <sheetData>
    <row r="1" spans="1:17" ht="26.25" x14ac:dyDescent="0.4">
      <c r="D1" s="187" t="s">
        <v>44</v>
      </c>
    </row>
    <row r="2" spans="1:17" ht="18.75" x14ac:dyDescent="0.3">
      <c r="D2" s="192" t="s">
        <v>45</v>
      </c>
      <c r="F2" s="193"/>
    </row>
    <row r="3" spans="1:17" ht="15.75" x14ac:dyDescent="0.25">
      <c r="D3" s="194" t="s">
        <v>212</v>
      </c>
      <c r="F3" s="193"/>
    </row>
    <row r="4" spans="1:17" ht="15" x14ac:dyDescent="0.25">
      <c r="A4" s="195"/>
      <c r="B4" s="195"/>
      <c r="C4" s="195"/>
      <c r="D4" s="195"/>
      <c r="E4" s="195"/>
      <c r="F4" s="196"/>
      <c r="G4" s="195"/>
      <c r="H4" s="197"/>
      <c r="I4" s="195"/>
      <c r="J4" s="195"/>
      <c r="K4" s="195"/>
      <c r="L4" s="195"/>
      <c r="M4" s="195"/>
    </row>
    <row r="5" spans="1:17" ht="0.95" customHeight="1" x14ac:dyDescent="0.25">
      <c r="A5" s="195"/>
      <c r="B5" s="195"/>
      <c r="C5" s="198"/>
      <c r="D5" s="198"/>
      <c r="E5" s="198"/>
      <c r="F5" s="196"/>
      <c r="G5" s="198"/>
      <c r="H5" s="199"/>
      <c r="I5" s="198"/>
      <c r="J5" s="198"/>
      <c r="K5" s="198"/>
      <c r="L5" s="198"/>
      <c r="M5" s="198"/>
      <c r="N5" s="198"/>
    </row>
    <row r="6" spans="1:17" ht="15" x14ac:dyDescent="0.25">
      <c r="D6" s="200"/>
      <c r="E6" s="200"/>
      <c r="F6" s="201"/>
      <c r="G6" s="200"/>
      <c r="H6" s="202"/>
      <c r="I6" s="186"/>
      <c r="J6" s="200"/>
      <c r="K6" s="200"/>
      <c r="L6" s="200"/>
      <c r="M6" s="200"/>
      <c r="N6" s="203"/>
    </row>
    <row r="7" spans="1:17" s="212" customFormat="1" ht="33" customHeight="1" x14ac:dyDescent="0.25">
      <c r="A7" s="204" t="s">
        <v>46</v>
      </c>
      <c r="B7" s="205"/>
      <c r="C7" s="206" t="s">
        <v>47</v>
      </c>
      <c r="D7" s="206" t="s">
        <v>48</v>
      </c>
      <c r="E7" s="206" t="s">
        <v>49</v>
      </c>
      <c r="F7" s="207"/>
      <c r="G7" s="206" t="s">
        <v>50</v>
      </c>
      <c r="H7" s="208" t="s">
        <v>51</v>
      </c>
      <c r="I7" s="209" t="s">
        <v>52</v>
      </c>
      <c r="J7" s="209" t="s">
        <v>53</v>
      </c>
      <c r="K7" s="210" t="s">
        <v>54</v>
      </c>
      <c r="L7" s="206" t="s">
        <v>55</v>
      </c>
      <c r="M7" s="206" t="s">
        <v>56</v>
      </c>
      <c r="N7" s="211" t="s">
        <v>57</v>
      </c>
    </row>
    <row r="8" spans="1:17" ht="6" customHeight="1" x14ac:dyDescent="0.2">
      <c r="E8" s="213"/>
      <c r="F8" s="214"/>
      <c r="G8" s="213"/>
      <c r="H8" s="215"/>
      <c r="I8" s="216"/>
      <c r="J8" s="216"/>
      <c r="K8" s="216"/>
      <c r="L8" s="213"/>
    </row>
    <row r="9" spans="1:17" ht="12.75" x14ac:dyDescent="0.2">
      <c r="A9" s="217">
        <v>2013</v>
      </c>
      <c r="B9" s="218"/>
      <c r="C9" s="219" t="s">
        <v>58</v>
      </c>
      <c r="D9" s="220" t="s">
        <v>59</v>
      </c>
      <c r="E9" s="221" t="s">
        <v>60</v>
      </c>
      <c r="F9" s="221" t="str">
        <f>+D9&amp;E9</f>
        <v>Matiz 5 ptas.A</v>
      </c>
      <c r="G9" s="221" t="s">
        <v>61</v>
      </c>
      <c r="H9" s="222">
        <v>77372</v>
      </c>
      <c r="I9" s="223">
        <v>1070</v>
      </c>
      <c r="J9" s="223">
        <v>55</v>
      </c>
      <c r="K9" s="223">
        <v>299</v>
      </c>
      <c r="L9" s="224">
        <v>3150</v>
      </c>
      <c r="M9" s="188">
        <v>13111</v>
      </c>
      <c r="N9" s="225">
        <v>95057</v>
      </c>
    </row>
    <row r="10" spans="1:17" ht="12.75" x14ac:dyDescent="0.2">
      <c r="A10" s="226">
        <v>2013</v>
      </c>
      <c r="B10" s="227"/>
      <c r="C10" s="228" t="s">
        <v>62</v>
      </c>
      <c r="D10" s="229" t="s">
        <v>59</v>
      </c>
      <c r="E10" s="230" t="s">
        <v>63</v>
      </c>
      <c r="F10" s="221" t="str">
        <f>+D10&amp;E10</f>
        <v>Matiz 5 ptas.B</v>
      </c>
      <c r="G10" s="230" t="s">
        <v>61</v>
      </c>
      <c r="H10" s="231">
        <v>87768</v>
      </c>
      <c r="I10" s="232">
        <v>1070</v>
      </c>
      <c r="J10" s="232">
        <v>55</v>
      </c>
      <c r="K10" s="232">
        <v>299</v>
      </c>
      <c r="L10" s="232">
        <v>3150</v>
      </c>
      <c r="M10" s="233">
        <v>14775</v>
      </c>
      <c r="N10" s="234">
        <v>107117</v>
      </c>
    </row>
    <row r="11" spans="1:17" ht="6" customHeight="1" x14ac:dyDescent="0.2">
      <c r="E11" s="213"/>
      <c r="F11" s="214"/>
      <c r="G11" s="213"/>
      <c r="H11" s="215"/>
      <c r="I11" s="216"/>
      <c r="J11" s="216"/>
      <c r="K11" s="216"/>
      <c r="L11" s="213"/>
    </row>
    <row r="12" spans="1:17" ht="12.75" x14ac:dyDescent="0.2">
      <c r="A12" s="235">
        <v>2013</v>
      </c>
      <c r="B12" s="236"/>
      <c r="C12" s="237" t="s">
        <v>64</v>
      </c>
      <c r="D12" s="238" t="s">
        <v>65</v>
      </c>
      <c r="E12" s="239" t="s">
        <v>60</v>
      </c>
      <c r="F12" s="239" t="str">
        <f>+D12&amp;E12</f>
        <v>Spark 5 ptas.A</v>
      </c>
      <c r="G12" s="239" t="s">
        <v>61</v>
      </c>
      <c r="H12" s="240">
        <v>97389</v>
      </c>
      <c r="I12" s="241">
        <v>1070</v>
      </c>
      <c r="J12" s="241">
        <v>55</v>
      </c>
      <c r="K12" s="241">
        <v>299</v>
      </c>
      <c r="L12" s="242">
        <v>3150</v>
      </c>
      <c r="M12" s="243">
        <v>16314</v>
      </c>
      <c r="N12" s="244">
        <v>118277</v>
      </c>
    </row>
    <row r="13" spans="1:17" ht="12.75" x14ac:dyDescent="0.2">
      <c r="A13" s="235">
        <v>2013</v>
      </c>
      <c r="B13" s="236"/>
      <c r="C13" s="237" t="s">
        <v>66</v>
      </c>
      <c r="D13" s="238" t="s">
        <v>65</v>
      </c>
      <c r="E13" s="239" t="s">
        <v>63</v>
      </c>
      <c r="F13" s="239" t="str">
        <f>+D13&amp;E13</f>
        <v>Spark 5 ptas.B</v>
      </c>
      <c r="G13" s="239" t="s">
        <v>67</v>
      </c>
      <c r="H13" s="240">
        <v>108583</v>
      </c>
      <c r="I13" s="241">
        <v>1070</v>
      </c>
      <c r="J13" s="241">
        <v>55</v>
      </c>
      <c r="K13" s="241">
        <v>299</v>
      </c>
      <c r="L13" s="242">
        <v>3150</v>
      </c>
      <c r="M13" s="243">
        <v>18105</v>
      </c>
      <c r="N13" s="244">
        <v>131262</v>
      </c>
    </row>
    <row r="14" spans="1:17" ht="12.75" x14ac:dyDescent="0.2">
      <c r="A14" s="245">
        <v>2013</v>
      </c>
      <c r="B14" s="246"/>
      <c r="C14" s="247" t="s">
        <v>68</v>
      </c>
      <c r="D14" s="248" t="s">
        <v>65</v>
      </c>
      <c r="E14" s="249" t="s">
        <v>69</v>
      </c>
      <c r="F14" s="239" t="str">
        <f>+D14&amp;E14</f>
        <v>Spark 5 ptas.C</v>
      </c>
      <c r="G14" s="249" t="s">
        <v>70</v>
      </c>
      <c r="H14" s="250">
        <v>122393</v>
      </c>
      <c r="I14" s="251">
        <v>1070</v>
      </c>
      <c r="J14" s="251">
        <v>55</v>
      </c>
      <c r="K14" s="251">
        <v>299</v>
      </c>
      <c r="L14" s="251">
        <v>3150</v>
      </c>
      <c r="M14" s="252">
        <v>20315</v>
      </c>
      <c r="N14" s="253">
        <v>147282</v>
      </c>
    </row>
    <row r="15" spans="1:17" ht="6" customHeight="1" x14ac:dyDescent="0.2">
      <c r="E15" s="213"/>
      <c r="F15" s="214"/>
      <c r="G15" s="213"/>
      <c r="H15" s="215"/>
      <c r="I15" s="216"/>
      <c r="J15" s="216"/>
      <c r="K15" s="216"/>
      <c r="L15" s="213"/>
    </row>
    <row r="16" spans="1:17" s="258" customFormat="1" ht="12.75" customHeight="1" x14ac:dyDescent="0.2">
      <c r="A16" s="217">
        <v>2013</v>
      </c>
      <c r="B16" s="218"/>
      <c r="C16" s="219" t="s">
        <v>71</v>
      </c>
      <c r="D16" s="220" t="s">
        <v>72</v>
      </c>
      <c r="E16" s="221" t="s">
        <v>60</v>
      </c>
      <c r="F16" s="221" t="str">
        <f t="shared" ref="F16:F23" si="0">+D16&amp;E16</f>
        <v>Aveo 4 ptas.A</v>
      </c>
      <c r="G16" s="221" t="s">
        <v>61</v>
      </c>
      <c r="H16" s="254">
        <v>101268</v>
      </c>
      <c r="I16" s="255">
        <v>1070</v>
      </c>
      <c r="J16" s="255">
        <v>55</v>
      </c>
      <c r="K16" s="255">
        <v>299</v>
      </c>
      <c r="L16" s="256">
        <v>3150</v>
      </c>
      <c r="M16" s="188">
        <v>16935</v>
      </c>
      <c r="N16" s="257">
        <v>122777</v>
      </c>
      <c r="Q16" s="186"/>
    </row>
    <row r="17" spans="1:17" s="258" customFormat="1" ht="12.75" customHeight="1" x14ac:dyDescent="0.2">
      <c r="A17" s="217">
        <v>2013</v>
      </c>
      <c r="B17" s="218"/>
      <c r="C17" s="219" t="s">
        <v>71</v>
      </c>
      <c r="D17" s="220" t="s">
        <v>72</v>
      </c>
      <c r="E17" s="221" t="s">
        <v>73</v>
      </c>
      <c r="F17" s="221" t="str">
        <f t="shared" si="0"/>
        <v>Aveo 4 ptas.M</v>
      </c>
      <c r="G17" s="221" t="s">
        <v>61</v>
      </c>
      <c r="H17" s="254">
        <v>109795</v>
      </c>
      <c r="I17" s="255">
        <v>1070</v>
      </c>
      <c r="J17" s="255">
        <v>55</v>
      </c>
      <c r="K17" s="255">
        <v>299</v>
      </c>
      <c r="L17" s="256">
        <v>3150</v>
      </c>
      <c r="M17" s="188">
        <v>18299</v>
      </c>
      <c r="N17" s="257">
        <v>132668</v>
      </c>
      <c r="Q17" s="186"/>
    </row>
    <row r="18" spans="1:17" s="258" customFormat="1" ht="12.75" customHeight="1" x14ac:dyDescent="0.2">
      <c r="A18" s="217">
        <v>2013</v>
      </c>
      <c r="B18" s="218"/>
      <c r="C18" s="219" t="s">
        <v>71</v>
      </c>
      <c r="D18" s="220" t="s">
        <v>72</v>
      </c>
      <c r="E18" s="221" t="s">
        <v>63</v>
      </c>
      <c r="F18" s="221" t="str">
        <f t="shared" si="0"/>
        <v>Aveo 4 ptas.B</v>
      </c>
      <c r="G18" s="221" t="s">
        <v>67</v>
      </c>
      <c r="H18" s="254">
        <v>122217</v>
      </c>
      <c r="I18" s="255">
        <v>1070</v>
      </c>
      <c r="J18" s="255">
        <v>55</v>
      </c>
      <c r="K18" s="255">
        <v>299</v>
      </c>
      <c r="L18" s="256">
        <v>3150</v>
      </c>
      <c r="M18" s="188">
        <v>20286</v>
      </c>
      <c r="N18" s="257">
        <v>147077</v>
      </c>
      <c r="Q18" s="186"/>
    </row>
    <row r="19" spans="1:17" s="258" customFormat="1" ht="12.75" customHeight="1" x14ac:dyDescent="0.2">
      <c r="A19" s="217">
        <v>2013</v>
      </c>
      <c r="B19" s="218"/>
      <c r="C19" s="219" t="s">
        <v>71</v>
      </c>
      <c r="D19" s="220" t="s">
        <v>72</v>
      </c>
      <c r="E19" s="221" t="s">
        <v>74</v>
      </c>
      <c r="F19" s="221" t="str">
        <f t="shared" si="0"/>
        <v>Aveo 4 ptas.J</v>
      </c>
      <c r="G19" s="221" t="s">
        <v>61</v>
      </c>
      <c r="H19" s="254">
        <v>124544</v>
      </c>
      <c r="I19" s="255">
        <v>1070</v>
      </c>
      <c r="J19" s="255">
        <v>55</v>
      </c>
      <c r="K19" s="255">
        <v>299</v>
      </c>
      <c r="L19" s="256">
        <v>3150</v>
      </c>
      <c r="M19" s="188">
        <v>20659</v>
      </c>
      <c r="N19" s="257">
        <v>149777</v>
      </c>
      <c r="Q19" s="186"/>
    </row>
    <row r="20" spans="1:17" s="258" customFormat="1" ht="12.75" customHeight="1" x14ac:dyDescent="0.2">
      <c r="A20" s="217">
        <v>2013</v>
      </c>
      <c r="B20" s="218"/>
      <c r="C20" s="219" t="s">
        <v>75</v>
      </c>
      <c r="D20" s="220" t="s">
        <v>72</v>
      </c>
      <c r="E20" s="221" t="s">
        <v>76</v>
      </c>
      <c r="F20" s="221" t="str">
        <f t="shared" si="0"/>
        <v>Aveo 4 ptas.F</v>
      </c>
      <c r="G20" s="221" t="s">
        <v>67</v>
      </c>
      <c r="H20" s="254">
        <v>123160</v>
      </c>
      <c r="I20" s="255">
        <v>1070</v>
      </c>
      <c r="J20" s="255">
        <v>55</v>
      </c>
      <c r="K20" s="255">
        <v>299</v>
      </c>
      <c r="L20" s="256">
        <v>3150</v>
      </c>
      <c r="M20" s="188">
        <v>20437</v>
      </c>
      <c r="N20" s="257">
        <v>148171</v>
      </c>
      <c r="Q20" s="186"/>
    </row>
    <row r="21" spans="1:17" s="258" customFormat="1" ht="12.75" customHeight="1" x14ac:dyDescent="0.2">
      <c r="A21" s="217">
        <v>2013</v>
      </c>
      <c r="B21" s="218"/>
      <c r="C21" s="219" t="s">
        <v>75</v>
      </c>
      <c r="D21" s="220" t="s">
        <v>72</v>
      </c>
      <c r="E21" s="221" t="s">
        <v>69</v>
      </c>
      <c r="F21" s="221" t="str">
        <f t="shared" si="0"/>
        <v>Aveo 4 ptas.C</v>
      </c>
      <c r="G21" s="221" t="s">
        <v>67</v>
      </c>
      <c r="H21" s="254">
        <v>133902</v>
      </c>
      <c r="I21" s="255">
        <v>1070</v>
      </c>
      <c r="J21" s="255">
        <v>55</v>
      </c>
      <c r="K21" s="255">
        <v>299</v>
      </c>
      <c r="L21" s="256">
        <v>3150</v>
      </c>
      <c r="M21" s="188">
        <v>22156</v>
      </c>
      <c r="N21" s="257">
        <v>160632</v>
      </c>
      <c r="Q21" s="186"/>
    </row>
    <row r="22" spans="1:17" s="258" customFormat="1" ht="12.75" customHeight="1" x14ac:dyDescent="0.2">
      <c r="A22" s="217">
        <v>2013</v>
      </c>
      <c r="B22" s="218"/>
      <c r="C22" s="219" t="s">
        <v>77</v>
      </c>
      <c r="D22" s="220" t="s">
        <v>72</v>
      </c>
      <c r="E22" s="221" t="s">
        <v>78</v>
      </c>
      <c r="F22" s="221" t="str">
        <f t="shared" si="0"/>
        <v>Aveo 4 ptas.D</v>
      </c>
      <c r="G22" s="221" t="s">
        <v>70</v>
      </c>
      <c r="H22" s="254">
        <v>140116</v>
      </c>
      <c r="I22" s="255">
        <v>1070</v>
      </c>
      <c r="J22" s="255">
        <v>55</v>
      </c>
      <c r="K22" s="255">
        <v>299</v>
      </c>
      <c r="L22" s="256">
        <v>3150</v>
      </c>
      <c r="M22" s="188">
        <v>23150</v>
      </c>
      <c r="N22" s="257">
        <v>167840</v>
      </c>
      <c r="Q22" s="186"/>
    </row>
    <row r="23" spans="1:17" s="258" customFormat="1" ht="12.75" customHeight="1" x14ac:dyDescent="0.2">
      <c r="A23" s="259">
        <v>2013</v>
      </c>
      <c r="B23" s="260"/>
      <c r="C23" s="261" t="s">
        <v>77</v>
      </c>
      <c r="D23" s="262" t="s">
        <v>72</v>
      </c>
      <c r="E23" s="263" t="s">
        <v>79</v>
      </c>
      <c r="F23" s="221" t="str">
        <f t="shared" si="0"/>
        <v>Aveo 4 ptas.E</v>
      </c>
      <c r="G23" s="263" t="s">
        <v>70</v>
      </c>
      <c r="H23" s="264">
        <v>150858</v>
      </c>
      <c r="I23" s="265">
        <v>1070</v>
      </c>
      <c r="J23" s="265">
        <v>55</v>
      </c>
      <c r="K23" s="265">
        <v>299</v>
      </c>
      <c r="L23" s="265">
        <v>3150</v>
      </c>
      <c r="M23" s="266">
        <v>24869</v>
      </c>
      <c r="N23" s="267">
        <v>180301</v>
      </c>
      <c r="Q23" s="186"/>
    </row>
    <row r="24" spans="1:17" s="269" customFormat="1" ht="5.25" customHeight="1" x14ac:dyDescent="0.2">
      <c r="A24" s="188"/>
      <c r="B24" s="218"/>
      <c r="C24" s="219"/>
      <c r="D24" s="220"/>
      <c r="E24" s="221"/>
      <c r="F24" s="221"/>
      <c r="G24" s="222"/>
      <c r="H24" s="223"/>
      <c r="I24" s="223"/>
      <c r="J24" s="223"/>
      <c r="K24" s="224"/>
      <c r="L24" s="188"/>
      <c r="M24" s="268"/>
      <c r="Q24" s="186"/>
    </row>
    <row r="25" spans="1:17" s="269" customFormat="1" ht="12.75" x14ac:dyDescent="0.2">
      <c r="A25" s="235">
        <v>2013</v>
      </c>
      <c r="B25" s="236"/>
      <c r="C25" s="237" t="s">
        <v>80</v>
      </c>
      <c r="D25" s="238" t="s">
        <v>81</v>
      </c>
      <c r="E25" s="239" t="s">
        <v>60</v>
      </c>
      <c r="F25" s="239" t="str">
        <f>+D25&amp;E25</f>
        <v>Sonic 4 ptas. A</v>
      </c>
      <c r="G25" s="239" t="s">
        <v>61</v>
      </c>
      <c r="H25" s="240">
        <v>136260</v>
      </c>
      <c r="I25" s="241">
        <v>1070</v>
      </c>
      <c r="J25" s="241">
        <v>55</v>
      </c>
      <c r="K25" s="241">
        <v>299</v>
      </c>
      <c r="L25" s="242">
        <v>3150</v>
      </c>
      <c r="M25" s="243">
        <v>22533</v>
      </c>
      <c r="N25" s="244">
        <v>163367</v>
      </c>
      <c r="Q25" s="186"/>
    </row>
    <row r="26" spans="1:17" s="269" customFormat="1" ht="12.75" x14ac:dyDescent="0.2">
      <c r="A26" s="235">
        <v>2013</v>
      </c>
      <c r="B26" s="236"/>
      <c r="C26" s="237" t="s">
        <v>82</v>
      </c>
      <c r="D26" s="238" t="s">
        <v>81</v>
      </c>
      <c r="E26" s="239" t="s">
        <v>78</v>
      </c>
      <c r="F26" s="239" t="str">
        <f>+D26&amp;E26</f>
        <v>Sonic 4 ptas. D</v>
      </c>
      <c r="G26" s="239" t="s">
        <v>67</v>
      </c>
      <c r="H26" s="240">
        <v>153251</v>
      </c>
      <c r="I26" s="241">
        <v>1070</v>
      </c>
      <c r="J26" s="241">
        <v>55</v>
      </c>
      <c r="K26" s="241">
        <v>299</v>
      </c>
      <c r="L26" s="242">
        <v>3150</v>
      </c>
      <c r="M26" s="243">
        <v>25252</v>
      </c>
      <c r="N26" s="244">
        <v>183077</v>
      </c>
      <c r="Q26" s="186"/>
    </row>
    <row r="27" spans="1:17" s="269" customFormat="1" ht="12.75" x14ac:dyDescent="0.2">
      <c r="A27" s="235">
        <v>2013</v>
      </c>
      <c r="B27" s="236"/>
      <c r="C27" s="237" t="s">
        <v>82</v>
      </c>
      <c r="D27" s="238" t="s">
        <v>81</v>
      </c>
      <c r="E27" s="239" t="s">
        <v>79</v>
      </c>
      <c r="F27" s="239" t="str">
        <f>+D27&amp;E27</f>
        <v>Sonic 4 ptas. E</v>
      </c>
      <c r="G27" s="239" t="s">
        <v>67</v>
      </c>
      <c r="H27" s="240">
        <v>165277</v>
      </c>
      <c r="I27" s="241">
        <v>1070</v>
      </c>
      <c r="J27" s="241">
        <v>55</v>
      </c>
      <c r="K27" s="241">
        <v>299</v>
      </c>
      <c r="L27" s="242">
        <v>3150</v>
      </c>
      <c r="M27" s="243">
        <v>27176</v>
      </c>
      <c r="N27" s="244">
        <v>197027</v>
      </c>
      <c r="Q27" s="186"/>
    </row>
    <row r="28" spans="1:17" s="269" customFormat="1" ht="12.75" x14ac:dyDescent="0.2">
      <c r="A28" s="245">
        <v>2013</v>
      </c>
      <c r="B28" s="246"/>
      <c r="C28" s="247" t="s">
        <v>83</v>
      </c>
      <c r="D28" s="248" t="s">
        <v>81</v>
      </c>
      <c r="E28" s="249" t="s">
        <v>76</v>
      </c>
      <c r="F28" s="239" t="str">
        <f>+D28&amp;E28</f>
        <v>Sonic 4 ptas. F</v>
      </c>
      <c r="G28" s="249" t="s">
        <v>70</v>
      </c>
      <c r="H28" s="250">
        <v>181812</v>
      </c>
      <c r="I28" s="251">
        <v>1070</v>
      </c>
      <c r="J28" s="251">
        <v>55</v>
      </c>
      <c r="K28" s="251">
        <v>299</v>
      </c>
      <c r="L28" s="251">
        <v>3150</v>
      </c>
      <c r="M28" s="252">
        <v>29822</v>
      </c>
      <c r="N28" s="253">
        <v>216208</v>
      </c>
      <c r="Q28" s="186"/>
    </row>
    <row r="29" spans="1:17" s="269" customFormat="1" ht="5.25" customHeight="1" x14ac:dyDescent="0.2">
      <c r="A29" s="188"/>
      <c r="B29" s="218"/>
      <c r="C29" s="219"/>
      <c r="D29" s="220"/>
      <c r="E29" s="221"/>
      <c r="F29" s="221"/>
      <c r="G29" s="222"/>
      <c r="H29" s="223"/>
      <c r="I29" s="223"/>
      <c r="J29" s="223"/>
      <c r="K29" s="224"/>
      <c r="L29" s="188"/>
      <c r="M29" s="268"/>
      <c r="Q29" s="186"/>
    </row>
    <row r="30" spans="1:17" s="269" customFormat="1" ht="12.75" x14ac:dyDescent="0.2">
      <c r="A30" s="217">
        <v>2013</v>
      </c>
      <c r="B30" s="218"/>
      <c r="C30" s="219" t="s">
        <v>84</v>
      </c>
      <c r="D30" s="220" t="s">
        <v>85</v>
      </c>
      <c r="E30" s="221" t="s">
        <v>73</v>
      </c>
      <c r="F30" s="221" t="str">
        <f>+D30&amp;E30</f>
        <v>Cruze 4 ptas.M</v>
      </c>
      <c r="G30" s="221" t="s">
        <v>61</v>
      </c>
      <c r="H30" s="254">
        <v>178475</v>
      </c>
      <c r="I30" s="255">
        <v>1070</v>
      </c>
      <c r="J30" s="255">
        <v>55</v>
      </c>
      <c r="K30" s="255">
        <v>299</v>
      </c>
      <c r="L30" s="256">
        <v>3150</v>
      </c>
      <c r="M30" s="188">
        <v>29288</v>
      </c>
      <c r="N30" s="257">
        <v>212337</v>
      </c>
      <c r="Q30" s="186"/>
    </row>
    <row r="31" spans="1:17" s="269" customFormat="1" ht="12.75" x14ac:dyDescent="0.2">
      <c r="A31" s="217">
        <v>2013</v>
      </c>
      <c r="B31" s="218"/>
      <c r="C31" s="219" t="s">
        <v>84</v>
      </c>
      <c r="D31" s="220" t="s">
        <v>85</v>
      </c>
      <c r="E31" s="221" t="s">
        <v>60</v>
      </c>
      <c r="F31" s="221" t="str">
        <f>+D31&amp;E31</f>
        <v>Cruze 4 ptas.A</v>
      </c>
      <c r="G31" s="221" t="s">
        <v>61</v>
      </c>
      <c r="H31" s="254">
        <v>188461</v>
      </c>
      <c r="I31" s="255">
        <v>1070</v>
      </c>
      <c r="J31" s="255">
        <v>55</v>
      </c>
      <c r="K31" s="255">
        <v>299</v>
      </c>
      <c r="L31" s="256">
        <v>3150</v>
      </c>
      <c r="M31" s="188">
        <v>30886</v>
      </c>
      <c r="N31" s="257">
        <v>223921</v>
      </c>
      <c r="Q31" s="186"/>
    </row>
    <row r="32" spans="1:17" s="269" customFormat="1" ht="12.75" x14ac:dyDescent="0.2">
      <c r="A32" s="217">
        <v>2013</v>
      </c>
      <c r="B32" s="218"/>
      <c r="C32" s="219" t="s">
        <v>86</v>
      </c>
      <c r="D32" s="220" t="s">
        <v>85</v>
      </c>
      <c r="E32" s="221" t="s">
        <v>69</v>
      </c>
      <c r="F32" s="221" t="str">
        <f>+D32&amp;E32</f>
        <v>Cruze 4 ptas.C</v>
      </c>
      <c r="G32" s="221" t="s">
        <v>67</v>
      </c>
      <c r="H32" s="254">
        <v>205155</v>
      </c>
      <c r="I32" s="255">
        <v>1070</v>
      </c>
      <c r="J32" s="255">
        <v>55</v>
      </c>
      <c r="K32" s="255">
        <v>299</v>
      </c>
      <c r="L32" s="256">
        <v>3150</v>
      </c>
      <c r="M32" s="188">
        <v>33557</v>
      </c>
      <c r="N32" s="257">
        <v>243286</v>
      </c>
      <c r="Q32" s="186"/>
    </row>
    <row r="33" spans="1:17" s="269" customFormat="1" ht="12.75" x14ac:dyDescent="0.2">
      <c r="A33" s="259">
        <v>2013</v>
      </c>
      <c r="B33" s="260"/>
      <c r="C33" s="261" t="s">
        <v>87</v>
      </c>
      <c r="D33" s="262" t="s">
        <v>85</v>
      </c>
      <c r="E33" s="263" t="s">
        <v>76</v>
      </c>
      <c r="F33" s="221" t="str">
        <f>+D33&amp;E33</f>
        <v>Cruze 4 ptas.F</v>
      </c>
      <c r="G33" s="263" t="s">
        <v>67</v>
      </c>
      <c r="H33" s="264">
        <v>227353</v>
      </c>
      <c r="I33" s="265">
        <v>1070</v>
      </c>
      <c r="J33" s="265">
        <v>55</v>
      </c>
      <c r="K33" s="265">
        <v>299</v>
      </c>
      <c r="L33" s="265">
        <v>3150</v>
      </c>
      <c r="M33" s="266">
        <v>37108</v>
      </c>
      <c r="N33" s="267">
        <v>269035</v>
      </c>
      <c r="Q33" s="186"/>
    </row>
    <row r="34" spans="1:17" s="269" customFormat="1" ht="5.25" customHeight="1" x14ac:dyDescent="0.2">
      <c r="A34" s="188"/>
      <c r="B34" s="218"/>
      <c r="C34" s="219"/>
      <c r="D34" s="220"/>
      <c r="E34" s="221"/>
      <c r="F34" s="221"/>
      <c r="G34" s="222"/>
      <c r="H34" s="223"/>
      <c r="I34" s="223"/>
      <c r="J34" s="223"/>
      <c r="K34" s="224"/>
      <c r="L34" s="188"/>
      <c r="M34" s="268"/>
      <c r="Q34" s="186"/>
    </row>
    <row r="35" spans="1:17" s="269" customFormat="1" ht="12.75" x14ac:dyDescent="0.2">
      <c r="A35" s="235">
        <v>2013</v>
      </c>
      <c r="B35" s="236"/>
      <c r="C35" s="237" t="s">
        <v>88</v>
      </c>
      <c r="D35" s="238" t="s">
        <v>89</v>
      </c>
      <c r="E35" s="239" t="s">
        <v>63</v>
      </c>
      <c r="F35" s="239" t="str">
        <f>+D35&amp;E35</f>
        <v>Malibu 4 ptas.B</v>
      </c>
      <c r="G35" s="239" t="s">
        <v>61</v>
      </c>
      <c r="H35" s="240">
        <v>241299</v>
      </c>
      <c r="I35" s="241">
        <v>1070</v>
      </c>
      <c r="J35" s="241">
        <v>55</v>
      </c>
      <c r="K35" s="241">
        <v>299</v>
      </c>
      <c r="L35" s="242">
        <v>4100</v>
      </c>
      <c r="M35" s="243">
        <v>39492</v>
      </c>
      <c r="N35" s="244">
        <v>286315</v>
      </c>
      <c r="Q35" s="186"/>
    </row>
    <row r="36" spans="1:17" s="269" customFormat="1" ht="12.75" x14ac:dyDescent="0.2">
      <c r="A36" s="235">
        <v>2013</v>
      </c>
      <c r="B36" s="236"/>
      <c r="C36" s="237" t="s">
        <v>90</v>
      </c>
      <c r="D36" s="238" t="s">
        <v>89</v>
      </c>
      <c r="E36" s="239" t="s">
        <v>69</v>
      </c>
      <c r="F36" s="239" t="s">
        <v>91</v>
      </c>
      <c r="G36" s="239" t="s">
        <v>67</v>
      </c>
      <c r="H36" s="240">
        <v>261965</v>
      </c>
      <c r="I36" s="241">
        <v>1070</v>
      </c>
      <c r="J36" s="241">
        <v>55</v>
      </c>
      <c r="K36" s="241">
        <v>299</v>
      </c>
      <c r="L36" s="242">
        <v>4100</v>
      </c>
      <c r="M36" s="243">
        <v>42798</v>
      </c>
      <c r="N36" s="244">
        <v>310287</v>
      </c>
      <c r="Q36" s="186"/>
    </row>
    <row r="37" spans="1:17" s="269" customFormat="1" ht="12.75" x14ac:dyDescent="0.2">
      <c r="A37" s="245">
        <v>2013</v>
      </c>
      <c r="B37" s="246"/>
      <c r="C37" s="247" t="s">
        <v>92</v>
      </c>
      <c r="D37" s="248" t="s">
        <v>89</v>
      </c>
      <c r="E37" s="249" t="s">
        <v>93</v>
      </c>
      <c r="F37" s="239" t="str">
        <f>+D37&amp;E37</f>
        <v>Malibu 4 ptas.G</v>
      </c>
      <c r="G37" s="249" t="s">
        <v>70</v>
      </c>
      <c r="H37" s="250">
        <v>299349</v>
      </c>
      <c r="I37" s="251">
        <v>1070</v>
      </c>
      <c r="J37" s="251">
        <v>55</v>
      </c>
      <c r="K37" s="251">
        <v>299</v>
      </c>
      <c r="L37" s="251">
        <v>4100</v>
      </c>
      <c r="M37" s="252">
        <v>48780</v>
      </c>
      <c r="N37" s="253">
        <v>353653</v>
      </c>
      <c r="Q37" s="186"/>
    </row>
    <row r="38" spans="1:17" s="269" customFormat="1" ht="5.25" customHeight="1" x14ac:dyDescent="0.2">
      <c r="A38" s="188"/>
      <c r="B38" s="218"/>
      <c r="C38" s="219"/>
      <c r="D38" s="220"/>
      <c r="E38" s="221"/>
      <c r="F38" s="221"/>
      <c r="G38" s="222"/>
      <c r="H38" s="223"/>
      <c r="I38" s="223"/>
      <c r="J38" s="223"/>
      <c r="K38" s="224"/>
      <c r="L38" s="188"/>
      <c r="M38" s="268"/>
      <c r="Q38" s="186"/>
    </row>
    <row r="39" spans="1:17" s="269" customFormat="1" ht="12.75" x14ac:dyDescent="0.2">
      <c r="A39" s="217">
        <v>2013</v>
      </c>
      <c r="B39" s="218"/>
      <c r="C39" s="219" t="s">
        <v>94</v>
      </c>
      <c r="D39" s="220" t="s">
        <v>95</v>
      </c>
      <c r="E39" s="221" t="s">
        <v>60</v>
      </c>
      <c r="F39" s="221" t="str">
        <f>+D39&amp;E39</f>
        <v>Camaro 2 ptas.A</v>
      </c>
      <c r="G39" s="221" t="s">
        <v>67</v>
      </c>
      <c r="H39" s="254">
        <v>295887</v>
      </c>
      <c r="I39" s="255">
        <v>1070</v>
      </c>
      <c r="J39" s="255">
        <v>55</v>
      </c>
      <c r="K39" s="255">
        <v>299</v>
      </c>
      <c r="L39" s="256">
        <v>4100</v>
      </c>
      <c r="M39" s="188">
        <v>48226</v>
      </c>
      <c r="N39" s="257">
        <v>349637</v>
      </c>
      <c r="Q39" s="186"/>
    </row>
    <row r="40" spans="1:17" s="269" customFormat="1" ht="12.75" x14ac:dyDescent="0.2">
      <c r="A40" s="217">
        <v>2013</v>
      </c>
      <c r="B40" s="218"/>
      <c r="C40" s="219" t="s">
        <v>96</v>
      </c>
      <c r="D40" s="220" t="s">
        <v>95</v>
      </c>
      <c r="E40" s="221" t="s">
        <v>63</v>
      </c>
      <c r="F40" s="221" t="str">
        <f>+D40&amp;E40</f>
        <v>Camaro 2 ptas.B</v>
      </c>
      <c r="G40" s="221" t="s">
        <v>97</v>
      </c>
      <c r="H40" s="254">
        <v>365993</v>
      </c>
      <c r="I40" s="255">
        <v>1070</v>
      </c>
      <c r="J40" s="255">
        <v>55</v>
      </c>
      <c r="K40" s="255">
        <v>299</v>
      </c>
      <c r="L40" s="256">
        <v>4100</v>
      </c>
      <c r="M40" s="188">
        <v>59443</v>
      </c>
      <c r="N40" s="257">
        <v>430960</v>
      </c>
      <c r="Q40" s="186"/>
    </row>
    <row r="41" spans="1:17" s="269" customFormat="1" ht="12.75" x14ac:dyDescent="0.2">
      <c r="A41" s="217">
        <v>2013</v>
      </c>
      <c r="B41" s="218"/>
      <c r="C41" s="219" t="s">
        <v>96</v>
      </c>
      <c r="D41" s="220" t="s">
        <v>95</v>
      </c>
      <c r="E41" s="221" t="s">
        <v>69</v>
      </c>
      <c r="F41" s="221" t="str">
        <f>+D41&amp;E41</f>
        <v>Camaro 2 ptas.C</v>
      </c>
      <c r="G41" s="221" t="s">
        <v>97</v>
      </c>
      <c r="H41" s="254">
        <v>378961</v>
      </c>
      <c r="I41" s="255">
        <v>1070</v>
      </c>
      <c r="J41" s="255">
        <v>55</v>
      </c>
      <c r="K41" s="255">
        <v>299</v>
      </c>
      <c r="L41" s="256">
        <v>4100</v>
      </c>
      <c r="M41" s="188">
        <v>61518</v>
      </c>
      <c r="N41" s="257">
        <v>446003</v>
      </c>
      <c r="Q41" s="186"/>
    </row>
    <row r="42" spans="1:17" s="269" customFormat="1" ht="12.75" x14ac:dyDescent="0.2">
      <c r="A42" s="259">
        <v>2013</v>
      </c>
      <c r="B42" s="260"/>
      <c r="C42" s="261" t="s">
        <v>98</v>
      </c>
      <c r="D42" s="262" t="s">
        <v>95</v>
      </c>
      <c r="E42" s="263" t="s">
        <v>78</v>
      </c>
      <c r="F42" s="221" t="str">
        <f>+D42&amp;E42</f>
        <v>Camaro 2 ptas.D</v>
      </c>
      <c r="G42" s="263" t="s">
        <v>97</v>
      </c>
      <c r="H42" s="264">
        <v>416503</v>
      </c>
      <c r="I42" s="265">
        <v>1070</v>
      </c>
      <c r="J42" s="265">
        <v>55</v>
      </c>
      <c r="K42" s="265">
        <v>299</v>
      </c>
      <c r="L42" s="265">
        <v>4100</v>
      </c>
      <c r="M42" s="266">
        <v>67524</v>
      </c>
      <c r="N42" s="267">
        <v>489551</v>
      </c>
      <c r="Q42" s="186"/>
    </row>
    <row r="43" spans="1:17" s="269" customFormat="1" ht="5.25" customHeight="1" x14ac:dyDescent="0.2">
      <c r="A43" s="188"/>
      <c r="B43" s="218"/>
      <c r="C43" s="219"/>
      <c r="D43" s="220"/>
      <c r="E43" s="221"/>
      <c r="F43" s="221"/>
      <c r="G43" s="222"/>
      <c r="H43" s="223"/>
      <c r="I43" s="223"/>
      <c r="J43" s="223"/>
      <c r="K43" s="224"/>
      <c r="L43" s="188"/>
      <c r="M43" s="268"/>
      <c r="Q43" s="186"/>
    </row>
    <row r="44" spans="1:17" s="269" customFormat="1" ht="12.75" x14ac:dyDescent="0.2">
      <c r="A44" s="235">
        <v>2013</v>
      </c>
      <c r="B44" s="236"/>
      <c r="C44" s="237" t="s">
        <v>99</v>
      </c>
      <c r="D44" s="238" t="s">
        <v>100</v>
      </c>
      <c r="E44" s="239" t="s">
        <v>60</v>
      </c>
      <c r="F44" s="239" t="str">
        <f>+D44&amp;E44</f>
        <v>Tornado Pick UpA</v>
      </c>
      <c r="G44" s="239" t="s">
        <v>61</v>
      </c>
      <c r="H44" s="240">
        <v>138975</v>
      </c>
      <c r="I44" s="241">
        <v>1070</v>
      </c>
      <c r="J44" s="241">
        <v>55</v>
      </c>
      <c r="K44" s="241">
        <v>299</v>
      </c>
      <c r="L44" s="242">
        <v>3150</v>
      </c>
      <c r="M44" s="243">
        <v>22968</v>
      </c>
      <c r="N44" s="244">
        <v>166517</v>
      </c>
      <c r="Q44" s="186"/>
    </row>
    <row r="45" spans="1:17" s="269" customFormat="1" ht="12.75" x14ac:dyDescent="0.2">
      <c r="A45" s="235">
        <v>2013</v>
      </c>
      <c r="B45" s="236"/>
      <c r="C45" s="237" t="s">
        <v>99</v>
      </c>
      <c r="D45" s="238" t="s">
        <v>100</v>
      </c>
      <c r="E45" s="239" t="s">
        <v>63</v>
      </c>
      <c r="F45" s="239" t="str">
        <f>+D45&amp;E45</f>
        <v>Tornado Pick UpB</v>
      </c>
      <c r="G45" s="239" t="s">
        <v>61</v>
      </c>
      <c r="H45" s="240">
        <v>149992</v>
      </c>
      <c r="I45" s="241">
        <v>1070</v>
      </c>
      <c r="J45" s="241">
        <v>55</v>
      </c>
      <c r="K45" s="241">
        <v>299</v>
      </c>
      <c r="L45" s="242">
        <v>3150</v>
      </c>
      <c r="M45" s="243">
        <v>24731</v>
      </c>
      <c r="N45" s="244">
        <v>179297</v>
      </c>
      <c r="Q45" s="186"/>
    </row>
    <row r="46" spans="1:17" s="269" customFormat="1" ht="12.75" x14ac:dyDescent="0.2">
      <c r="A46" s="245">
        <v>2013</v>
      </c>
      <c r="B46" s="246"/>
      <c r="C46" s="247" t="s">
        <v>101</v>
      </c>
      <c r="D46" s="248" t="s">
        <v>100</v>
      </c>
      <c r="E46" s="249" t="s">
        <v>69</v>
      </c>
      <c r="F46" s="239" t="str">
        <f>+D46&amp;E46</f>
        <v>Tornado Pick UpC</v>
      </c>
      <c r="G46" s="249" t="s">
        <v>67</v>
      </c>
      <c r="H46" s="250">
        <v>166984</v>
      </c>
      <c r="I46" s="251">
        <v>1070</v>
      </c>
      <c r="J46" s="251">
        <v>55</v>
      </c>
      <c r="K46" s="251">
        <v>299</v>
      </c>
      <c r="L46" s="251">
        <v>3150</v>
      </c>
      <c r="M46" s="252">
        <v>27449</v>
      </c>
      <c r="N46" s="253">
        <v>199007</v>
      </c>
      <c r="Q46" s="186"/>
    </row>
    <row r="47" spans="1:17" s="269" customFormat="1" ht="5.25" customHeight="1" x14ac:dyDescent="0.2">
      <c r="A47" s="188"/>
      <c r="B47" s="218"/>
      <c r="C47" s="219"/>
      <c r="D47" s="220"/>
      <c r="E47" s="221"/>
      <c r="F47" s="221"/>
      <c r="G47" s="222"/>
      <c r="H47" s="223"/>
      <c r="I47" s="223"/>
      <c r="J47" s="223"/>
      <c r="K47" s="224"/>
      <c r="L47" s="188"/>
      <c r="M47" s="268"/>
      <c r="Q47" s="186"/>
    </row>
    <row r="48" spans="1:17" s="269" customFormat="1" ht="12.75" x14ac:dyDescent="0.2">
      <c r="A48" s="217">
        <v>2013</v>
      </c>
      <c r="B48" s="218"/>
      <c r="C48" s="219" t="s">
        <v>102</v>
      </c>
      <c r="D48" s="220" t="s">
        <v>103</v>
      </c>
      <c r="E48" s="221" t="s">
        <v>104</v>
      </c>
      <c r="F48" s="221" t="str">
        <f>+D48&amp;E48</f>
        <v>Colorado Doble CabinaQ</v>
      </c>
      <c r="G48" s="221" t="s">
        <v>67</v>
      </c>
      <c r="H48" s="254">
        <v>265487</v>
      </c>
      <c r="I48" s="255">
        <v>1070</v>
      </c>
      <c r="J48" s="255">
        <v>55</v>
      </c>
      <c r="K48" s="255">
        <v>299</v>
      </c>
      <c r="L48" s="256">
        <v>4100</v>
      </c>
      <c r="M48" s="188">
        <v>43362</v>
      </c>
      <c r="N48" s="257">
        <v>314373</v>
      </c>
      <c r="Q48" s="186"/>
    </row>
    <row r="49" spans="1:55" s="269" customFormat="1" ht="12.75" x14ac:dyDescent="0.2">
      <c r="A49" s="259">
        <v>2013</v>
      </c>
      <c r="B49" s="260"/>
      <c r="C49" s="261" t="s">
        <v>102</v>
      </c>
      <c r="D49" s="262" t="s">
        <v>103</v>
      </c>
      <c r="E49" s="263" t="s">
        <v>105</v>
      </c>
      <c r="F49" s="221" t="str">
        <f>+D49&amp;E49</f>
        <v>Colorado Doble CabinaT</v>
      </c>
      <c r="G49" s="263" t="s">
        <v>67</v>
      </c>
      <c r="H49" s="264">
        <v>290944</v>
      </c>
      <c r="I49" s="265">
        <v>1070</v>
      </c>
      <c r="J49" s="265">
        <v>55</v>
      </c>
      <c r="K49" s="265">
        <v>299</v>
      </c>
      <c r="L49" s="265">
        <v>4100</v>
      </c>
      <c r="M49" s="266">
        <v>47435</v>
      </c>
      <c r="N49" s="267">
        <v>343903</v>
      </c>
      <c r="Q49" s="186"/>
    </row>
    <row r="50" spans="1:55" s="269" customFormat="1" ht="5.25" customHeight="1" x14ac:dyDescent="0.2">
      <c r="A50" s="188"/>
      <c r="B50" s="218"/>
      <c r="C50" s="219"/>
      <c r="D50" s="220"/>
      <c r="E50" s="221"/>
      <c r="F50" s="221"/>
      <c r="G50" s="222"/>
      <c r="H50" s="223"/>
      <c r="I50" s="223"/>
      <c r="J50" s="223"/>
      <c r="K50" s="224"/>
      <c r="L50" s="188"/>
      <c r="M50" s="268"/>
      <c r="Q50" s="186"/>
    </row>
    <row r="51" spans="1:55" s="269" customFormat="1" ht="12.75" x14ac:dyDescent="0.2">
      <c r="A51" s="235">
        <v>2013</v>
      </c>
      <c r="B51" s="236"/>
      <c r="C51" s="237" t="s">
        <v>106</v>
      </c>
      <c r="D51" s="238" t="s">
        <v>107</v>
      </c>
      <c r="E51" s="239" t="s">
        <v>78</v>
      </c>
      <c r="F51" s="239" t="str">
        <f>+D51&amp;E51</f>
        <v>Silverado 1500 Cabina RegularD</v>
      </c>
      <c r="G51" s="239" t="s">
        <v>108</v>
      </c>
      <c r="H51" s="240">
        <v>198345</v>
      </c>
      <c r="I51" s="241">
        <v>1070</v>
      </c>
      <c r="J51" s="241">
        <v>55</v>
      </c>
      <c r="K51" s="241">
        <v>299</v>
      </c>
      <c r="L51" s="242">
        <v>4100</v>
      </c>
      <c r="M51" s="243">
        <v>32619</v>
      </c>
      <c r="N51" s="244">
        <v>236488</v>
      </c>
      <c r="Q51" s="186"/>
    </row>
    <row r="52" spans="1:55" s="269" customFormat="1" ht="12.75" x14ac:dyDescent="0.2">
      <c r="A52" s="235">
        <v>2013</v>
      </c>
      <c r="B52" s="236"/>
      <c r="C52" s="237" t="s">
        <v>106</v>
      </c>
      <c r="D52" s="238" t="s">
        <v>107</v>
      </c>
      <c r="E52" s="239" t="s">
        <v>79</v>
      </c>
      <c r="F52" s="239" t="str">
        <f>+D52&amp;E52</f>
        <v>Silverado 1500 Cabina RegularE</v>
      </c>
      <c r="G52" s="239" t="s">
        <v>108</v>
      </c>
      <c r="H52" s="240">
        <v>208185</v>
      </c>
      <c r="I52" s="241">
        <v>1070</v>
      </c>
      <c r="J52" s="241">
        <v>55</v>
      </c>
      <c r="K52" s="241">
        <v>299</v>
      </c>
      <c r="L52" s="242">
        <v>4100</v>
      </c>
      <c r="M52" s="243">
        <v>34193</v>
      </c>
      <c r="N52" s="244">
        <v>247902</v>
      </c>
      <c r="Q52" s="186"/>
    </row>
    <row r="53" spans="1:55" s="269" customFormat="1" ht="12.75" x14ac:dyDescent="0.2">
      <c r="A53" s="235">
        <v>2013</v>
      </c>
      <c r="B53" s="236"/>
      <c r="C53" s="237" t="s">
        <v>106</v>
      </c>
      <c r="D53" s="238" t="s">
        <v>107</v>
      </c>
      <c r="E53" s="239" t="s">
        <v>76</v>
      </c>
      <c r="F53" s="239" t="str">
        <f>+D53&amp;E53</f>
        <v>Silverado 1500 Cabina RegularF</v>
      </c>
      <c r="G53" s="239" t="s">
        <v>108</v>
      </c>
      <c r="H53" s="240">
        <v>209018</v>
      </c>
      <c r="I53" s="241">
        <v>1070</v>
      </c>
      <c r="J53" s="241">
        <v>55</v>
      </c>
      <c r="K53" s="241">
        <v>299</v>
      </c>
      <c r="L53" s="242">
        <v>4100</v>
      </c>
      <c r="M53" s="243">
        <v>34327</v>
      </c>
      <c r="N53" s="244">
        <v>248869</v>
      </c>
      <c r="Q53" s="186"/>
    </row>
    <row r="54" spans="1:55" s="269" customFormat="1" ht="12.75" x14ac:dyDescent="0.2">
      <c r="A54" s="245">
        <v>2013</v>
      </c>
      <c r="B54" s="246"/>
      <c r="C54" s="247" t="s">
        <v>106</v>
      </c>
      <c r="D54" s="248" t="s">
        <v>107</v>
      </c>
      <c r="E54" s="249" t="s">
        <v>93</v>
      </c>
      <c r="F54" s="239" t="str">
        <f>+D54&amp;E54</f>
        <v>Silverado 1500 Cabina RegularG</v>
      </c>
      <c r="G54" s="249" t="s">
        <v>108</v>
      </c>
      <c r="H54" s="250">
        <v>218782</v>
      </c>
      <c r="I54" s="251">
        <v>1070</v>
      </c>
      <c r="J54" s="251">
        <v>55</v>
      </c>
      <c r="K54" s="251">
        <v>299</v>
      </c>
      <c r="L54" s="251">
        <v>4100</v>
      </c>
      <c r="M54" s="252">
        <v>35889</v>
      </c>
      <c r="N54" s="253">
        <v>260195</v>
      </c>
      <c r="Q54" s="186"/>
    </row>
    <row r="55" spans="1:55" s="269" customFormat="1" ht="5.25" customHeight="1" x14ac:dyDescent="0.2">
      <c r="A55" s="188"/>
      <c r="B55" s="218"/>
      <c r="C55" s="219"/>
      <c r="D55" s="220"/>
      <c r="E55" s="221"/>
      <c r="F55" s="221"/>
      <c r="G55" s="222"/>
      <c r="H55" s="223"/>
      <c r="I55" s="223"/>
      <c r="J55" s="223"/>
      <c r="K55" s="224"/>
      <c r="L55" s="188"/>
      <c r="M55" s="268"/>
      <c r="Q55" s="186"/>
    </row>
    <row r="56" spans="1:55" s="269" customFormat="1" ht="12.75" x14ac:dyDescent="0.2">
      <c r="A56" s="217">
        <v>2013</v>
      </c>
      <c r="B56" s="218"/>
      <c r="C56" s="219" t="s">
        <v>106</v>
      </c>
      <c r="D56" s="220" t="s">
        <v>109</v>
      </c>
      <c r="E56" s="221" t="s">
        <v>74</v>
      </c>
      <c r="F56" s="221" t="str">
        <f>+D56&amp;E56</f>
        <v>Silverado 2500 Cabina RegularJ</v>
      </c>
      <c r="G56" s="221" t="s">
        <v>61</v>
      </c>
      <c r="H56" s="254">
        <v>239330</v>
      </c>
      <c r="I56" s="255">
        <v>1070</v>
      </c>
      <c r="J56" s="255">
        <v>55</v>
      </c>
      <c r="K56" s="255">
        <v>299</v>
      </c>
      <c r="L56" s="256">
        <v>4100</v>
      </c>
      <c r="M56" s="188">
        <v>39177</v>
      </c>
      <c r="N56" s="257">
        <v>284031</v>
      </c>
      <c r="O56" s="221"/>
      <c r="P56" s="221"/>
      <c r="Q56" s="186"/>
      <c r="R56" s="255"/>
      <c r="S56" s="255"/>
      <c r="T56" s="255"/>
      <c r="U56" s="256"/>
      <c r="V56" s="188"/>
      <c r="W56" s="270"/>
      <c r="X56" s="217"/>
      <c r="Y56" s="218"/>
      <c r="Z56" s="219"/>
      <c r="AA56" s="220"/>
      <c r="AB56" s="221"/>
      <c r="AC56" s="221"/>
      <c r="AD56" s="221"/>
      <c r="AE56" s="254"/>
      <c r="AF56" s="255"/>
      <c r="AG56" s="255"/>
      <c r="AH56" s="255"/>
      <c r="AI56" s="256"/>
      <c r="AJ56" s="188"/>
      <c r="AK56" s="270"/>
      <c r="AL56" s="217"/>
      <c r="AM56" s="218"/>
      <c r="AN56" s="219"/>
      <c r="AO56" s="220"/>
      <c r="AP56" s="221"/>
      <c r="AQ56" s="221"/>
      <c r="AR56" s="221"/>
      <c r="AS56" s="254"/>
      <c r="AT56" s="255"/>
      <c r="AU56" s="255"/>
      <c r="AV56" s="255"/>
      <c r="AW56" s="256"/>
      <c r="AX56" s="188"/>
      <c r="AY56" s="270"/>
      <c r="AZ56" s="217"/>
      <c r="BA56" s="218"/>
      <c r="BB56" s="219"/>
      <c r="BC56" s="220"/>
    </row>
    <row r="57" spans="1:55" s="269" customFormat="1" ht="12.75" x14ac:dyDescent="0.2">
      <c r="A57" s="217">
        <v>2013</v>
      </c>
      <c r="B57" s="218"/>
      <c r="C57" s="219" t="s">
        <v>110</v>
      </c>
      <c r="D57" s="220" t="s">
        <v>111</v>
      </c>
      <c r="E57" s="221" t="s">
        <v>112</v>
      </c>
      <c r="F57" s="221" t="str">
        <f>+D57&amp;E57</f>
        <v>Silverado 2500 Cabina Reg. 4X4K</v>
      </c>
      <c r="G57" s="221" t="s">
        <v>61</v>
      </c>
      <c r="H57" s="254">
        <v>262162</v>
      </c>
      <c r="I57" s="255">
        <v>1070</v>
      </c>
      <c r="J57" s="255">
        <v>55</v>
      </c>
      <c r="K57" s="255">
        <v>299</v>
      </c>
      <c r="L57" s="256">
        <v>4100</v>
      </c>
      <c r="M57" s="188">
        <v>42830</v>
      </c>
      <c r="N57" s="257">
        <v>310516</v>
      </c>
      <c r="O57" s="221"/>
      <c r="P57" s="221"/>
      <c r="Q57" s="186"/>
      <c r="R57" s="255"/>
      <c r="S57" s="255"/>
      <c r="T57" s="255"/>
      <c r="U57" s="256"/>
      <c r="V57" s="188"/>
      <c r="W57" s="270"/>
      <c r="X57" s="217"/>
      <c r="Y57" s="218"/>
      <c r="Z57" s="219"/>
      <c r="AA57" s="220"/>
      <c r="AB57" s="221"/>
      <c r="AC57" s="221"/>
      <c r="AD57" s="221"/>
      <c r="AE57" s="254"/>
      <c r="AF57" s="255"/>
      <c r="AG57" s="255"/>
      <c r="AH57" s="255"/>
      <c r="AI57" s="256"/>
      <c r="AJ57" s="188"/>
      <c r="AK57" s="270"/>
      <c r="AL57" s="217"/>
      <c r="AM57" s="218"/>
      <c r="AN57" s="219"/>
      <c r="AO57" s="220"/>
      <c r="AP57" s="221"/>
      <c r="AQ57" s="221"/>
      <c r="AR57" s="221"/>
      <c r="AS57" s="254"/>
      <c r="AT57" s="255"/>
      <c r="AU57" s="255"/>
      <c r="AV57" s="255"/>
      <c r="AW57" s="256"/>
      <c r="AX57" s="188"/>
      <c r="AY57" s="270"/>
      <c r="AZ57" s="217"/>
      <c r="BA57" s="218"/>
      <c r="BB57" s="219"/>
      <c r="BC57" s="220"/>
    </row>
    <row r="58" spans="1:55" s="269" customFormat="1" ht="12.75" x14ac:dyDescent="0.2">
      <c r="A58" s="259">
        <v>2013</v>
      </c>
      <c r="B58" s="260"/>
      <c r="C58" s="261" t="s">
        <v>113</v>
      </c>
      <c r="D58" s="262" t="s">
        <v>114</v>
      </c>
      <c r="E58" s="263" t="s">
        <v>60</v>
      </c>
      <c r="F58" s="221" t="str">
        <f>+D58&amp;E58</f>
        <v>Silverado 2500 Cabina ExtendidaA</v>
      </c>
      <c r="G58" s="263" t="s">
        <v>61</v>
      </c>
      <c r="H58" s="264">
        <v>262901</v>
      </c>
      <c r="I58" s="265">
        <v>1070</v>
      </c>
      <c r="J58" s="265">
        <v>55</v>
      </c>
      <c r="K58" s="265">
        <v>299</v>
      </c>
      <c r="L58" s="265">
        <v>4100</v>
      </c>
      <c r="M58" s="266">
        <v>42948</v>
      </c>
      <c r="N58" s="267">
        <v>311373</v>
      </c>
      <c r="Q58" s="186"/>
    </row>
    <row r="59" spans="1:55" s="269" customFormat="1" ht="5.25" customHeight="1" x14ac:dyDescent="0.2">
      <c r="A59" s="188"/>
      <c r="B59" s="218"/>
      <c r="C59" s="219"/>
      <c r="D59" s="220"/>
      <c r="E59" s="221"/>
      <c r="F59" s="221"/>
      <c r="G59" s="222"/>
      <c r="H59" s="223"/>
      <c r="I59" s="223"/>
      <c r="J59" s="223"/>
      <c r="K59" s="224"/>
      <c r="L59" s="188"/>
      <c r="M59" s="268"/>
      <c r="Q59" s="186"/>
    </row>
    <row r="60" spans="1:55" s="269" customFormat="1" ht="12.75" x14ac:dyDescent="0.2">
      <c r="A60" s="235">
        <v>2013</v>
      </c>
      <c r="B60" s="236"/>
      <c r="C60" s="237" t="s">
        <v>115</v>
      </c>
      <c r="D60" s="238" t="s">
        <v>116</v>
      </c>
      <c r="E60" s="239" t="s">
        <v>79</v>
      </c>
      <c r="F60" s="239" t="str">
        <f>+D60&amp;E60</f>
        <v>Silverado 2500 Doble Cabina 4x2E</v>
      </c>
      <c r="G60" s="239" t="s">
        <v>61</v>
      </c>
      <c r="H60" s="240">
        <v>314108</v>
      </c>
      <c r="I60" s="241">
        <v>1070</v>
      </c>
      <c r="J60" s="241">
        <v>55</v>
      </c>
      <c r="K60" s="241">
        <v>299</v>
      </c>
      <c r="L60" s="242">
        <v>4100</v>
      </c>
      <c r="M60" s="243">
        <v>51141</v>
      </c>
      <c r="N60" s="244">
        <v>370773</v>
      </c>
      <c r="Q60" s="186"/>
    </row>
    <row r="61" spans="1:55" s="258" customFormat="1" ht="12.75" customHeight="1" x14ac:dyDescent="0.2">
      <c r="A61" s="245">
        <v>2013</v>
      </c>
      <c r="B61" s="246"/>
      <c r="C61" s="247" t="s">
        <v>117</v>
      </c>
      <c r="D61" s="248" t="s">
        <v>118</v>
      </c>
      <c r="E61" s="249" t="s">
        <v>76</v>
      </c>
      <c r="F61" s="239" t="str">
        <f>+D61&amp;E61</f>
        <v>Silverado 2500 Doble Cabina 4x4F</v>
      </c>
      <c r="G61" s="249" t="s">
        <v>61</v>
      </c>
      <c r="H61" s="250">
        <v>332064</v>
      </c>
      <c r="I61" s="251">
        <v>1070</v>
      </c>
      <c r="J61" s="251">
        <v>55</v>
      </c>
      <c r="K61" s="251">
        <v>299</v>
      </c>
      <c r="L61" s="251">
        <v>4100</v>
      </c>
      <c r="M61" s="252">
        <v>54014</v>
      </c>
      <c r="N61" s="253">
        <v>391602</v>
      </c>
      <c r="Q61" s="186"/>
    </row>
    <row r="62" spans="1:55" s="269" customFormat="1" ht="5.25" customHeight="1" x14ac:dyDescent="0.2">
      <c r="A62" s="188"/>
      <c r="B62" s="218"/>
      <c r="C62" s="219"/>
      <c r="D62" s="220"/>
      <c r="E62" s="221"/>
      <c r="F62" s="221"/>
      <c r="G62" s="222"/>
      <c r="H62" s="223"/>
      <c r="I62" s="223"/>
      <c r="J62" s="223"/>
      <c r="K62" s="224"/>
      <c r="L62" s="188"/>
      <c r="M62" s="268"/>
      <c r="Q62" s="186"/>
    </row>
    <row r="63" spans="1:55" s="269" customFormat="1" ht="12.75" x14ac:dyDescent="0.2">
      <c r="A63" s="217">
        <v>2013</v>
      </c>
      <c r="B63" s="218"/>
      <c r="C63" s="219" t="s">
        <v>106</v>
      </c>
      <c r="D63" s="220" t="s">
        <v>119</v>
      </c>
      <c r="E63" s="221" t="s">
        <v>120</v>
      </c>
      <c r="F63" s="221" t="str">
        <f>+D63&amp;E63</f>
        <v>Cheyenne 2500 Cabina RegularN</v>
      </c>
      <c r="G63" s="221" t="s">
        <v>67</v>
      </c>
      <c r="H63" s="254">
        <v>312980</v>
      </c>
      <c r="I63" s="255">
        <v>1070</v>
      </c>
      <c r="J63" s="255">
        <v>55</v>
      </c>
      <c r="K63" s="255">
        <v>299</v>
      </c>
      <c r="L63" s="256">
        <v>4100</v>
      </c>
      <c r="M63" s="188">
        <v>50961</v>
      </c>
      <c r="N63" s="257">
        <v>369465</v>
      </c>
      <c r="O63" s="221"/>
      <c r="P63" s="221"/>
      <c r="Q63" s="186"/>
      <c r="R63" s="255"/>
      <c r="S63" s="255"/>
      <c r="T63" s="255"/>
      <c r="U63" s="256"/>
      <c r="V63" s="188"/>
      <c r="W63" s="270"/>
      <c r="X63" s="217"/>
      <c r="Y63" s="218"/>
      <c r="Z63" s="219"/>
      <c r="AA63" s="220"/>
      <c r="AB63" s="221"/>
      <c r="AC63" s="221"/>
      <c r="AD63" s="221"/>
      <c r="AE63" s="254"/>
      <c r="AF63" s="255"/>
      <c r="AG63" s="255"/>
      <c r="AH63" s="255"/>
      <c r="AI63" s="256"/>
      <c r="AJ63" s="188"/>
      <c r="AK63" s="270"/>
      <c r="AL63" s="217"/>
      <c r="AM63" s="218"/>
      <c r="AN63" s="219"/>
      <c r="AO63" s="220"/>
      <c r="AP63" s="221"/>
      <c r="AQ63" s="221"/>
      <c r="AR63" s="221"/>
      <c r="AS63" s="254"/>
      <c r="AT63" s="255"/>
      <c r="AU63" s="255"/>
      <c r="AV63" s="255"/>
      <c r="AW63" s="256"/>
      <c r="AX63" s="188"/>
      <c r="AY63" s="270"/>
      <c r="AZ63" s="217"/>
      <c r="BA63" s="218"/>
      <c r="BB63" s="219"/>
      <c r="BC63" s="220"/>
    </row>
    <row r="64" spans="1:55" s="269" customFormat="1" ht="12.75" x14ac:dyDescent="0.2">
      <c r="A64" s="217">
        <v>2013</v>
      </c>
      <c r="B64" s="218"/>
      <c r="C64" s="219" t="s">
        <v>110</v>
      </c>
      <c r="D64" s="220" t="s">
        <v>121</v>
      </c>
      <c r="E64" s="221" t="s">
        <v>122</v>
      </c>
      <c r="F64" s="221" t="str">
        <f>+D64&amp;E64</f>
        <v>Cheyenne 2500 Cabina Reg. 4X4P</v>
      </c>
      <c r="G64" s="221" t="s">
        <v>67</v>
      </c>
      <c r="H64" s="254">
        <v>333065</v>
      </c>
      <c r="I64" s="255">
        <v>1070</v>
      </c>
      <c r="J64" s="255">
        <v>55</v>
      </c>
      <c r="K64" s="255">
        <v>299</v>
      </c>
      <c r="L64" s="256">
        <v>4100</v>
      </c>
      <c r="M64" s="188">
        <v>54174</v>
      </c>
      <c r="N64" s="257">
        <v>392763</v>
      </c>
      <c r="O64" s="221"/>
      <c r="P64" s="221"/>
      <c r="Q64" s="186"/>
      <c r="R64" s="255"/>
      <c r="S64" s="255"/>
      <c r="T64" s="255"/>
      <c r="U64" s="256"/>
      <c r="V64" s="188"/>
      <c r="W64" s="270"/>
      <c r="X64" s="217"/>
      <c r="Y64" s="218"/>
      <c r="Z64" s="219"/>
      <c r="AA64" s="220"/>
      <c r="AB64" s="221"/>
      <c r="AC64" s="221"/>
      <c r="AD64" s="221"/>
      <c r="AE64" s="254"/>
      <c r="AF64" s="255"/>
      <c r="AG64" s="255"/>
      <c r="AH64" s="255"/>
      <c r="AI64" s="256"/>
      <c r="AJ64" s="188"/>
      <c r="AK64" s="270"/>
      <c r="AL64" s="217"/>
      <c r="AM64" s="218"/>
      <c r="AN64" s="219"/>
      <c r="AO64" s="220"/>
      <c r="AP64" s="221"/>
      <c r="AQ64" s="221"/>
      <c r="AR64" s="221"/>
      <c r="AS64" s="254"/>
      <c r="AT64" s="255"/>
      <c r="AU64" s="255"/>
      <c r="AV64" s="255"/>
      <c r="AW64" s="256"/>
      <c r="AX64" s="188"/>
      <c r="AY64" s="270"/>
      <c r="AZ64" s="217"/>
      <c r="BA64" s="218"/>
      <c r="BB64" s="219"/>
      <c r="BC64" s="220"/>
    </row>
    <row r="65" spans="1:55" s="269" customFormat="1" ht="12.75" x14ac:dyDescent="0.2">
      <c r="A65" s="259">
        <v>2013</v>
      </c>
      <c r="B65" s="260"/>
      <c r="C65" s="261" t="s">
        <v>123</v>
      </c>
      <c r="D65" s="262" t="s">
        <v>124</v>
      </c>
      <c r="E65" s="263" t="s">
        <v>63</v>
      </c>
      <c r="F65" s="221" t="str">
        <f>+D65&amp;E65</f>
        <v>Cheyenne 2500 Cabina ExtendidaB</v>
      </c>
      <c r="G65" s="263" t="s">
        <v>67</v>
      </c>
      <c r="H65" s="264">
        <v>365578</v>
      </c>
      <c r="I65" s="265">
        <v>1070</v>
      </c>
      <c r="J65" s="265">
        <v>55</v>
      </c>
      <c r="K65" s="265">
        <v>299</v>
      </c>
      <c r="L65" s="265">
        <v>4100</v>
      </c>
      <c r="M65" s="266">
        <v>59376</v>
      </c>
      <c r="N65" s="267">
        <v>430478</v>
      </c>
      <c r="Q65" s="186"/>
    </row>
    <row r="66" spans="1:55" s="269" customFormat="1" ht="5.25" customHeight="1" x14ac:dyDescent="0.2">
      <c r="A66" s="188"/>
      <c r="B66" s="218"/>
      <c r="C66" s="219"/>
      <c r="D66" s="220"/>
      <c r="E66" s="221"/>
      <c r="F66" s="221"/>
      <c r="G66" s="222"/>
      <c r="H66" s="223"/>
      <c r="I66" s="223"/>
      <c r="J66" s="223"/>
      <c r="K66" s="224"/>
      <c r="L66" s="188"/>
      <c r="M66" s="268"/>
      <c r="Q66" s="186"/>
    </row>
    <row r="67" spans="1:55" s="269" customFormat="1" ht="12.75" x14ac:dyDescent="0.2">
      <c r="A67" s="235">
        <v>2013</v>
      </c>
      <c r="B67" s="236"/>
      <c r="C67" s="237" t="s">
        <v>117</v>
      </c>
      <c r="D67" s="238" t="s">
        <v>125</v>
      </c>
      <c r="E67" s="239" t="s">
        <v>63</v>
      </c>
      <c r="F67" s="239" t="str">
        <f>+D67&amp;E67</f>
        <v>Cheyenne 2500 Crew Cab 4X4B</v>
      </c>
      <c r="G67" s="239" t="s">
        <v>67</v>
      </c>
      <c r="H67" s="240">
        <v>418248</v>
      </c>
      <c r="I67" s="241">
        <v>1070</v>
      </c>
      <c r="J67" s="241">
        <v>55</v>
      </c>
      <c r="K67" s="241">
        <v>299</v>
      </c>
      <c r="L67" s="242">
        <v>4100</v>
      </c>
      <c r="M67" s="243">
        <v>67803</v>
      </c>
      <c r="N67" s="244">
        <v>491575</v>
      </c>
      <c r="Q67" s="186"/>
    </row>
    <row r="68" spans="1:55" s="258" customFormat="1" ht="12.75" customHeight="1" x14ac:dyDescent="0.2">
      <c r="A68" s="245">
        <v>2013</v>
      </c>
      <c r="B68" s="246"/>
      <c r="C68" s="247" t="s">
        <v>117</v>
      </c>
      <c r="D68" s="248" t="s">
        <v>125</v>
      </c>
      <c r="E68" s="249" t="s">
        <v>69</v>
      </c>
      <c r="F68" s="239" t="str">
        <f>+D68&amp;E68</f>
        <v>Cheyenne 2500 Crew Cab 4X4C</v>
      </c>
      <c r="G68" s="249" t="s">
        <v>70</v>
      </c>
      <c r="H68" s="250">
        <v>460730</v>
      </c>
      <c r="I68" s="251">
        <v>1070</v>
      </c>
      <c r="J68" s="251">
        <v>55</v>
      </c>
      <c r="K68" s="251">
        <v>299</v>
      </c>
      <c r="L68" s="251">
        <v>4100</v>
      </c>
      <c r="M68" s="252">
        <v>74601</v>
      </c>
      <c r="N68" s="253">
        <v>540855</v>
      </c>
      <c r="Q68" s="186"/>
    </row>
    <row r="69" spans="1:55" s="269" customFormat="1" ht="5.25" customHeight="1" x14ac:dyDescent="0.2">
      <c r="A69" s="188"/>
      <c r="B69" s="218"/>
      <c r="C69" s="219"/>
      <c r="D69" s="220"/>
      <c r="E69" s="221"/>
      <c r="F69" s="221"/>
      <c r="G69" s="222"/>
      <c r="H69" s="223"/>
      <c r="I69" s="223"/>
      <c r="J69" s="223"/>
      <c r="K69" s="224"/>
      <c r="L69" s="188"/>
      <c r="M69" s="268"/>
      <c r="Q69" s="186"/>
    </row>
    <row r="70" spans="1:55" s="269" customFormat="1" ht="12.75" x14ac:dyDescent="0.2">
      <c r="A70" s="217">
        <v>2013</v>
      </c>
      <c r="B70" s="218"/>
      <c r="C70" s="219" t="s">
        <v>126</v>
      </c>
      <c r="D70" s="220" t="s">
        <v>127</v>
      </c>
      <c r="E70" s="221" t="s">
        <v>63</v>
      </c>
      <c r="F70" s="221" t="str">
        <f>+D70&amp;E70</f>
        <v>Avalanche UUV 4X4B</v>
      </c>
      <c r="G70" s="221" t="s">
        <v>67</v>
      </c>
      <c r="H70" s="254">
        <v>443638</v>
      </c>
      <c r="I70" s="255">
        <v>1070</v>
      </c>
      <c r="J70" s="255">
        <v>55</v>
      </c>
      <c r="K70" s="255">
        <v>299</v>
      </c>
      <c r="L70" s="256">
        <v>4100</v>
      </c>
      <c r="M70" s="188">
        <v>71866</v>
      </c>
      <c r="N70" s="257">
        <v>521028</v>
      </c>
      <c r="O70" s="221"/>
      <c r="P70" s="221"/>
      <c r="Q70" s="186"/>
      <c r="R70" s="255"/>
      <c r="S70" s="255"/>
      <c r="T70" s="255"/>
      <c r="U70" s="256"/>
      <c r="V70" s="188"/>
      <c r="W70" s="270"/>
      <c r="X70" s="217"/>
      <c r="Y70" s="218"/>
      <c r="Z70" s="219"/>
      <c r="AA70" s="220"/>
      <c r="AB70" s="221"/>
      <c r="AC70" s="221"/>
      <c r="AD70" s="221"/>
      <c r="AE70" s="254"/>
      <c r="AF70" s="255"/>
      <c r="AG70" s="255"/>
      <c r="AH70" s="255"/>
      <c r="AI70" s="256"/>
      <c r="AJ70" s="188"/>
      <c r="AK70" s="270"/>
      <c r="AL70" s="217"/>
      <c r="AM70" s="218"/>
      <c r="AN70" s="219"/>
      <c r="AO70" s="220"/>
      <c r="AP70" s="221"/>
      <c r="AQ70" s="221"/>
      <c r="AR70" s="221"/>
      <c r="AS70" s="254"/>
      <c r="AT70" s="255"/>
      <c r="AU70" s="255"/>
      <c r="AV70" s="255"/>
      <c r="AW70" s="256"/>
      <c r="AX70" s="188"/>
      <c r="AY70" s="270"/>
      <c r="AZ70" s="217"/>
      <c r="BA70" s="218"/>
      <c r="BB70" s="219"/>
      <c r="BC70" s="220"/>
    </row>
    <row r="71" spans="1:55" s="269" customFormat="1" ht="12.75" x14ac:dyDescent="0.2">
      <c r="A71" s="259">
        <v>2013</v>
      </c>
      <c r="B71" s="260"/>
      <c r="C71" s="261" t="s">
        <v>126</v>
      </c>
      <c r="D71" s="262" t="s">
        <v>127</v>
      </c>
      <c r="E71" s="263" t="s">
        <v>69</v>
      </c>
      <c r="F71" s="221" t="str">
        <f>+D71&amp;E71</f>
        <v>Avalanche UUV 4X4C</v>
      </c>
      <c r="G71" s="263" t="s">
        <v>67</v>
      </c>
      <c r="H71" s="264">
        <v>451209</v>
      </c>
      <c r="I71" s="265">
        <v>1070</v>
      </c>
      <c r="J71" s="265">
        <v>55</v>
      </c>
      <c r="K71" s="265">
        <v>299</v>
      </c>
      <c r="L71" s="265">
        <v>4100</v>
      </c>
      <c r="M71" s="266">
        <v>73077</v>
      </c>
      <c r="N71" s="267">
        <v>529810</v>
      </c>
      <c r="Q71" s="186"/>
    </row>
    <row r="72" spans="1:55" s="269" customFormat="1" ht="5.25" customHeight="1" x14ac:dyDescent="0.2">
      <c r="A72" s="188"/>
      <c r="B72" s="218"/>
      <c r="C72" s="219"/>
      <c r="D72" s="220"/>
      <c r="E72" s="221"/>
      <c r="F72" s="221"/>
      <c r="G72" s="222"/>
      <c r="H72" s="223"/>
      <c r="I72" s="223"/>
      <c r="J72" s="223"/>
      <c r="K72" s="224"/>
      <c r="L72" s="188"/>
      <c r="M72" s="268"/>
      <c r="Q72" s="186"/>
    </row>
    <row r="73" spans="1:55" s="269" customFormat="1" ht="12.75" x14ac:dyDescent="0.2">
      <c r="A73" s="235">
        <v>2013</v>
      </c>
      <c r="B73" s="236"/>
      <c r="C73" s="237" t="s">
        <v>128</v>
      </c>
      <c r="D73" s="238" t="s">
        <v>129</v>
      </c>
      <c r="E73" s="239" t="s">
        <v>60</v>
      </c>
      <c r="F73" s="239" t="str">
        <f>+D73&amp;E73</f>
        <v>Trax SUVA</v>
      </c>
      <c r="G73" s="239" t="s">
        <v>61</v>
      </c>
      <c r="H73" s="240">
        <v>194545</v>
      </c>
      <c r="I73" s="241">
        <v>1070</v>
      </c>
      <c r="J73" s="241">
        <v>55</v>
      </c>
      <c r="K73" s="241">
        <v>299</v>
      </c>
      <c r="L73" s="242">
        <v>4100</v>
      </c>
      <c r="M73" s="243">
        <v>32011</v>
      </c>
      <c r="N73" s="244">
        <v>232080</v>
      </c>
      <c r="Q73" s="186"/>
    </row>
    <row r="74" spans="1:55" s="269" customFormat="1" ht="12.75" x14ac:dyDescent="0.2">
      <c r="A74" s="235">
        <v>2013</v>
      </c>
      <c r="B74" s="236"/>
      <c r="C74" s="237" t="s">
        <v>130</v>
      </c>
      <c r="D74" s="238" t="s">
        <v>129</v>
      </c>
      <c r="E74" s="239" t="s">
        <v>63</v>
      </c>
      <c r="F74" s="239" t="str">
        <f>+D74&amp;E74</f>
        <v>Trax SUVB</v>
      </c>
      <c r="G74" s="239" t="s">
        <v>67</v>
      </c>
      <c r="H74" s="240">
        <v>222512</v>
      </c>
      <c r="I74" s="241">
        <v>1070</v>
      </c>
      <c r="J74" s="241">
        <v>55</v>
      </c>
      <c r="K74" s="241">
        <v>299</v>
      </c>
      <c r="L74" s="242">
        <v>4100</v>
      </c>
      <c r="M74" s="243">
        <v>36486</v>
      </c>
      <c r="N74" s="244">
        <v>264522</v>
      </c>
      <c r="Q74" s="186"/>
    </row>
    <row r="75" spans="1:55" s="269" customFormat="1" ht="12.75" x14ac:dyDescent="0.2">
      <c r="A75" s="245">
        <v>2013</v>
      </c>
      <c r="B75" s="246"/>
      <c r="C75" s="247" t="s">
        <v>131</v>
      </c>
      <c r="D75" s="248" t="s">
        <v>129</v>
      </c>
      <c r="E75" s="249" t="s">
        <v>69</v>
      </c>
      <c r="F75" s="239" t="str">
        <f>+D75&amp;E75</f>
        <v>Trax SUVC</v>
      </c>
      <c r="G75" s="249" t="s">
        <v>70</v>
      </c>
      <c r="H75" s="250">
        <v>242794</v>
      </c>
      <c r="I75" s="251">
        <v>1070</v>
      </c>
      <c r="J75" s="251">
        <v>55</v>
      </c>
      <c r="K75" s="251">
        <v>299</v>
      </c>
      <c r="L75" s="251">
        <v>4100</v>
      </c>
      <c r="M75" s="252">
        <v>39731</v>
      </c>
      <c r="N75" s="253">
        <v>288049</v>
      </c>
      <c r="Q75" s="186"/>
    </row>
    <row r="76" spans="1:55" s="269" customFormat="1" ht="5.25" customHeight="1" x14ac:dyDescent="0.2">
      <c r="A76" s="188"/>
      <c r="B76" s="218"/>
      <c r="C76" s="219"/>
      <c r="D76" s="220"/>
      <c r="E76" s="221"/>
      <c r="F76" s="221"/>
      <c r="G76" s="222"/>
      <c r="H76" s="223"/>
      <c r="I76" s="223"/>
      <c r="J76" s="223"/>
      <c r="K76" s="224"/>
      <c r="L76" s="188"/>
      <c r="M76" s="268"/>
      <c r="Q76" s="186"/>
    </row>
    <row r="77" spans="1:55" s="269" customFormat="1" ht="12.75" x14ac:dyDescent="0.2">
      <c r="A77" s="217">
        <v>2013</v>
      </c>
      <c r="B77" s="218"/>
      <c r="C77" s="219" t="s">
        <v>132</v>
      </c>
      <c r="D77" s="220" t="s">
        <v>133</v>
      </c>
      <c r="E77" s="221" t="s">
        <v>60</v>
      </c>
      <c r="F77" s="221" t="str">
        <f t="shared" ref="F77:F85" si="1">+D77&amp;E77</f>
        <v>Captiva Sport SUVA</v>
      </c>
      <c r="G77" s="221" t="s">
        <v>61</v>
      </c>
      <c r="H77" s="254">
        <v>240518</v>
      </c>
      <c r="I77" s="255">
        <v>1070</v>
      </c>
      <c r="J77" s="255">
        <v>55</v>
      </c>
      <c r="K77" s="255">
        <v>299</v>
      </c>
      <c r="L77" s="256">
        <v>4100</v>
      </c>
      <c r="M77" s="188">
        <v>39367</v>
      </c>
      <c r="N77" s="257">
        <v>285409</v>
      </c>
      <c r="Q77" s="186"/>
    </row>
    <row r="78" spans="1:55" s="269" customFormat="1" ht="12.75" x14ac:dyDescent="0.2">
      <c r="A78" s="217">
        <v>2013</v>
      </c>
      <c r="B78" s="218"/>
      <c r="C78" s="219" t="s">
        <v>132</v>
      </c>
      <c r="D78" s="220" t="s">
        <v>133</v>
      </c>
      <c r="E78" s="221" t="s">
        <v>63</v>
      </c>
      <c r="F78" s="221" t="str">
        <f t="shared" si="1"/>
        <v>Captiva Sport SUVB</v>
      </c>
      <c r="G78" s="221" t="s">
        <v>61</v>
      </c>
      <c r="H78" s="254">
        <v>270819</v>
      </c>
      <c r="I78" s="255">
        <v>1070</v>
      </c>
      <c r="J78" s="255">
        <v>55</v>
      </c>
      <c r="K78" s="255">
        <v>299</v>
      </c>
      <c r="L78" s="256">
        <v>4100</v>
      </c>
      <c r="M78" s="188">
        <v>44215</v>
      </c>
      <c r="N78" s="257">
        <v>320558</v>
      </c>
      <c r="Q78" s="186"/>
    </row>
    <row r="79" spans="1:55" s="269" customFormat="1" ht="12.75" x14ac:dyDescent="0.2">
      <c r="A79" s="217">
        <v>2013</v>
      </c>
      <c r="B79" s="218"/>
      <c r="C79" s="219" t="s">
        <v>134</v>
      </c>
      <c r="D79" s="220" t="s">
        <v>133</v>
      </c>
      <c r="E79" s="221" t="s">
        <v>69</v>
      </c>
      <c r="F79" s="221" t="str">
        <f t="shared" si="1"/>
        <v>Captiva Sport SUVC</v>
      </c>
      <c r="G79" s="221" t="s">
        <v>67</v>
      </c>
      <c r="H79" s="254">
        <v>272798</v>
      </c>
      <c r="I79" s="255">
        <v>1070</v>
      </c>
      <c r="J79" s="255">
        <v>55</v>
      </c>
      <c r="K79" s="255">
        <v>299</v>
      </c>
      <c r="L79" s="256">
        <v>4100</v>
      </c>
      <c r="M79" s="188">
        <v>44532</v>
      </c>
      <c r="N79" s="257">
        <v>322854</v>
      </c>
      <c r="Q79" s="186"/>
    </row>
    <row r="80" spans="1:55" s="269" customFormat="1" ht="12.75" x14ac:dyDescent="0.2">
      <c r="A80" s="217">
        <v>2013</v>
      </c>
      <c r="B80" s="218"/>
      <c r="C80" s="219" t="s">
        <v>134</v>
      </c>
      <c r="D80" s="220" t="s">
        <v>133</v>
      </c>
      <c r="E80" s="221" t="s">
        <v>78</v>
      </c>
      <c r="F80" s="221" t="str">
        <f t="shared" si="1"/>
        <v>Captiva Sport SUVD</v>
      </c>
      <c r="G80" s="221" t="s">
        <v>67</v>
      </c>
      <c r="H80" s="254">
        <v>284672</v>
      </c>
      <c r="I80" s="255">
        <v>1070</v>
      </c>
      <c r="J80" s="255">
        <v>55</v>
      </c>
      <c r="K80" s="255">
        <v>299</v>
      </c>
      <c r="L80" s="256">
        <v>4100</v>
      </c>
      <c r="M80" s="188">
        <v>46431</v>
      </c>
      <c r="N80" s="257">
        <v>336627</v>
      </c>
      <c r="Q80" s="186"/>
    </row>
    <row r="81" spans="1:55" s="269" customFormat="1" ht="12.75" x14ac:dyDescent="0.2">
      <c r="A81" s="217">
        <v>2013</v>
      </c>
      <c r="B81" s="218"/>
      <c r="C81" s="219" t="s">
        <v>134</v>
      </c>
      <c r="D81" s="349" t="s">
        <v>213</v>
      </c>
      <c r="E81" s="221" t="s">
        <v>78</v>
      </c>
      <c r="F81" s="221" t="str">
        <f t="shared" si="1"/>
        <v>Captiva Sport SUV Edición EspecialD</v>
      </c>
      <c r="G81" s="221" t="s">
        <v>67</v>
      </c>
      <c r="H81" s="254">
        <v>296349</v>
      </c>
      <c r="I81" s="255">
        <v>1070</v>
      </c>
      <c r="J81" s="255">
        <v>55</v>
      </c>
      <c r="K81" s="255">
        <v>299</v>
      </c>
      <c r="L81" s="256">
        <v>4100</v>
      </c>
      <c r="M81" s="188">
        <v>48300</v>
      </c>
      <c r="N81" s="257">
        <v>350173</v>
      </c>
      <c r="Q81" s="186"/>
    </row>
    <row r="82" spans="1:55" s="258" customFormat="1" ht="12.75" customHeight="1" x14ac:dyDescent="0.2">
      <c r="A82" s="259">
        <v>2013</v>
      </c>
      <c r="B82" s="260"/>
      <c r="C82" s="261" t="s">
        <v>135</v>
      </c>
      <c r="D82" s="262" t="s">
        <v>133</v>
      </c>
      <c r="E82" s="263" t="s">
        <v>93</v>
      </c>
      <c r="F82" s="221" t="str">
        <f t="shared" si="1"/>
        <v>Captiva Sport SUVG</v>
      </c>
      <c r="G82" s="263" t="s">
        <v>67</v>
      </c>
      <c r="H82" s="264">
        <v>298262</v>
      </c>
      <c r="I82" s="265">
        <v>1070</v>
      </c>
      <c r="J82" s="265">
        <v>55</v>
      </c>
      <c r="K82" s="265">
        <v>299</v>
      </c>
      <c r="L82" s="265">
        <v>4100</v>
      </c>
      <c r="M82" s="266">
        <v>48606</v>
      </c>
      <c r="N82" s="267">
        <v>352392</v>
      </c>
      <c r="Q82" s="186"/>
    </row>
    <row r="83" spans="1:55" s="269" customFormat="1" ht="5.25" customHeight="1" x14ac:dyDescent="0.2">
      <c r="A83" s="188"/>
      <c r="B83" s="218"/>
      <c r="C83" s="219"/>
      <c r="D83" s="220"/>
      <c r="E83" s="221"/>
      <c r="F83" s="221"/>
      <c r="G83" s="222"/>
      <c r="H83" s="223"/>
      <c r="I83" s="223"/>
      <c r="J83" s="223"/>
      <c r="K83" s="224"/>
      <c r="L83" s="188"/>
      <c r="M83" s="268"/>
      <c r="Q83" s="186"/>
    </row>
    <row r="84" spans="1:55" s="269" customFormat="1" ht="12.75" x14ac:dyDescent="0.2">
      <c r="A84" s="235">
        <v>2013</v>
      </c>
      <c r="B84" s="236"/>
      <c r="C84" s="237" t="s">
        <v>214</v>
      </c>
      <c r="D84" s="238" t="s">
        <v>215</v>
      </c>
      <c r="E84" s="239" t="s">
        <v>69</v>
      </c>
      <c r="F84" s="239" t="str">
        <f t="shared" si="1"/>
        <v>Traverse SUVC</v>
      </c>
      <c r="G84" s="239" t="s">
        <v>67</v>
      </c>
      <c r="H84" s="240">
        <v>377664</v>
      </c>
      <c r="I84" s="241">
        <v>1070</v>
      </c>
      <c r="J84" s="241">
        <v>55</v>
      </c>
      <c r="K84" s="241">
        <v>299</v>
      </c>
      <c r="L84" s="242">
        <v>4100</v>
      </c>
      <c r="M84" s="243">
        <v>61310</v>
      </c>
      <c r="N84" s="244">
        <v>444498</v>
      </c>
      <c r="Q84" s="186"/>
    </row>
    <row r="85" spans="1:55" s="269" customFormat="1" ht="12.75" x14ac:dyDescent="0.2">
      <c r="A85" s="245">
        <v>2013</v>
      </c>
      <c r="B85" s="246"/>
      <c r="C85" s="247" t="s">
        <v>214</v>
      </c>
      <c r="D85" s="248" t="s">
        <v>215</v>
      </c>
      <c r="E85" s="249" t="s">
        <v>63</v>
      </c>
      <c r="F85" s="239" t="str">
        <f t="shared" si="1"/>
        <v>Traverse SUVB</v>
      </c>
      <c r="G85" s="249" t="s">
        <v>67</v>
      </c>
      <c r="H85" s="250">
        <v>406193</v>
      </c>
      <c r="I85" s="251">
        <v>1070</v>
      </c>
      <c r="J85" s="251">
        <v>55</v>
      </c>
      <c r="K85" s="251">
        <v>299</v>
      </c>
      <c r="L85" s="251">
        <v>4100</v>
      </c>
      <c r="M85" s="252">
        <v>65875</v>
      </c>
      <c r="N85" s="253">
        <v>477592</v>
      </c>
      <c r="Q85" s="186"/>
    </row>
    <row r="86" spans="1:55" s="269" customFormat="1" ht="5.25" customHeight="1" x14ac:dyDescent="0.2">
      <c r="A86" s="188"/>
      <c r="B86" s="218"/>
      <c r="C86" s="219"/>
      <c r="D86" s="220"/>
      <c r="E86" s="221"/>
      <c r="F86" s="221"/>
      <c r="G86" s="222"/>
      <c r="H86" s="223"/>
      <c r="I86" s="223"/>
      <c r="J86" s="223"/>
      <c r="K86" s="224"/>
      <c r="L86" s="188"/>
      <c r="M86" s="268"/>
      <c r="Q86" s="186"/>
    </row>
    <row r="87" spans="1:55" s="269" customFormat="1" ht="12.75" x14ac:dyDescent="0.2">
      <c r="A87" s="217">
        <v>2013</v>
      </c>
      <c r="B87" s="218"/>
      <c r="C87" s="219" t="s">
        <v>136</v>
      </c>
      <c r="D87" s="220" t="s">
        <v>137</v>
      </c>
      <c r="E87" s="221" t="s">
        <v>60</v>
      </c>
      <c r="F87" s="221" t="str">
        <f>+D87&amp;E87</f>
        <v>Tahoe SUVA</v>
      </c>
      <c r="G87" s="221" t="s">
        <v>67</v>
      </c>
      <c r="H87" s="254">
        <v>415725</v>
      </c>
      <c r="I87" s="255">
        <v>1070</v>
      </c>
      <c r="J87" s="255">
        <v>55</v>
      </c>
      <c r="K87" s="255">
        <v>299</v>
      </c>
      <c r="L87" s="256">
        <v>4100</v>
      </c>
      <c r="M87" s="188">
        <v>67400</v>
      </c>
      <c r="N87" s="257">
        <v>488649</v>
      </c>
      <c r="Q87" s="186"/>
    </row>
    <row r="88" spans="1:55" s="269" customFormat="1" ht="12.75" x14ac:dyDescent="0.2">
      <c r="A88" s="217">
        <v>2013</v>
      </c>
      <c r="B88" s="218"/>
      <c r="C88" s="219" t="s">
        <v>136</v>
      </c>
      <c r="D88" s="220" t="s">
        <v>137</v>
      </c>
      <c r="E88" s="221" t="s">
        <v>69</v>
      </c>
      <c r="F88" s="221" t="str">
        <f>+D88&amp;E88</f>
        <v>Tahoe SUVC</v>
      </c>
      <c r="G88" s="221" t="s">
        <v>67</v>
      </c>
      <c r="H88" s="254">
        <v>452294</v>
      </c>
      <c r="I88" s="255">
        <v>1070</v>
      </c>
      <c r="J88" s="255">
        <v>55</v>
      </c>
      <c r="K88" s="255">
        <v>299</v>
      </c>
      <c r="L88" s="256">
        <v>4100</v>
      </c>
      <c r="M88" s="188">
        <v>73251</v>
      </c>
      <c r="N88" s="257">
        <v>531069</v>
      </c>
      <c r="Q88" s="186"/>
    </row>
    <row r="89" spans="1:55" s="269" customFormat="1" ht="12.75" x14ac:dyDescent="0.2">
      <c r="A89" s="217">
        <v>2013</v>
      </c>
      <c r="B89" s="218"/>
      <c r="C89" s="219" t="s">
        <v>136</v>
      </c>
      <c r="D89" s="220" t="s">
        <v>137</v>
      </c>
      <c r="E89" s="221" t="s">
        <v>78</v>
      </c>
      <c r="F89" s="221" t="str">
        <f>+D89&amp;E89</f>
        <v>Tahoe SUVD</v>
      </c>
      <c r="G89" s="221" t="s">
        <v>67</v>
      </c>
      <c r="H89" s="254">
        <v>464938</v>
      </c>
      <c r="I89" s="255">
        <v>1070</v>
      </c>
      <c r="J89" s="255">
        <v>55</v>
      </c>
      <c r="K89" s="255">
        <v>299</v>
      </c>
      <c r="L89" s="256">
        <v>4100</v>
      </c>
      <c r="M89" s="188">
        <v>75274</v>
      </c>
      <c r="N89" s="257">
        <v>545736</v>
      </c>
      <c r="Q89" s="186"/>
    </row>
    <row r="90" spans="1:55" s="258" customFormat="1" ht="12.75" customHeight="1" x14ac:dyDescent="0.2">
      <c r="A90" s="259">
        <v>2013</v>
      </c>
      <c r="B90" s="260"/>
      <c r="C90" s="261" t="s">
        <v>138</v>
      </c>
      <c r="D90" s="262" t="s">
        <v>139</v>
      </c>
      <c r="E90" s="263" t="s">
        <v>79</v>
      </c>
      <c r="F90" s="221" t="str">
        <f>+D90&amp;E90</f>
        <v>Tahoe SUV 4X4E</v>
      </c>
      <c r="G90" s="263" t="s">
        <v>67</v>
      </c>
      <c r="H90" s="264">
        <v>479592</v>
      </c>
      <c r="I90" s="265">
        <v>1070</v>
      </c>
      <c r="J90" s="265">
        <v>55</v>
      </c>
      <c r="K90" s="265">
        <v>299</v>
      </c>
      <c r="L90" s="265">
        <v>4100</v>
      </c>
      <c r="M90" s="266">
        <v>77618</v>
      </c>
      <c r="N90" s="267">
        <v>562734</v>
      </c>
      <c r="Q90" s="186"/>
    </row>
    <row r="91" spans="1:55" s="269" customFormat="1" ht="5.25" customHeight="1" x14ac:dyDescent="0.2">
      <c r="A91" s="188"/>
      <c r="B91" s="218"/>
      <c r="C91" s="219"/>
      <c r="D91" s="220"/>
      <c r="E91" s="221"/>
      <c r="F91" s="221"/>
      <c r="G91" s="222"/>
      <c r="H91" s="223"/>
      <c r="I91" s="223"/>
      <c r="J91" s="223"/>
      <c r="K91" s="224"/>
      <c r="L91" s="188"/>
      <c r="M91" s="268"/>
      <c r="Q91" s="186"/>
    </row>
    <row r="92" spans="1:55" s="269" customFormat="1" ht="12.75" x14ac:dyDescent="0.2">
      <c r="A92" s="235">
        <v>2013</v>
      </c>
      <c r="B92" s="236"/>
      <c r="C92" s="237" t="s">
        <v>140</v>
      </c>
      <c r="D92" s="238" t="s">
        <v>141</v>
      </c>
      <c r="E92" s="239" t="s">
        <v>60</v>
      </c>
      <c r="F92" s="239" t="str">
        <f>+D92&amp;E92</f>
        <v>Suburban SUVA</v>
      </c>
      <c r="G92" s="239" t="s">
        <v>67</v>
      </c>
      <c r="H92" s="240">
        <v>439521</v>
      </c>
      <c r="I92" s="241">
        <v>1070</v>
      </c>
      <c r="J92" s="241">
        <v>55</v>
      </c>
      <c r="K92" s="241">
        <v>299</v>
      </c>
      <c r="L92" s="242">
        <v>4100</v>
      </c>
      <c r="M92" s="243">
        <v>71207</v>
      </c>
      <c r="N92" s="244">
        <v>516252</v>
      </c>
      <c r="O92" s="221"/>
      <c r="P92" s="221"/>
      <c r="Q92" s="186"/>
      <c r="R92" s="255"/>
      <c r="S92" s="255"/>
      <c r="T92" s="255"/>
      <c r="U92" s="256"/>
      <c r="V92" s="188"/>
      <c r="W92" s="270"/>
      <c r="X92" s="217"/>
      <c r="Y92" s="218"/>
      <c r="Z92" s="219"/>
      <c r="AA92" s="220"/>
      <c r="AB92" s="221"/>
      <c r="AC92" s="221"/>
      <c r="AD92" s="221"/>
      <c r="AE92" s="254"/>
      <c r="AF92" s="255"/>
      <c r="AG92" s="255"/>
      <c r="AH92" s="255"/>
      <c r="AI92" s="256"/>
      <c r="AJ92" s="188"/>
      <c r="AK92" s="270"/>
      <c r="AL92" s="217"/>
      <c r="AM92" s="218"/>
      <c r="AN92" s="219"/>
      <c r="AO92" s="220"/>
      <c r="AP92" s="221"/>
      <c r="AQ92" s="221"/>
      <c r="AR92" s="221"/>
      <c r="AS92" s="254"/>
      <c r="AT92" s="255"/>
      <c r="AU92" s="255"/>
      <c r="AV92" s="255"/>
      <c r="AW92" s="256"/>
      <c r="AX92" s="188"/>
      <c r="AY92" s="270"/>
      <c r="AZ92" s="217"/>
      <c r="BA92" s="218"/>
      <c r="BB92" s="219"/>
      <c r="BC92" s="220"/>
    </row>
    <row r="93" spans="1:55" s="269" customFormat="1" ht="12.75" x14ac:dyDescent="0.2">
      <c r="A93" s="235">
        <v>2013</v>
      </c>
      <c r="B93" s="236"/>
      <c r="C93" s="237" t="s">
        <v>140</v>
      </c>
      <c r="D93" s="238" t="s">
        <v>141</v>
      </c>
      <c r="E93" s="239" t="s">
        <v>63</v>
      </c>
      <c r="F93" s="239" t="str">
        <f>+D93&amp;E93</f>
        <v>Suburban SUVB</v>
      </c>
      <c r="G93" s="239" t="s">
        <v>67</v>
      </c>
      <c r="H93" s="240">
        <v>483287</v>
      </c>
      <c r="I93" s="241">
        <v>1070</v>
      </c>
      <c r="J93" s="241">
        <v>55</v>
      </c>
      <c r="K93" s="241">
        <v>299</v>
      </c>
      <c r="L93" s="242">
        <v>4100</v>
      </c>
      <c r="M93" s="243">
        <v>78210</v>
      </c>
      <c r="N93" s="244">
        <v>567021</v>
      </c>
      <c r="O93" s="221"/>
      <c r="P93" s="221"/>
      <c r="Q93" s="186"/>
      <c r="R93" s="255"/>
      <c r="S93" s="255"/>
      <c r="T93" s="255"/>
      <c r="U93" s="256"/>
      <c r="V93" s="188"/>
      <c r="W93" s="270"/>
      <c r="X93" s="217"/>
      <c r="Y93" s="218"/>
      <c r="Z93" s="219"/>
      <c r="AA93" s="220"/>
      <c r="AB93" s="221"/>
      <c r="AC93" s="221"/>
      <c r="AD93" s="221"/>
      <c r="AE93" s="254"/>
      <c r="AF93" s="255"/>
      <c r="AG93" s="255"/>
      <c r="AH93" s="255"/>
      <c r="AI93" s="256"/>
      <c r="AJ93" s="188"/>
      <c r="AK93" s="270"/>
      <c r="AL93" s="217"/>
      <c r="AM93" s="218"/>
      <c r="AN93" s="219"/>
      <c r="AO93" s="220"/>
      <c r="AP93" s="221"/>
      <c r="AQ93" s="221"/>
      <c r="AR93" s="221"/>
      <c r="AS93" s="254"/>
      <c r="AT93" s="255"/>
      <c r="AU93" s="255"/>
      <c r="AV93" s="255"/>
      <c r="AW93" s="256"/>
      <c r="AX93" s="188"/>
      <c r="AY93" s="270"/>
      <c r="AZ93" s="217"/>
      <c r="BA93" s="218"/>
      <c r="BB93" s="219"/>
      <c r="BC93" s="220"/>
    </row>
    <row r="94" spans="1:55" s="269" customFormat="1" ht="12.75" x14ac:dyDescent="0.2">
      <c r="A94" s="235">
        <v>2013</v>
      </c>
      <c r="B94" s="236"/>
      <c r="C94" s="237" t="s">
        <v>140</v>
      </c>
      <c r="D94" s="238" t="s">
        <v>141</v>
      </c>
      <c r="E94" s="239" t="s">
        <v>69</v>
      </c>
      <c r="F94" s="239" t="str">
        <f>+D94&amp;E94</f>
        <v>Suburban SUVC</v>
      </c>
      <c r="G94" s="239" t="s">
        <v>67</v>
      </c>
      <c r="H94" s="240">
        <v>483287</v>
      </c>
      <c r="I94" s="241">
        <v>1070</v>
      </c>
      <c r="J94" s="241">
        <v>55</v>
      </c>
      <c r="K94" s="241">
        <v>299</v>
      </c>
      <c r="L94" s="242">
        <v>4100</v>
      </c>
      <c r="M94" s="243">
        <v>78210</v>
      </c>
      <c r="N94" s="244">
        <v>567021</v>
      </c>
      <c r="O94" s="221"/>
      <c r="P94" s="221"/>
      <c r="Q94" s="186"/>
      <c r="R94" s="255"/>
      <c r="S94" s="255"/>
      <c r="T94" s="255"/>
      <c r="U94" s="256"/>
      <c r="V94" s="188"/>
      <c r="W94" s="270"/>
      <c r="X94" s="217"/>
      <c r="Y94" s="218"/>
      <c r="Z94" s="219"/>
      <c r="AA94" s="220"/>
      <c r="AB94" s="221"/>
      <c r="AC94" s="221"/>
      <c r="AD94" s="221"/>
      <c r="AE94" s="254"/>
      <c r="AF94" s="255"/>
      <c r="AG94" s="255"/>
      <c r="AH94" s="255"/>
      <c r="AI94" s="256"/>
      <c r="AJ94" s="188"/>
      <c r="AK94" s="270"/>
      <c r="AL94" s="217"/>
      <c r="AM94" s="218"/>
      <c r="AN94" s="219"/>
      <c r="AO94" s="220"/>
      <c r="AP94" s="221"/>
      <c r="AQ94" s="221"/>
      <c r="AR94" s="221"/>
      <c r="AS94" s="254"/>
      <c r="AT94" s="255"/>
      <c r="AU94" s="255"/>
      <c r="AV94" s="255"/>
      <c r="AW94" s="256"/>
      <c r="AX94" s="188"/>
      <c r="AY94" s="270"/>
      <c r="AZ94" s="217"/>
      <c r="BA94" s="218"/>
      <c r="BB94" s="219"/>
      <c r="BC94" s="220"/>
    </row>
    <row r="95" spans="1:55" s="269" customFormat="1" ht="12.75" x14ac:dyDescent="0.2">
      <c r="A95" s="235">
        <v>2013</v>
      </c>
      <c r="B95" s="236"/>
      <c r="C95" s="237" t="s">
        <v>142</v>
      </c>
      <c r="D95" s="238" t="s">
        <v>143</v>
      </c>
      <c r="E95" s="239" t="s">
        <v>78</v>
      </c>
      <c r="F95" s="239" t="str">
        <f>+D95&amp;E95</f>
        <v>Suburban SUV 4X4D</v>
      </c>
      <c r="G95" s="239" t="s">
        <v>67</v>
      </c>
      <c r="H95" s="240">
        <v>506370</v>
      </c>
      <c r="I95" s="241">
        <v>1070</v>
      </c>
      <c r="J95" s="241">
        <v>55</v>
      </c>
      <c r="K95" s="241">
        <v>299</v>
      </c>
      <c r="L95" s="242">
        <v>4100</v>
      </c>
      <c r="M95" s="243">
        <v>81903</v>
      </c>
      <c r="N95" s="244">
        <v>593797</v>
      </c>
      <c r="O95" s="221"/>
      <c r="P95" s="221"/>
      <c r="Q95" s="186"/>
      <c r="R95" s="255"/>
      <c r="S95" s="255"/>
      <c r="T95" s="255"/>
      <c r="U95" s="256"/>
      <c r="V95" s="188"/>
      <c r="W95" s="270"/>
      <c r="X95" s="217"/>
      <c r="Y95" s="218"/>
      <c r="Z95" s="219"/>
      <c r="AA95" s="220"/>
      <c r="AB95" s="221"/>
      <c r="AC95" s="221"/>
      <c r="AD95" s="221"/>
      <c r="AE95" s="254"/>
      <c r="AF95" s="255"/>
      <c r="AG95" s="255"/>
      <c r="AH95" s="255"/>
      <c r="AI95" s="256"/>
      <c r="AJ95" s="188"/>
      <c r="AK95" s="270"/>
      <c r="AL95" s="217"/>
      <c r="AM95" s="218"/>
      <c r="AN95" s="219"/>
      <c r="AO95" s="220"/>
      <c r="AP95" s="221"/>
      <c r="AQ95" s="221"/>
      <c r="AR95" s="221"/>
      <c r="AS95" s="254"/>
      <c r="AT95" s="255"/>
      <c r="AU95" s="255"/>
      <c r="AV95" s="255"/>
      <c r="AW95" s="256"/>
      <c r="AX95" s="188"/>
      <c r="AY95" s="270"/>
      <c r="AZ95" s="217"/>
      <c r="BA95" s="218"/>
      <c r="BB95" s="219"/>
      <c r="BC95" s="220"/>
    </row>
    <row r="96" spans="1:55" s="269" customFormat="1" ht="12.75" x14ac:dyDescent="0.2">
      <c r="A96" s="245">
        <v>2013</v>
      </c>
      <c r="B96" s="246"/>
      <c r="C96" s="247" t="s">
        <v>144</v>
      </c>
      <c r="D96" s="248" t="s">
        <v>145</v>
      </c>
      <c r="E96" s="249" t="s">
        <v>93</v>
      </c>
      <c r="F96" s="239" t="str">
        <f>+D96&amp;E96</f>
        <v>Suburban 3/4 SUV 4X4G</v>
      </c>
      <c r="G96" s="249" t="s">
        <v>67</v>
      </c>
      <c r="H96" s="250">
        <v>580779</v>
      </c>
      <c r="I96" s="251">
        <v>1070</v>
      </c>
      <c r="J96" s="251">
        <v>55</v>
      </c>
      <c r="K96" s="251">
        <v>299</v>
      </c>
      <c r="L96" s="251">
        <v>4100</v>
      </c>
      <c r="M96" s="252">
        <v>93808</v>
      </c>
      <c r="N96" s="253">
        <v>680111</v>
      </c>
      <c r="Q96" s="186"/>
    </row>
    <row r="97" spans="1:55" s="269" customFormat="1" ht="5.25" customHeight="1" x14ac:dyDescent="0.2">
      <c r="A97" s="188"/>
      <c r="B97" s="218"/>
      <c r="C97" s="219"/>
      <c r="D97" s="220"/>
      <c r="E97" s="221"/>
      <c r="F97" s="221"/>
      <c r="G97" s="222"/>
      <c r="H97" s="223"/>
      <c r="I97" s="223"/>
      <c r="J97" s="223"/>
      <c r="K97" s="224"/>
      <c r="L97" s="188"/>
      <c r="M97" s="268"/>
      <c r="Q97" s="186"/>
    </row>
    <row r="98" spans="1:55" s="269" customFormat="1" ht="12.75" x14ac:dyDescent="0.2">
      <c r="A98" s="217">
        <v>2013</v>
      </c>
      <c r="B98" s="218"/>
      <c r="C98" s="219" t="s">
        <v>146</v>
      </c>
      <c r="D98" s="220" t="s">
        <v>147</v>
      </c>
      <c r="E98" s="221" t="s">
        <v>69</v>
      </c>
      <c r="F98" s="221" t="str">
        <f>+D98&amp;E98</f>
        <v>Express Cargo VanC</v>
      </c>
      <c r="G98" s="221" t="s">
        <v>61</v>
      </c>
      <c r="H98" s="254">
        <v>251374</v>
      </c>
      <c r="I98" s="255">
        <v>1070</v>
      </c>
      <c r="J98" s="255">
        <v>55</v>
      </c>
      <c r="K98" s="255">
        <v>299</v>
      </c>
      <c r="L98" s="256">
        <v>4100</v>
      </c>
      <c r="M98" s="188">
        <v>41104</v>
      </c>
      <c r="N98" s="257">
        <v>298002</v>
      </c>
      <c r="O98" s="221"/>
      <c r="P98" s="221"/>
      <c r="Q98" s="186"/>
      <c r="R98" s="255"/>
      <c r="S98" s="255"/>
      <c r="T98" s="255"/>
      <c r="U98" s="256"/>
      <c r="V98" s="188"/>
      <c r="W98" s="270"/>
      <c r="X98" s="217"/>
      <c r="Y98" s="218"/>
      <c r="Z98" s="219"/>
      <c r="AA98" s="220"/>
      <c r="AB98" s="221"/>
      <c r="AC98" s="221"/>
      <c r="AD98" s="221"/>
      <c r="AE98" s="254"/>
      <c r="AF98" s="255"/>
      <c r="AG98" s="255"/>
      <c r="AH98" s="255"/>
      <c r="AI98" s="256"/>
      <c r="AJ98" s="188"/>
      <c r="AK98" s="270"/>
      <c r="AL98" s="217"/>
      <c r="AM98" s="218"/>
      <c r="AN98" s="219"/>
      <c r="AO98" s="220"/>
      <c r="AP98" s="221"/>
      <c r="AQ98" s="221"/>
      <c r="AR98" s="221"/>
      <c r="AS98" s="254"/>
      <c r="AT98" s="255"/>
      <c r="AU98" s="255"/>
      <c r="AV98" s="255"/>
      <c r="AW98" s="256"/>
      <c r="AX98" s="188"/>
      <c r="AY98" s="270"/>
      <c r="AZ98" s="217"/>
      <c r="BA98" s="218"/>
      <c r="BB98" s="219"/>
      <c r="BC98" s="220"/>
    </row>
    <row r="99" spans="1:55" s="269" customFormat="1" ht="12.75" x14ac:dyDescent="0.2">
      <c r="A99" s="259">
        <v>2013</v>
      </c>
      <c r="B99" s="260"/>
      <c r="C99" s="261" t="s">
        <v>148</v>
      </c>
      <c r="D99" s="262" t="s">
        <v>147</v>
      </c>
      <c r="E99" s="263" t="s">
        <v>63</v>
      </c>
      <c r="F99" s="221" t="str">
        <f>+D99&amp;E99</f>
        <v>Express Cargo VanB</v>
      </c>
      <c r="G99" s="263" t="s">
        <v>61</v>
      </c>
      <c r="H99" s="264">
        <v>287926</v>
      </c>
      <c r="I99" s="265">
        <v>1070</v>
      </c>
      <c r="J99" s="265">
        <v>55</v>
      </c>
      <c r="K99" s="265">
        <v>299</v>
      </c>
      <c r="L99" s="265">
        <v>4100</v>
      </c>
      <c r="M99" s="266">
        <v>46952</v>
      </c>
      <c r="N99" s="267">
        <v>340402</v>
      </c>
      <c r="Q99" s="186"/>
    </row>
    <row r="100" spans="1:55" s="269" customFormat="1" ht="5.25" customHeight="1" x14ac:dyDescent="0.2">
      <c r="A100" s="188"/>
      <c r="B100" s="218"/>
      <c r="C100" s="219"/>
      <c r="D100" s="220"/>
      <c r="E100" s="221"/>
      <c r="F100" s="221"/>
      <c r="G100" s="222"/>
      <c r="H100" s="223"/>
      <c r="I100" s="223"/>
      <c r="J100" s="223"/>
      <c r="K100" s="224"/>
      <c r="L100" s="188"/>
      <c r="M100" s="268"/>
      <c r="Q100" s="186"/>
    </row>
    <row r="101" spans="1:55" s="269" customFormat="1" ht="12.75" x14ac:dyDescent="0.2">
      <c r="A101" s="235">
        <v>2013</v>
      </c>
      <c r="B101" s="236"/>
      <c r="C101" s="237" t="s">
        <v>149</v>
      </c>
      <c r="D101" s="238" t="s">
        <v>150</v>
      </c>
      <c r="E101" s="239" t="s">
        <v>78</v>
      </c>
      <c r="F101" s="239" t="str">
        <f>+D101&amp;E101</f>
        <v>Express Pas. VanD</v>
      </c>
      <c r="G101" s="239" t="s">
        <v>61</v>
      </c>
      <c r="H101" s="240">
        <v>304454</v>
      </c>
      <c r="I101" s="241">
        <v>1070</v>
      </c>
      <c r="J101" s="241">
        <v>55</v>
      </c>
      <c r="K101" s="241">
        <v>299</v>
      </c>
      <c r="L101" s="242">
        <v>4100</v>
      </c>
      <c r="M101" s="243">
        <v>49596</v>
      </c>
      <c r="N101" s="244">
        <v>359574</v>
      </c>
      <c r="O101" s="221"/>
      <c r="P101" s="221"/>
      <c r="Q101" s="186"/>
      <c r="R101" s="255"/>
      <c r="S101" s="255"/>
      <c r="T101" s="255"/>
      <c r="U101" s="256"/>
      <c r="V101" s="188"/>
      <c r="W101" s="270"/>
      <c r="X101" s="217"/>
      <c r="Y101" s="218"/>
      <c r="Z101" s="219"/>
      <c r="AA101" s="220"/>
      <c r="AB101" s="221"/>
      <c r="AC101" s="221"/>
      <c r="AD101" s="221"/>
      <c r="AE101" s="254"/>
      <c r="AF101" s="255"/>
      <c r="AG101" s="255"/>
      <c r="AH101" s="255"/>
      <c r="AI101" s="256"/>
      <c r="AJ101" s="188"/>
      <c r="AK101" s="270"/>
      <c r="AL101" s="217"/>
      <c r="AM101" s="218"/>
      <c r="AN101" s="219"/>
      <c r="AO101" s="220"/>
      <c r="AP101" s="221"/>
      <c r="AQ101" s="221"/>
      <c r="AR101" s="221"/>
      <c r="AS101" s="254"/>
      <c r="AT101" s="255"/>
      <c r="AU101" s="255"/>
      <c r="AV101" s="255"/>
      <c r="AW101" s="256"/>
      <c r="AX101" s="188"/>
      <c r="AY101" s="270"/>
      <c r="AZ101" s="217"/>
      <c r="BA101" s="218"/>
      <c r="BB101" s="219"/>
      <c r="BC101" s="220"/>
    </row>
    <row r="102" spans="1:55" s="269" customFormat="1" ht="12.75" x14ac:dyDescent="0.2">
      <c r="A102" s="235">
        <v>2013</v>
      </c>
      <c r="B102" s="236"/>
      <c r="C102" s="237" t="s">
        <v>149</v>
      </c>
      <c r="D102" s="238" t="s">
        <v>150</v>
      </c>
      <c r="E102" s="239" t="s">
        <v>151</v>
      </c>
      <c r="F102" s="239" t="str">
        <f>+D102&amp;E102</f>
        <v>Express Pas. VanL</v>
      </c>
      <c r="G102" s="239" t="s">
        <v>61</v>
      </c>
      <c r="H102" s="240">
        <v>311884</v>
      </c>
      <c r="I102" s="241">
        <v>1070</v>
      </c>
      <c r="J102" s="241">
        <v>55</v>
      </c>
      <c r="K102" s="241">
        <v>299</v>
      </c>
      <c r="L102" s="242">
        <v>4100</v>
      </c>
      <c r="M102" s="243">
        <v>50785</v>
      </c>
      <c r="N102" s="244">
        <v>368193</v>
      </c>
      <c r="O102" s="221"/>
      <c r="P102" s="221"/>
      <c r="Q102" s="186"/>
      <c r="R102" s="255"/>
      <c r="S102" s="255"/>
      <c r="T102" s="255"/>
      <c r="U102" s="256"/>
      <c r="V102" s="188"/>
      <c r="W102" s="270"/>
      <c r="X102" s="217"/>
      <c r="Y102" s="218"/>
      <c r="Z102" s="219"/>
      <c r="AA102" s="220"/>
      <c r="AB102" s="221"/>
      <c r="AC102" s="221"/>
      <c r="AD102" s="221"/>
      <c r="AE102" s="254"/>
      <c r="AF102" s="255"/>
      <c r="AG102" s="255"/>
      <c r="AH102" s="255"/>
      <c r="AI102" s="256"/>
      <c r="AJ102" s="188"/>
      <c r="AK102" s="270"/>
      <c r="AL102" s="217"/>
      <c r="AM102" s="218"/>
      <c r="AN102" s="219"/>
      <c r="AO102" s="220"/>
      <c r="AP102" s="221"/>
      <c r="AQ102" s="221"/>
      <c r="AR102" s="221"/>
      <c r="AS102" s="254"/>
      <c r="AT102" s="255"/>
      <c r="AU102" s="255"/>
      <c r="AV102" s="255"/>
      <c r="AW102" s="256"/>
      <c r="AX102" s="188"/>
      <c r="AY102" s="270"/>
      <c r="AZ102" s="217"/>
      <c r="BA102" s="218"/>
      <c r="BB102" s="219"/>
      <c r="BC102" s="220"/>
    </row>
    <row r="103" spans="1:55" s="269" customFormat="1" ht="12.75" x14ac:dyDescent="0.2">
      <c r="A103" s="245">
        <v>2013</v>
      </c>
      <c r="B103" s="246"/>
      <c r="C103" s="247" t="s">
        <v>152</v>
      </c>
      <c r="D103" s="248" t="s">
        <v>150</v>
      </c>
      <c r="E103" s="249" t="s">
        <v>69</v>
      </c>
      <c r="F103" s="239" t="str">
        <f>+D103&amp;E103</f>
        <v>Express Pas. VanC</v>
      </c>
      <c r="G103" s="249" t="s">
        <v>61</v>
      </c>
      <c r="H103" s="250">
        <v>371308</v>
      </c>
      <c r="I103" s="251">
        <v>1070</v>
      </c>
      <c r="J103" s="251">
        <v>55</v>
      </c>
      <c r="K103" s="251">
        <v>299</v>
      </c>
      <c r="L103" s="251">
        <v>4100</v>
      </c>
      <c r="M103" s="252">
        <v>60293</v>
      </c>
      <c r="N103" s="253">
        <v>437125</v>
      </c>
      <c r="Q103" s="186"/>
    </row>
    <row r="104" spans="1:55" s="269" customFormat="1" ht="5.25" customHeight="1" x14ac:dyDescent="0.2">
      <c r="A104" s="188"/>
      <c r="B104" s="218"/>
      <c r="C104" s="219"/>
      <c r="D104" s="220"/>
      <c r="E104" s="221"/>
      <c r="F104" s="221"/>
      <c r="G104" s="222"/>
      <c r="H104" s="223"/>
      <c r="I104" s="223"/>
      <c r="J104" s="223"/>
      <c r="K104" s="224"/>
      <c r="L104" s="188"/>
      <c r="M104" s="268"/>
      <c r="Q104" s="186"/>
    </row>
    <row r="105" spans="1:55" s="269" customFormat="1" ht="12.75" x14ac:dyDescent="0.2">
      <c r="A105" s="217">
        <v>2013</v>
      </c>
      <c r="B105" s="218"/>
      <c r="C105" s="219" t="s">
        <v>153</v>
      </c>
      <c r="D105" s="220" t="s">
        <v>154</v>
      </c>
      <c r="E105" s="221" t="s">
        <v>60</v>
      </c>
      <c r="F105" s="221" t="str">
        <f>+D105&amp;E105</f>
        <v>Express CutawayA</v>
      </c>
      <c r="G105" s="221" t="s">
        <v>61</v>
      </c>
      <c r="H105" s="254">
        <v>287909</v>
      </c>
      <c r="I105" s="255">
        <v>1070</v>
      </c>
      <c r="J105" s="255">
        <v>55</v>
      </c>
      <c r="K105" s="255">
        <v>299</v>
      </c>
      <c r="L105" s="256">
        <v>4100</v>
      </c>
      <c r="M105" s="188">
        <v>46949</v>
      </c>
      <c r="N105" s="257">
        <v>340382</v>
      </c>
      <c r="Q105" s="186"/>
    </row>
    <row r="106" spans="1:55" s="269" customFormat="1" ht="12.75" x14ac:dyDescent="0.2">
      <c r="A106" s="217">
        <v>2013</v>
      </c>
      <c r="B106" s="218"/>
      <c r="C106" s="219" t="s">
        <v>155</v>
      </c>
      <c r="D106" s="220" t="s">
        <v>154</v>
      </c>
      <c r="E106" s="221" t="s">
        <v>63</v>
      </c>
      <c r="F106" s="221" t="str">
        <f>+D106&amp;E106</f>
        <v>Express CutawayB</v>
      </c>
      <c r="G106" s="221" t="s">
        <v>61</v>
      </c>
      <c r="H106" s="254">
        <v>298675</v>
      </c>
      <c r="I106" s="255">
        <v>1070</v>
      </c>
      <c r="J106" s="255">
        <v>55</v>
      </c>
      <c r="K106" s="255">
        <v>299</v>
      </c>
      <c r="L106" s="256">
        <v>4100</v>
      </c>
      <c r="M106" s="188">
        <v>48672</v>
      </c>
      <c r="N106" s="257">
        <v>352871</v>
      </c>
      <c r="Q106" s="186"/>
    </row>
    <row r="107" spans="1:55" s="269" customFormat="1" ht="12.75" x14ac:dyDescent="0.2">
      <c r="A107" s="259">
        <v>2013</v>
      </c>
      <c r="B107" s="260"/>
      <c r="C107" s="261" t="s">
        <v>156</v>
      </c>
      <c r="D107" s="262" t="s">
        <v>154</v>
      </c>
      <c r="E107" s="263" t="s">
        <v>69</v>
      </c>
      <c r="F107" s="221" t="str">
        <f>+D107&amp;E107</f>
        <v>Express CutawayC</v>
      </c>
      <c r="G107" s="263" t="s">
        <v>61</v>
      </c>
      <c r="H107" s="264">
        <v>296435</v>
      </c>
      <c r="I107" s="265">
        <v>1070</v>
      </c>
      <c r="J107" s="265">
        <v>55</v>
      </c>
      <c r="K107" s="265">
        <v>299</v>
      </c>
      <c r="L107" s="265">
        <v>4100</v>
      </c>
      <c r="M107" s="266">
        <v>48313</v>
      </c>
      <c r="N107" s="267">
        <v>350272</v>
      </c>
      <c r="Q107" s="186"/>
    </row>
    <row r="108" spans="1:55" s="269" customFormat="1" ht="5.25" customHeight="1" x14ac:dyDescent="0.2">
      <c r="A108" s="188"/>
      <c r="B108" s="218"/>
      <c r="C108" s="219"/>
      <c r="D108" s="220"/>
      <c r="E108" s="221"/>
      <c r="F108" s="221"/>
      <c r="G108" s="222"/>
      <c r="H108" s="223"/>
      <c r="I108" s="223"/>
      <c r="J108" s="223"/>
      <c r="K108" s="224"/>
      <c r="L108" s="188"/>
      <c r="M108" s="268"/>
      <c r="Q108" s="186"/>
    </row>
    <row r="109" spans="1:55" s="269" customFormat="1" ht="12.75" x14ac:dyDescent="0.2">
      <c r="A109" s="235">
        <v>2013</v>
      </c>
      <c r="B109" s="236"/>
      <c r="C109" s="237" t="s">
        <v>157</v>
      </c>
      <c r="D109" s="238" t="s">
        <v>158</v>
      </c>
      <c r="E109" s="239" t="s">
        <v>60</v>
      </c>
      <c r="F109" s="239" t="str">
        <f>+D109&amp;E109</f>
        <v>Silverado 3500 Chasis CabinaA</v>
      </c>
      <c r="G109" s="239" t="s">
        <v>108</v>
      </c>
      <c r="H109" s="240">
        <v>269108</v>
      </c>
      <c r="I109" s="241">
        <v>1070</v>
      </c>
      <c r="J109" s="241">
        <v>55</v>
      </c>
      <c r="K109" s="241">
        <v>299</v>
      </c>
      <c r="L109" s="242">
        <v>4100</v>
      </c>
      <c r="M109" s="243">
        <v>43941</v>
      </c>
      <c r="N109" s="244">
        <v>318573</v>
      </c>
      <c r="O109" s="221"/>
      <c r="P109" s="221"/>
      <c r="Q109" s="186"/>
      <c r="R109" s="255"/>
      <c r="S109" s="255"/>
      <c r="T109" s="255"/>
      <c r="U109" s="256"/>
      <c r="V109" s="188"/>
      <c r="W109" s="270"/>
      <c r="X109" s="217"/>
      <c r="Y109" s="218"/>
      <c r="Z109" s="219"/>
      <c r="AA109" s="220"/>
      <c r="AB109" s="221"/>
      <c r="AC109" s="221"/>
      <c r="AD109" s="221"/>
      <c r="AE109" s="254"/>
      <c r="AF109" s="255"/>
      <c r="AG109" s="255"/>
      <c r="AH109" s="255"/>
      <c r="AI109" s="256"/>
      <c r="AJ109" s="188"/>
      <c r="AK109" s="270"/>
      <c r="AL109" s="217"/>
      <c r="AM109" s="218"/>
      <c r="AN109" s="219"/>
      <c r="AO109" s="220"/>
      <c r="AP109" s="221"/>
      <c r="AQ109" s="221"/>
      <c r="AR109" s="221"/>
      <c r="AS109" s="254"/>
      <c r="AT109" s="255"/>
      <c r="AU109" s="255"/>
      <c r="AV109" s="255"/>
      <c r="AW109" s="256"/>
      <c r="AX109" s="188"/>
      <c r="AY109" s="270"/>
      <c r="AZ109" s="217"/>
      <c r="BA109" s="218"/>
      <c r="BB109" s="219"/>
      <c r="BC109" s="220"/>
    </row>
    <row r="110" spans="1:55" s="269" customFormat="1" ht="12.75" x14ac:dyDescent="0.2">
      <c r="A110" s="245">
        <v>2013</v>
      </c>
      <c r="B110" s="246"/>
      <c r="C110" s="247" t="s">
        <v>157</v>
      </c>
      <c r="D110" s="248" t="s">
        <v>158</v>
      </c>
      <c r="E110" s="249" t="s">
        <v>69</v>
      </c>
      <c r="F110" s="239" t="str">
        <f>+D110&amp;E110</f>
        <v>Silverado 3500 Chasis CabinaC</v>
      </c>
      <c r="G110" s="249" t="s">
        <v>108</v>
      </c>
      <c r="H110" s="250">
        <v>278936</v>
      </c>
      <c r="I110" s="251">
        <v>1070</v>
      </c>
      <c r="J110" s="251">
        <v>55</v>
      </c>
      <c r="K110" s="251">
        <v>299</v>
      </c>
      <c r="L110" s="251">
        <v>4100</v>
      </c>
      <c r="M110" s="252">
        <v>45514</v>
      </c>
      <c r="N110" s="253">
        <v>329974</v>
      </c>
      <c r="Q110" s="186"/>
    </row>
  </sheetData>
  <sheetProtection password="882F" sheet="1"/>
  <printOptions horizontalCentered="1" gridLinesSet="0"/>
  <pageMargins left="0.17" right="0.17" top="0.17" bottom="0.16" header="0" footer="0"/>
  <pageSetup scale="66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topLeftCell="A46" zoomScale="80" zoomScaleNormal="80" workbookViewId="0">
      <selection activeCell="O52" sqref="O52"/>
    </sheetView>
  </sheetViews>
  <sheetFormatPr defaultColWidth="9.625" defaultRowHeight="12" x14ac:dyDescent="0.2"/>
  <cols>
    <col min="1" max="1" width="7.25" style="186" customWidth="1"/>
    <col min="2" max="2" width="1.625" style="186" customWidth="1"/>
    <col min="3" max="3" width="9.5" style="186" bestFit="1" customWidth="1"/>
    <col min="4" max="4" width="40.875" style="186" bestFit="1" customWidth="1"/>
    <col min="5" max="5" width="7.5" style="186" customWidth="1"/>
    <col min="6" max="6" width="20" style="188" hidden="1" customWidth="1"/>
    <col min="7" max="7" width="7.5" style="186" customWidth="1"/>
    <col min="8" max="8" width="10.875" style="189" customWidth="1"/>
    <col min="9" max="10" width="8" style="190" bestFit="1" customWidth="1"/>
    <col min="11" max="11" width="11" style="190" bestFit="1" customWidth="1"/>
    <col min="12" max="12" width="9.625" style="190" bestFit="1" customWidth="1"/>
    <col min="13" max="13" width="9" style="271" bestFit="1" customWidth="1"/>
    <col min="14" max="14" width="9.625" style="190" bestFit="1" customWidth="1"/>
    <col min="15" max="15" width="11.625" style="272" bestFit="1" customWidth="1"/>
    <col min="16" max="16" width="1.625" style="186" customWidth="1"/>
    <col min="17" max="17" width="10.125" style="186" bestFit="1" customWidth="1"/>
    <col min="18" max="256" width="9.625" style="186"/>
    <col min="257" max="257" width="7.25" style="186" customWidth="1"/>
    <col min="258" max="258" width="1.625" style="186" customWidth="1"/>
    <col min="259" max="259" width="9.5" style="186" bestFit="1" customWidth="1"/>
    <col min="260" max="260" width="40.875" style="186" bestFit="1" customWidth="1"/>
    <col min="261" max="261" width="7.5" style="186" customWidth="1"/>
    <col min="262" max="262" width="0" style="186" hidden="1" customWidth="1"/>
    <col min="263" max="263" width="7.5" style="186" customWidth="1"/>
    <col min="264" max="264" width="10.875" style="186" customWidth="1"/>
    <col min="265" max="266" width="8" style="186" bestFit="1" customWidth="1"/>
    <col min="267" max="267" width="11" style="186" bestFit="1" customWidth="1"/>
    <col min="268" max="268" width="9.625" style="186" bestFit="1" customWidth="1"/>
    <col min="269" max="269" width="9" style="186" bestFit="1" customWidth="1"/>
    <col min="270" max="270" width="9.625" style="186" bestFit="1" customWidth="1"/>
    <col min="271" max="271" width="11.625" style="186" bestFit="1" customWidth="1"/>
    <col min="272" max="272" width="1.625" style="186" customWidth="1"/>
    <col min="273" max="273" width="10.125" style="186" bestFit="1" customWidth="1"/>
    <col min="274" max="512" width="9.625" style="186"/>
    <col min="513" max="513" width="7.25" style="186" customWidth="1"/>
    <col min="514" max="514" width="1.625" style="186" customWidth="1"/>
    <col min="515" max="515" width="9.5" style="186" bestFit="1" customWidth="1"/>
    <col min="516" max="516" width="40.875" style="186" bestFit="1" customWidth="1"/>
    <col min="517" max="517" width="7.5" style="186" customWidth="1"/>
    <col min="518" max="518" width="0" style="186" hidden="1" customWidth="1"/>
    <col min="519" max="519" width="7.5" style="186" customWidth="1"/>
    <col min="520" max="520" width="10.875" style="186" customWidth="1"/>
    <col min="521" max="522" width="8" style="186" bestFit="1" customWidth="1"/>
    <col min="523" max="523" width="11" style="186" bestFit="1" customWidth="1"/>
    <col min="524" max="524" width="9.625" style="186" bestFit="1" customWidth="1"/>
    <col min="525" max="525" width="9" style="186" bestFit="1" customWidth="1"/>
    <col min="526" max="526" width="9.625" style="186" bestFit="1" customWidth="1"/>
    <col min="527" max="527" width="11.625" style="186" bestFit="1" customWidth="1"/>
    <col min="528" max="528" width="1.625" style="186" customWidth="1"/>
    <col min="529" max="529" width="10.125" style="186" bestFit="1" customWidth="1"/>
    <col min="530" max="768" width="9.625" style="186"/>
    <col min="769" max="769" width="7.25" style="186" customWidth="1"/>
    <col min="770" max="770" width="1.625" style="186" customWidth="1"/>
    <col min="771" max="771" width="9.5" style="186" bestFit="1" customWidth="1"/>
    <col min="772" max="772" width="40.875" style="186" bestFit="1" customWidth="1"/>
    <col min="773" max="773" width="7.5" style="186" customWidth="1"/>
    <col min="774" max="774" width="0" style="186" hidden="1" customWidth="1"/>
    <col min="775" max="775" width="7.5" style="186" customWidth="1"/>
    <col min="776" max="776" width="10.875" style="186" customWidth="1"/>
    <col min="777" max="778" width="8" style="186" bestFit="1" customWidth="1"/>
    <col min="779" max="779" width="11" style="186" bestFit="1" customWidth="1"/>
    <col min="780" max="780" width="9.625" style="186" bestFit="1" customWidth="1"/>
    <col min="781" max="781" width="9" style="186" bestFit="1" customWidth="1"/>
    <col min="782" max="782" width="9.625" style="186" bestFit="1" customWidth="1"/>
    <col min="783" max="783" width="11.625" style="186" bestFit="1" customWidth="1"/>
    <col min="784" max="784" width="1.625" style="186" customWidth="1"/>
    <col min="785" max="785" width="10.125" style="186" bestFit="1" customWidth="1"/>
    <col min="786" max="1024" width="9.625" style="186"/>
    <col min="1025" max="1025" width="7.25" style="186" customWidth="1"/>
    <col min="1026" max="1026" width="1.625" style="186" customWidth="1"/>
    <col min="1027" max="1027" width="9.5" style="186" bestFit="1" customWidth="1"/>
    <col min="1028" max="1028" width="40.875" style="186" bestFit="1" customWidth="1"/>
    <col min="1029" max="1029" width="7.5" style="186" customWidth="1"/>
    <col min="1030" max="1030" width="0" style="186" hidden="1" customWidth="1"/>
    <col min="1031" max="1031" width="7.5" style="186" customWidth="1"/>
    <col min="1032" max="1032" width="10.875" style="186" customWidth="1"/>
    <col min="1033" max="1034" width="8" style="186" bestFit="1" customWidth="1"/>
    <col min="1035" max="1035" width="11" style="186" bestFit="1" customWidth="1"/>
    <col min="1036" max="1036" width="9.625" style="186" bestFit="1" customWidth="1"/>
    <col min="1037" max="1037" width="9" style="186" bestFit="1" customWidth="1"/>
    <col min="1038" max="1038" width="9.625" style="186" bestFit="1" customWidth="1"/>
    <col min="1039" max="1039" width="11.625" style="186" bestFit="1" customWidth="1"/>
    <col min="1040" max="1040" width="1.625" style="186" customWidth="1"/>
    <col min="1041" max="1041" width="10.125" style="186" bestFit="1" customWidth="1"/>
    <col min="1042" max="1280" width="9.625" style="186"/>
    <col min="1281" max="1281" width="7.25" style="186" customWidth="1"/>
    <col min="1282" max="1282" width="1.625" style="186" customWidth="1"/>
    <col min="1283" max="1283" width="9.5" style="186" bestFit="1" customWidth="1"/>
    <col min="1284" max="1284" width="40.875" style="186" bestFit="1" customWidth="1"/>
    <col min="1285" max="1285" width="7.5" style="186" customWidth="1"/>
    <col min="1286" max="1286" width="0" style="186" hidden="1" customWidth="1"/>
    <col min="1287" max="1287" width="7.5" style="186" customWidth="1"/>
    <col min="1288" max="1288" width="10.875" style="186" customWidth="1"/>
    <col min="1289" max="1290" width="8" style="186" bestFit="1" customWidth="1"/>
    <col min="1291" max="1291" width="11" style="186" bestFit="1" customWidth="1"/>
    <col min="1292" max="1292" width="9.625" style="186" bestFit="1" customWidth="1"/>
    <col min="1293" max="1293" width="9" style="186" bestFit="1" customWidth="1"/>
    <col min="1294" max="1294" width="9.625" style="186" bestFit="1" customWidth="1"/>
    <col min="1295" max="1295" width="11.625" style="186" bestFit="1" customWidth="1"/>
    <col min="1296" max="1296" width="1.625" style="186" customWidth="1"/>
    <col min="1297" max="1297" width="10.125" style="186" bestFit="1" customWidth="1"/>
    <col min="1298" max="1536" width="9.625" style="186"/>
    <col min="1537" max="1537" width="7.25" style="186" customWidth="1"/>
    <col min="1538" max="1538" width="1.625" style="186" customWidth="1"/>
    <col min="1539" max="1539" width="9.5" style="186" bestFit="1" customWidth="1"/>
    <col min="1540" max="1540" width="40.875" style="186" bestFit="1" customWidth="1"/>
    <col min="1541" max="1541" width="7.5" style="186" customWidth="1"/>
    <col min="1542" max="1542" width="0" style="186" hidden="1" customWidth="1"/>
    <col min="1543" max="1543" width="7.5" style="186" customWidth="1"/>
    <col min="1544" max="1544" width="10.875" style="186" customWidth="1"/>
    <col min="1545" max="1546" width="8" style="186" bestFit="1" customWidth="1"/>
    <col min="1547" max="1547" width="11" style="186" bestFit="1" customWidth="1"/>
    <col min="1548" max="1548" width="9.625" style="186" bestFit="1" customWidth="1"/>
    <col min="1549" max="1549" width="9" style="186" bestFit="1" customWidth="1"/>
    <col min="1550" max="1550" width="9.625" style="186" bestFit="1" customWidth="1"/>
    <col min="1551" max="1551" width="11.625" style="186" bestFit="1" customWidth="1"/>
    <col min="1552" max="1552" width="1.625" style="186" customWidth="1"/>
    <col min="1553" max="1553" width="10.125" style="186" bestFit="1" customWidth="1"/>
    <col min="1554" max="1792" width="9.625" style="186"/>
    <col min="1793" max="1793" width="7.25" style="186" customWidth="1"/>
    <col min="1794" max="1794" width="1.625" style="186" customWidth="1"/>
    <col min="1795" max="1795" width="9.5" style="186" bestFit="1" customWidth="1"/>
    <col min="1796" max="1796" width="40.875" style="186" bestFit="1" customWidth="1"/>
    <col min="1797" max="1797" width="7.5" style="186" customWidth="1"/>
    <col min="1798" max="1798" width="0" style="186" hidden="1" customWidth="1"/>
    <col min="1799" max="1799" width="7.5" style="186" customWidth="1"/>
    <col min="1800" max="1800" width="10.875" style="186" customWidth="1"/>
    <col min="1801" max="1802" width="8" style="186" bestFit="1" customWidth="1"/>
    <col min="1803" max="1803" width="11" style="186" bestFit="1" customWidth="1"/>
    <col min="1804" max="1804" width="9.625" style="186" bestFit="1" customWidth="1"/>
    <col min="1805" max="1805" width="9" style="186" bestFit="1" customWidth="1"/>
    <col min="1806" max="1806" width="9.625" style="186" bestFit="1" customWidth="1"/>
    <col min="1807" max="1807" width="11.625" style="186" bestFit="1" customWidth="1"/>
    <col min="1808" max="1808" width="1.625" style="186" customWidth="1"/>
    <col min="1809" max="1809" width="10.125" style="186" bestFit="1" customWidth="1"/>
    <col min="1810" max="2048" width="9.625" style="186"/>
    <col min="2049" max="2049" width="7.25" style="186" customWidth="1"/>
    <col min="2050" max="2050" width="1.625" style="186" customWidth="1"/>
    <col min="2051" max="2051" width="9.5" style="186" bestFit="1" customWidth="1"/>
    <col min="2052" max="2052" width="40.875" style="186" bestFit="1" customWidth="1"/>
    <col min="2053" max="2053" width="7.5" style="186" customWidth="1"/>
    <col min="2054" max="2054" width="0" style="186" hidden="1" customWidth="1"/>
    <col min="2055" max="2055" width="7.5" style="186" customWidth="1"/>
    <col min="2056" max="2056" width="10.875" style="186" customWidth="1"/>
    <col min="2057" max="2058" width="8" style="186" bestFit="1" customWidth="1"/>
    <col min="2059" max="2059" width="11" style="186" bestFit="1" customWidth="1"/>
    <col min="2060" max="2060" width="9.625" style="186" bestFit="1" customWidth="1"/>
    <col min="2061" max="2061" width="9" style="186" bestFit="1" customWidth="1"/>
    <col min="2062" max="2062" width="9.625" style="186" bestFit="1" customWidth="1"/>
    <col min="2063" max="2063" width="11.625" style="186" bestFit="1" customWidth="1"/>
    <col min="2064" max="2064" width="1.625" style="186" customWidth="1"/>
    <col min="2065" max="2065" width="10.125" style="186" bestFit="1" customWidth="1"/>
    <col min="2066" max="2304" width="9.625" style="186"/>
    <col min="2305" max="2305" width="7.25" style="186" customWidth="1"/>
    <col min="2306" max="2306" width="1.625" style="186" customWidth="1"/>
    <col min="2307" max="2307" width="9.5" style="186" bestFit="1" customWidth="1"/>
    <col min="2308" max="2308" width="40.875" style="186" bestFit="1" customWidth="1"/>
    <col min="2309" max="2309" width="7.5" style="186" customWidth="1"/>
    <col min="2310" max="2310" width="0" style="186" hidden="1" customWidth="1"/>
    <col min="2311" max="2311" width="7.5" style="186" customWidth="1"/>
    <col min="2312" max="2312" width="10.875" style="186" customWidth="1"/>
    <col min="2313" max="2314" width="8" style="186" bestFit="1" customWidth="1"/>
    <col min="2315" max="2315" width="11" style="186" bestFit="1" customWidth="1"/>
    <col min="2316" max="2316" width="9.625" style="186" bestFit="1" customWidth="1"/>
    <col min="2317" max="2317" width="9" style="186" bestFit="1" customWidth="1"/>
    <col min="2318" max="2318" width="9.625" style="186" bestFit="1" customWidth="1"/>
    <col min="2319" max="2319" width="11.625" style="186" bestFit="1" customWidth="1"/>
    <col min="2320" max="2320" width="1.625" style="186" customWidth="1"/>
    <col min="2321" max="2321" width="10.125" style="186" bestFit="1" customWidth="1"/>
    <col min="2322" max="2560" width="9.625" style="186"/>
    <col min="2561" max="2561" width="7.25" style="186" customWidth="1"/>
    <col min="2562" max="2562" width="1.625" style="186" customWidth="1"/>
    <col min="2563" max="2563" width="9.5" style="186" bestFit="1" customWidth="1"/>
    <col min="2564" max="2564" width="40.875" style="186" bestFit="1" customWidth="1"/>
    <col min="2565" max="2565" width="7.5" style="186" customWidth="1"/>
    <col min="2566" max="2566" width="0" style="186" hidden="1" customWidth="1"/>
    <col min="2567" max="2567" width="7.5" style="186" customWidth="1"/>
    <col min="2568" max="2568" width="10.875" style="186" customWidth="1"/>
    <col min="2569" max="2570" width="8" style="186" bestFit="1" customWidth="1"/>
    <col min="2571" max="2571" width="11" style="186" bestFit="1" customWidth="1"/>
    <col min="2572" max="2572" width="9.625" style="186" bestFit="1" customWidth="1"/>
    <col min="2573" max="2573" width="9" style="186" bestFit="1" customWidth="1"/>
    <col min="2574" max="2574" width="9.625" style="186" bestFit="1" customWidth="1"/>
    <col min="2575" max="2575" width="11.625" style="186" bestFit="1" customWidth="1"/>
    <col min="2576" max="2576" width="1.625" style="186" customWidth="1"/>
    <col min="2577" max="2577" width="10.125" style="186" bestFit="1" customWidth="1"/>
    <col min="2578" max="2816" width="9.625" style="186"/>
    <col min="2817" max="2817" width="7.25" style="186" customWidth="1"/>
    <col min="2818" max="2818" width="1.625" style="186" customWidth="1"/>
    <col min="2819" max="2819" width="9.5" style="186" bestFit="1" customWidth="1"/>
    <col min="2820" max="2820" width="40.875" style="186" bestFit="1" customWidth="1"/>
    <col min="2821" max="2821" width="7.5" style="186" customWidth="1"/>
    <col min="2822" max="2822" width="0" style="186" hidden="1" customWidth="1"/>
    <col min="2823" max="2823" width="7.5" style="186" customWidth="1"/>
    <col min="2824" max="2824" width="10.875" style="186" customWidth="1"/>
    <col min="2825" max="2826" width="8" style="186" bestFit="1" customWidth="1"/>
    <col min="2827" max="2827" width="11" style="186" bestFit="1" customWidth="1"/>
    <col min="2828" max="2828" width="9.625" style="186" bestFit="1" customWidth="1"/>
    <col min="2829" max="2829" width="9" style="186" bestFit="1" customWidth="1"/>
    <col min="2830" max="2830" width="9.625" style="186" bestFit="1" customWidth="1"/>
    <col min="2831" max="2831" width="11.625" style="186" bestFit="1" customWidth="1"/>
    <col min="2832" max="2832" width="1.625" style="186" customWidth="1"/>
    <col min="2833" max="2833" width="10.125" style="186" bestFit="1" customWidth="1"/>
    <col min="2834" max="3072" width="9.625" style="186"/>
    <col min="3073" max="3073" width="7.25" style="186" customWidth="1"/>
    <col min="3074" max="3074" width="1.625" style="186" customWidth="1"/>
    <col min="3075" max="3075" width="9.5" style="186" bestFit="1" customWidth="1"/>
    <col min="3076" max="3076" width="40.875" style="186" bestFit="1" customWidth="1"/>
    <col min="3077" max="3077" width="7.5" style="186" customWidth="1"/>
    <col min="3078" max="3078" width="0" style="186" hidden="1" customWidth="1"/>
    <col min="3079" max="3079" width="7.5" style="186" customWidth="1"/>
    <col min="3080" max="3080" width="10.875" style="186" customWidth="1"/>
    <col min="3081" max="3082" width="8" style="186" bestFit="1" customWidth="1"/>
    <col min="3083" max="3083" width="11" style="186" bestFit="1" customWidth="1"/>
    <col min="3084" max="3084" width="9.625" style="186" bestFit="1" customWidth="1"/>
    <col min="3085" max="3085" width="9" style="186" bestFit="1" customWidth="1"/>
    <col min="3086" max="3086" width="9.625" style="186" bestFit="1" customWidth="1"/>
    <col min="3087" max="3087" width="11.625" style="186" bestFit="1" customWidth="1"/>
    <col min="3088" max="3088" width="1.625" style="186" customWidth="1"/>
    <col min="3089" max="3089" width="10.125" style="186" bestFit="1" customWidth="1"/>
    <col min="3090" max="3328" width="9.625" style="186"/>
    <col min="3329" max="3329" width="7.25" style="186" customWidth="1"/>
    <col min="3330" max="3330" width="1.625" style="186" customWidth="1"/>
    <col min="3331" max="3331" width="9.5" style="186" bestFit="1" customWidth="1"/>
    <col min="3332" max="3332" width="40.875" style="186" bestFit="1" customWidth="1"/>
    <col min="3333" max="3333" width="7.5" style="186" customWidth="1"/>
    <col min="3334" max="3334" width="0" style="186" hidden="1" customWidth="1"/>
    <col min="3335" max="3335" width="7.5" style="186" customWidth="1"/>
    <col min="3336" max="3336" width="10.875" style="186" customWidth="1"/>
    <col min="3337" max="3338" width="8" style="186" bestFit="1" customWidth="1"/>
    <col min="3339" max="3339" width="11" style="186" bestFit="1" customWidth="1"/>
    <col min="3340" max="3340" width="9.625" style="186" bestFit="1" customWidth="1"/>
    <col min="3341" max="3341" width="9" style="186" bestFit="1" customWidth="1"/>
    <col min="3342" max="3342" width="9.625" style="186" bestFit="1" customWidth="1"/>
    <col min="3343" max="3343" width="11.625" style="186" bestFit="1" customWidth="1"/>
    <col min="3344" max="3344" width="1.625" style="186" customWidth="1"/>
    <col min="3345" max="3345" width="10.125" style="186" bestFit="1" customWidth="1"/>
    <col min="3346" max="3584" width="9.625" style="186"/>
    <col min="3585" max="3585" width="7.25" style="186" customWidth="1"/>
    <col min="3586" max="3586" width="1.625" style="186" customWidth="1"/>
    <col min="3587" max="3587" width="9.5" style="186" bestFit="1" customWidth="1"/>
    <col min="3588" max="3588" width="40.875" style="186" bestFit="1" customWidth="1"/>
    <col min="3589" max="3589" width="7.5" style="186" customWidth="1"/>
    <col min="3590" max="3590" width="0" style="186" hidden="1" customWidth="1"/>
    <col min="3591" max="3591" width="7.5" style="186" customWidth="1"/>
    <col min="3592" max="3592" width="10.875" style="186" customWidth="1"/>
    <col min="3593" max="3594" width="8" style="186" bestFit="1" customWidth="1"/>
    <col min="3595" max="3595" width="11" style="186" bestFit="1" customWidth="1"/>
    <col min="3596" max="3596" width="9.625" style="186" bestFit="1" customWidth="1"/>
    <col min="3597" max="3597" width="9" style="186" bestFit="1" customWidth="1"/>
    <col min="3598" max="3598" width="9.625" style="186" bestFit="1" customWidth="1"/>
    <col min="3599" max="3599" width="11.625" style="186" bestFit="1" customWidth="1"/>
    <col min="3600" max="3600" width="1.625" style="186" customWidth="1"/>
    <col min="3601" max="3601" width="10.125" style="186" bestFit="1" customWidth="1"/>
    <col min="3602" max="3840" width="9.625" style="186"/>
    <col min="3841" max="3841" width="7.25" style="186" customWidth="1"/>
    <col min="3842" max="3842" width="1.625" style="186" customWidth="1"/>
    <col min="3843" max="3843" width="9.5" style="186" bestFit="1" customWidth="1"/>
    <col min="3844" max="3844" width="40.875" style="186" bestFit="1" customWidth="1"/>
    <col min="3845" max="3845" width="7.5" style="186" customWidth="1"/>
    <col min="3846" max="3846" width="0" style="186" hidden="1" customWidth="1"/>
    <col min="3847" max="3847" width="7.5" style="186" customWidth="1"/>
    <col min="3848" max="3848" width="10.875" style="186" customWidth="1"/>
    <col min="3849" max="3850" width="8" style="186" bestFit="1" customWidth="1"/>
    <col min="3851" max="3851" width="11" style="186" bestFit="1" customWidth="1"/>
    <col min="3852" max="3852" width="9.625" style="186" bestFit="1" customWidth="1"/>
    <col min="3853" max="3853" width="9" style="186" bestFit="1" customWidth="1"/>
    <col min="3854" max="3854" width="9.625" style="186" bestFit="1" customWidth="1"/>
    <col min="3855" max="3855" width="11.625" style="186" bestFit="1" customWidth="1"/>
    <col min="3856" max="3856" width="1.625" style="186" customWidth="1"/>
    <col min="3857" max="3857" width="10.125" style="186" bestFit="1" customWidth="1"/>
    <col min="3858" max="4096" width="9.625" style="186"/>
    <col min="4097" max="4097" width="7.25" style="186" customWidth="1"/>
    <col min="4098" max="4098" width="1.625" style="186" customWidth="1"/>
    <col min="4099" max="4099" width="9.5" style="186" bestFit="1" customWidth="1"/>
    <col min="4100" max="4100" width="40.875" style="186" bestFit="1" customWidth="1"/>
    <col min="4101" max="4101" width="7.5" style="186" customWidth="1"/>
    <col min="4102" max="4102" width="0" style="186" hidden="1" customWidth="1"/>
    <col min="4103" max="4103" width="7.5" style="186" customWidth="1"/>
    <col min="4104" max="4104" width="10.875" style="186" customWidth="1"/>
    <col min="4105" max="4106" width="8" style="186" bestFit="1" customWidth="1"/>
    <col min="4107" max="4107" width="11" style="186" bestFit="1" customWidth="1"/>
    <col min="4108" max="4108" width="9.625" style="186" bestFit="1" customWidth="1"/>
    <col min="4109" max="4109" width="9" style="186" bestFit="1" customWidth="1"/>
    <col min="4110" max="4110" width="9.625" style="186" bestFit="1" customWidth="1"/>
    <col min="4111" max="4111" width="11.625" style="186" bestFit="1" customWidth="1"/>
    <col min="4112" max="4112" width="1.625" style="186" customWidth="1"/>
    <col min="4113" max="4113" width="10.125" style="186" bestFit="1" customWidth="1"/>
    <col min="4114" max="4352" width="9.625" style="186"/>
    <col min="4353" max="4353" width="7.25" style="186" customWidth="1"/>
    <col min="4354" max="4354" width="1.625" style="186" customWidth="1"/>
    <col min="4355" max="4355" width="9.5" style="186" bestFit="1" customWidth="1"/>
    <col min="4356" max="4356" width="40.875" style="186" bestFit="1" customWidth="1"/>
    <col min="4357" max="4357" width="7.5" style="186" customWidth="1"/>
    <col min="4358" max="4358" width="0" style="186" hidden="1" customWidth="1"/>
    <col min="4359" max="4359" width="7.5" style="186" customWidth="1"/>
    <col min="4360" max="4360" width="10.875" style="186" customWidth="1"/>
    <col min="4361" max="4362" width="8" style="186" bestFit="1" customWidth="1"/>
    <col min="4363" max="4363" width="11" style="186" bestFit="1" customWidth="1"/>
    <col min="4364" max="4364" width="9.625" style="186" bestFit="1" customWidth="1"/>
    <col min="4365" max="4365" width="9" style="186" bestFit="1" customWidth="1"/>
    <col min="4366" max="4366" width="9.625" style="186" bestFit="1" customWidth="1"/>
    <col min="4367" max="4367" width="11.625" style="186" bestFit="1" customWidth="1"/>
    <col min="4368" max="4368" width="1.625" style="186" customWidth="1"/>
    <col min="4369" max="4369" width="10.125" style="186" bestFit="1" customWidth="1"/>
    <col min="4370" max="4608" width="9.625" style="186"/>
    <col min="4609" max="4609" width="7.25" style="186" customWidth="1"/>
    <col min="4610" max="4610" width="1.625" style="186" customWidth="1"/>
    <col min="4611" max="4611" width="9.5" style="186" bestFit="1" customWidth="1"/>
    <col min="4612" max="4612" width="40.875" style="186" bestFit="1" customWidth="1"/>
    <col min="4613" max="4613" width="7.5" style="186" customWidth="1"/>
    <col min="4614" max="4614" width="0" style="186" hidden="1" customWidth="1"/>
    <col min="4615" max="4615" width="7.5" style="186" customWidth="1"/>
    <col min="4616" max="4616" width="10.875" style="186" customWidth="1"/>
    <col min="4617" max="4618" width="8" style="186" bestFit="1" customWidth="1"/>
    <col min="4619" max="4619" width="11" style="186" bestFit="1" customWidth="1"/>
    <col min="4620" max="4620" width="9.625" style="186" bestFit="1" customWidth="1"/>
    <col min="4621" max="4621" width="9" style="186" bestFit="1" customWidth="1"/>
    <col min="4622" max="4622" width="9.625" style="186" bestFit="1" customWidth="1"/>
    <col min="4623" max="4623" width="11.625" style="186" bestFit="1" customWidth="1"/>
    <col min="4624" max="4624" width="1.625" style="186" customWidth="1"/>
    <col min="4625" max="4625" width="10.125" style="186" bestFit="1" customWidth="1"/>
    <col min="4626" max="4864" width="9.625" style="186"/>
    <col min="4865" max="4865" width="7.25" style="186" customWidth="1"/>
    <col min="4866" max="4866" width="1.625" style="186" customWidth="1"/>
    <col min="4867" max="4867" width="9.5" style="186" bestFit="1" customWidth="1"/>
    <col min="4868" max="4868" width="40.875" style="186" bestFit="1" customWidth="1"/>
    <col min="4869" max="4869" width="7.5" style="186" customWidth="1"/>
    <col min="4870" max="4870" width="0" style="186" hidden="1" customWidth="1"/>
    <col min="4871" max="4871" width="7.5" style="186" customWidth="1"/>
    <col min="4872" max="4872" width="10.875" style="186" customWidth="1"/>
    <col min="4873" max="4874" width="8" style="186" bestFit="1" customWidth="1"/>
    <col min="4875" max="4875" width="11" style="186" bestFit="1" customWidth="1"/>
    <col min="4876" max="4876" width="9.625" style="186" bestFit="1" customWidth="1"/>
    <col min="4877" max="4877" width="9" style="186" bestFit="1" customWidth="1"/>
    <col min="4878" max="4878" width="9.625" style="186" bestFit="1" customWidth="1"/>
    <col min="4879" max="4879" width="11.625" style="186" bestFit="1" customWidth="1"/>
    <col min="4880" max="4880" width="1.625" style="186" customWidth="1"/>
    <col min="4881" max="4881" width="10.125" style="186" bestFit="1" customWidth="1"/>
    <col min="4882" max="5120" width="9.625" style="186"/>
    <col min="5121" max="5121" width="7.25" style="186" customWidth="1"/>
    <col min="5122" max="5122" width="1.625" style="186" customWidth="1"/>
    <col min="5123" max="5123" width="9.5" style="186" bestFit="1" customWidth="1"/>
    <col min="5124" max="5124" width="40.875" style="186" bestFit="1" customWidth="1"/>
    <col min="5125" max="5125" width="7.5" style="186" customWidth="1"/>
    <col min="5126" max="5126" width="0" style="186" hidden="1" customWidth="1"/>
    <col min="5127" max="5127" width="7.5" style="186" customWidth="1"/>
    <col min="5128" max="5128" width="10.875" style="186" customWidth="1"/>
    <col min="5129" max="5130" width="8" style="186" bestFit="1" customWidth="1"/>
    <col min="5131" max="5131" width="11" style="186" bestFit="1" customWidth="1"/>
    <col min="5132" max="5132" width="9.625" style="186" bestFit="1" customWidth="1"/>
    <col min="5133" max="5133" width="9" style="186" bestFit="1" customWidth="1"/>
    <col min="5134" max="5134" width="9.625" style="186" bestFit="1" customWidth="1"/>
    <col min="5135" max="5135" width="11.625" style="186" bestFit="1" customWidth="1"/>
    <col min="5136" max="5136" width="1.625" style="186" customWidth="1"/>
    <col min="5137" max="5137" width="10.125" style="186" bestFit="1" customWidth="1"/>
    <col min="5138" max="5376" width="9.625" style="186"/>
    <col min="5377" max="5377" width="7.25" style="186" customWidth="1"/>
    <col min="5378" max="5378" width="1.625" style="186" customWidth="1"/>
    <col min="5379" max="5379" width="9.5" style="186" bestFit="1" customWidth="1"/>
    <col min="5380" max="5380" width="40.875" style="186" bestFit="1" customWidth="1"/>
    <col min="5381" max="5381" width="7.5" style="186" customWidth="1"/>
    <col min="5382" max="5382" width="0" style="186" hidden="1" customWidth="1"/>
    <col min="5383" max="5383" width="7.5" style="186" customWidth="1"/>
    <col min="5384" max="5384" width="10.875" style="186" customWidth="1"/>
    <col min="5385" max="5386" width="8" style="186" bestFit="1" customWidth="1"/>
    <col min="5387" max="5387" width="11" style="186" bestFit="1" customWidth="1"/>
    <col min="5388" max="5388" width="9.625" style="186" bestFit="1" customWidth="1"/>
    <col min="5389" max="5389" width="9" style="186" bestFit="1" customWidth="1"/>
    <col min="5390" max="5390" width="9.625" style="186" bestFit="1" customWidth="1"/>
    <col min="5391" max="5391" width="11.625" style="186" bestFit="1" customWidth="1"/>
    <col min="5392" max="5392" width="1.625" style="186" customWidth="1"/>
    <col min="5393" max="5393" width="10.125" style="186" bestFit="1" customWidth="1"/>
    <col min="5394" max="5632" width="9.625" style="186"/>
    <col min="5633" max="5633" width="7.25" style="186" customWidth="1"/>
    <col min="5634" max="5634" width="1.625" style="186" customWidth="1"/>
    <col min="5635" max="5635" width="9.5" style="186" bestFit="1" customWidth="1"/>
    <col min="5636" max="5636" width="40.875" style="186" bestFit="1" customWidth="1"/>
    <col min="5637" max="5637" width="7.5" style="186" customWidth="1"/>
    <col min="5638" max="5638" width="0" style="186" hidden="1" customWidth="1"/>
    <col min="5639" max="5639" width="7.5" style="186" customWidth="1"/>
    <col min="5640" max="5640" width="10.875" style="186" customWidth="1"/>
    <col min="5641" max="5642" width="8" style="186" bestFit="1" customWidth="1"/>
    <col min="5643" max="5643" width="11" style="186" bestFit="1" customWidth="1"/>
    <col min="5644" max="5644" width="9.625" style="186" bestFit="1" customWidth="1"/>
    <col min="5645" max="5645" width="9" style="186" bestFit="1" customWidth="1"/>
    <col min="5646" max="5646" width="9.625" style="186" bestFit="1" customWidth="1"/>
    <col min="5647" max="5647" width="11.625" style="186" bestFit="1" customWidth="1"/>
    <col min="5648" max="5648" width="1.625" style="186" customWidth="1"/>
    <col min="5649" max="5649" width="10.125" style="186" bestFit="1" customWidth="1"/>
    <col min="5650" max="5888" width="9.625" style="186"/>
    <col min="5889" max="5889" width="7.25" style="186" customWidth="1"/>
    <col min="5890" max="5890" width="1.625" style="186" customWidth="1"/>
    <col min="5891" max="5891" width="9.5" style="186" bestFit="1" customWidth="1"/>
    <col min="5892" max="5892" width="40.875" style="186" bestFit="1" customWidth="1"/>
    <col min="5893" max="5893" width="7.5" style="186" customWidth="1"/>
    <col min="5894" max="5894" width="0" style="186" hidden="1" customWidth="1"/>
    <col min="5895" max="5895" width="7.5" style="186" customWidth="1"/>
    <col min="5896" max="5896" width="10.875" style="186" customWidth="1"/>
    <col min="5897" max="5898" width="8" style="186" bestFit="1" customWidth="1"/>
    <col min="5899" max="5899" width="11" style="186" bestFit="1" customWidth="1"/>
    <col min="5900" max="5900" width="9.625" style="186" bestFit="1" customWidth="1"/>
    <col min="5901" max="5901" width="9" style="186" bestFit="1" customWidth="1"/>
    <col min="5902" max="5902" width="9.625" style="186" bestFit="1" customWidth="1"/>
    <col min="5903" max="5903" width="11.625" style="186" bestFit="1" customWidth="1"/>
    <col min="5904" max="5904" width="1.625" style="186" customWidth="1"/>
    <col min="5905" max="5905" width="10.125" style="186" bestFit="1" customWidth="1"/>
    <col min="5906" max="6144" width="9.625" style="186"/>
    <col min="6145" max="6145" width="7.25" style="186" customWidth="1"/>
    <col min="6146" max="6146" width="1.625" style="186" customWidth="1"/>
    <col min="6147" max="6147" width="9.5" style="186" bestFit="1" customWidth="1"/>
    <col min="6148" max="6148" width="40.875" style="186" bestFit="1" customWidth="1"/>
    <col min="6149" max="6149" width="7.5" style="186" customWidth="1"/>
    <col min="6150" max="6150" width="0" style="186" hidden="1" customWidth="1"/>
    <col min="6151" max="6151" width="7.5" style="186" customWidth="1"/>
    <col min="6152" max="6152" width="10.875" style="186" customWidth="1"/>
    <col min="6153" max="6154" width="8" style="186" bestFit="1" customWidth="1"/>
    <col min="6155" max="6155" width="11" style="186" bestFit="1" customWidth="1"/>
    <col min="6156" max="6156" width="9.625" style="186" bestFit="1" customWidth="1"/>
    <col min="6157" max="6157" width="9" style="186" bestFit="1" customWidth="1"/>
    <col min="6158" max="6158" width="9.625" style="186" bestFit="1" customWidth="1"/>
    <col min="6159" max="6159" width="11.625" style="186" bestFit="1" customWidth="1"/>
    <col min="6160" max="6160" width="1.625" style="186" customWidth="1"/>
    <col min="6161" max="6161" width="10.125" style="186" bestFit="1" customWidth="1"/>
    <col min="6162" max="6400" width="9.625" style="186"/>
    <col min="6401" max="6401" width="7.25" style="186" customWidth="1"/>
    <col min="6402" max="6402" width="1.625" style="186" customWidth="1"/>
    <col min="6403" max="6403" width="9.5" style="186" bestFit="1" customWidth="1"/>
    <col min="6404" max="6404" width="40.875" style="186" bestFit="1" customWidth="1"/>
    <col min="6405" max="6405" width="7.5" style="186" customWidth="1"/>
    <col min="6406" max="6406" width="0" style="186" hidden="1" customWidth="1"/>
    <col min="6407" max="6407" width="7.5" style="186" customWidth="1"/>
    <col min="6408" max="6408" width="10.875" style="186" customWidth="1"/>
    <col min="6409" max="6410" width="8" style="186" bestFit="1" customWidth="1"/>
    <col min="6411" max="6411" width="11" style="186" bestFit="1" customWidth="1"/>
    <col min="6412" max="6412" width="9.625" style="186" bestFit="1" customWidth="1"/>
    <col min="6413" max="6413" width="9" style="186" bestFit="1" customWidth="1"/>
    <col min="6414" max="6414" width="9.625" style="186" bestFit="1" customWidth="1"/>
    <col min="6415" max="6415" width="11.625" style="186" bestFit="1" customWidth="1"/>
    <col min="6416" max="6416" width="1.625" style="186" customWidth="1"/>
    <col min="6417" max="6417" width="10.125" style="186" bestFit="1" customWidth="1"/>
    <col min="6418" max="6656" width="9.625" style="186"/>
    <col min="6657" max="6657" width="7.25" style="186" customWidth="1"/>
    <col min="6658" max="6658" width="1.625" style="186" customWidth="1"/>
    <col min="6659" max="6659" width="9.5" style="186" bestFit="1" customWidth="1"/>
    <col min="6660" max="6660" width="40.875" style="186" bestFit="1" customWidth="1"/>
    <col min="6661" max="6661" width="7.5" style="186" customWidth="1"/>
    <col min="6662" max="6662" width="0" style="186" hidden="1" customWidth="1"/>
    <col min="6663" max="6663" width="7.5" style="186" customWidth="1"/>
    <col min="6664" max="6664" width="10.875" style="186" customWidth="1"/>
    <col min="6665" max="6666" width="8" style="186" bestFit="1" customWidth="1"/>
    <col min="6667" max="6667" width="11" style="186" bestFit="1" customWidth="1"/>
    <col min="6668" max="6668" width="9.625" style="186" bestFit="1" customWidth="1"/>
    <col min="6669" max="6669" width="9" style="186" bestFit="1" customWidth="1"/>
    <col min="6670" max="6670" width="9.625" style="186" bestFit="1" customWidth="1"/>
    <col min="6671" max="6671" width="11.625" style="186" bestFit="1" customWidth="1"/>
    <col min="6672" max="6672" width="1.625" style="186" customWidth="1"/>
    <col min="6673" max="6673" width="10.125" style="186" bestFit="1" customWidth="1"/>
    <col min="6674" max="6912" width="9.625" style="186"/>
    <col min="6913" max="6913" width="7.25" style="186" customWidth="1"/>
    <col min="6914" max="6914" width="1.625" style="186" customWidth="1"/>
    <col min="6915" max="6915" width="9.5" style="186" bestFit="1" customWidth="1"/>
    <col min="6916" max="6916" width="40.875" style="186" bestFit="1" customWidth="1"/>
    <col min="6917" max="6917" width="7.5" style="186" customWidth="1"/>
    <col min="6918" max="6918" width="0" style="186" hidden="1" customWidth="1"/>
    <col min="6919" max="6919" width="7.5" style="186" customWidth="1"/>
    <col min="6920" max="6920" width="10.875" style="186" customWidth="1"/>
    <col min="6921" max="6922" width="8" style="186" bestFit="1" customWidth="1"/>
    <col min="6923" max="6923" width="11" style="186" bestFit="1" customWidth="1"/>
    <col min="6924" max="6924" width="9.625" style="186" bestFit="1" customWidth="1"/>
    <col min="6925" max="6925" width="9" style="186" bestFit="1" customWidth="1"/>
    <col min="6926" max="6926" width="9.625" style="186" bestFit="1" customWidth="1"/>
    <col min="6927" max="6927" width="11.625" style="186" bestFit="1" customWidth="1"/>
    <col min="6928" max="6928" width="1.625" style="186" customWidth="1"/>
    <col min="6929" max="6929" width="10.125" style="186" bestFit="1" customWidth="1"/>
    <col min="6930" max="7168" width="9.625" style="186"/>
    <col min="7169" max="7169" width="7.25" style="186" customWidth="1"/>
    <col min="7170" max="7170" width="1.625" style="186" customWidth="1"/>
    <col min="7171" max="7171" width="9.5" style="186" bestFit="1" customWidth="1"/>
    <col min="7172" max="7172" width="40.875" style="186" bestFit="1" customWidth="1"/>
    <col min="7173" max="7173" width="7.5" style="186" customWidth="1"/>
    <col min="7174" max="7174" width="0" style="186" hidden="1" customWidth="1"/>
    <col min="7175" max="7175" width="7.5" style="186" customWidth="1"/>
    <col min="7176" max="7176" width="10.875" style="186" customWidth="1"/>
    <col min="7177" max="7178" width="8" style="186" bestFit="1" customWidth="1"/>
    <col min="7179" max="7179" width="11" style="186" bestFit="1" customWidth="1"/>
    <col min="7180" max="7180" width="9.625" style="186" bestFit="1" customWidth="1"/>
    <col min="7181" max="7181" width="9" style="186" bestFit="1" customWidth="1"/>
    <col min="7182" max="7182" width="9.625" style="186" bestFit="1" customWidth="1"/>
    <col min="7183" max="7183" width="11.625" style="186" bestFit="1" customWidth="1"/>
    <col min="7184" max="7184" width="1.625" style="186" customWidth="1"/>
    <col min="7185" max="7185" width="10.125" style="186" bestFit="1" customWidth="1"/>
    <col min="7186" max="7424" width="9.625" style="186"/>
    <col min="7425" max="7425" width="7.25" style="186" customWidth="1"/>
    <col min="7426" max="7426" width="1.625" style="186" customWidth="1"/>
    <col min="7427" max="7427" width="9.5" style="186" bestFit="1" customWidth="1"/>
    <col min="7428" max="7428" width="40.875" style="186" bestFit="1" customWidth="1"/>
    <col min="7429" max="7429" width="7.5" style="186" customWidth="1"/>
    <col min="7430" max="7430" width="0" style="186" hidden="1" customWidth="1"/>
    <col min="7431" max="7431" width="7.5" style="186" customWidth="1"/>
    <col min="7432" max="7432" width="10.875" style="186" customWidth="1"/>
    <col min="7433" max="7434" width="8" style="186" bestFit="1" customWidth="1"/>
    <col min="7435" max="7435" width="11" style="186" bestFit="1" customWidth="1"/>
    <col min="7436" max="7436" width="9.625" style="186" bestFit="1" customWidth="1"/>
    <col min="7437" max="7437" width="9" style="186" bestFit="1" customWidth="1"/>
    <col min="7438" max="7438" width="9.625" style="186" bestFit="1" customWidth="1"/>
    <col min="7439" max="7439" width="11.625" style="186" bestFit="1" customWidth="1"/>
    <col min="7440" max="7440" width="1.625" style="186" customWidth="1"/>
    <col min="7441" max="7441" width="10.125" style="186" bestFit="1" customWidth="1"/>
    <col min="7442" max="7680" width="9.625" style="186"/>
    <col min="7681" max="7681" width="7.25" style="186" customWidth="1"/>
    <col min="7682" max="7682" width="1.625" style="186" customWidth="1"/>
    <col min="7683" max="7683" width="9.5" style="186" bestFit="1" customWidth="1"/>
    <col min="7684" max="7684" width="40.875" style="186" bestFit="1" customWidth="1"/>
    <col min="7685" max="7685" width="7.5" style="186" customWidth="1"/>
    <col min="7686" max="7686" width="0" style="186" hidden="1" customWidth="1"/>
    <col min="7687" max="7687" width="7.5" style="186" customWidth="1"/>
    <col min="7688" max="7688" width="10.875" style="186" customWidth="1"/>
    <col min="7689" max="7690" width="8" style="186" bestFit="1" customWidth="1"/>
    <col min="7691" max="7691" width="11" style="186" bestFit="1" customWidth="1"/>
    <col min="7692" max="7692" width="9.625" style="186" bestFit="1" customWidth="1"/>
    <col min="7693" max="7693" width="9" style="186" bestFit="1" customWidth="1"/>
    <col min="7694" max="7694" width="9.625" style="186" bestFit="1" customWidth="1"/>
    <col min="7695" max="7695" width="11.625" style="186" bestFit="1" customWidth="1"/>
    <col min="7696" max="7696" width="1.625" style="186" customWidth="1"/>
    <col min="7697" max="7697" width="10.125" style="186" bestFit="1" customWidth="1"/>
    <col min="7698" max="7936" width="9.625" style="186"/>
    <col min="7937" max="7937" width="7.25" style="186" customWidth="1"/>
    <col min="7938" max="7938" width="1.625" style="186" customWidth="1"/>
    <col min="7939" max="7939" width="9.5" style="186" bestFit="1" customWidth="1"/>
    <col min="7940" max="7940" width="40.875" style="186" bestFit="1" customWidth="1"/>
    <col min="7941" max="7941" width="7.5" style="186" customWidth="1"/>
    <col min="7942" max="7942" width="0" style="186" hidden="1" customWidth="1"/>
    <col min="7943" max="7943" width="7.5" style="186" customWidth="1"/>
    <col min="7944" max="7944" width="10.875" style="186" customWidth="1"/>
    <col min="7945" max="7946" width="8" style="186" bestFit="1" customWidth="1"/>
    <col min="7947" max="7947" width="11" style="186" bestFit="1" customWidth="1"/>
    <col min="7948" max="7948" width="9.625" style="186" bestFit="1" customWidth="1"/>
    <col min="7949" max="7949" width="9" style="186" bestFit="1" customWidth="1"/>
    <col min="7950" max="7950" width="9.625" style="186" bestFit="1" customWidth="1"/>
    <col min="7951" max="7951" width="11.625" style="186" bestFit="1" customWidth="1"/>
    <col min="7952" max="7952" width="1.625" style="186" customWidth="1"/>
    <col min="7953" max="7953" width="10.125" style="186" bestFit="1" customWidth="1"/>
    <col min="7954" max="8192" width="9.625" style="186"/>
    <col min="8193" max="8193" width="7.25" style="186" customWidth="1"/>
    <col min="8194" max="8194" width="1.625" style="186" customWidth="1"/>
    <col min="8195" max="8195" width="9.5" style="186" bestFit="1" customWidth="1"/>
    <col min="8196" max="8196" width="40.875" style="186" bestFit="1" customWidth="1"/>
    <col min="8197" max="8197" width="7.5" style="186" customWidth="1"/>
    <col min="8198" max="8198" width="0" style="186" hidden="1" customWidth="1"/>
    <col min="8199" max="8199" width="7.5" style="186" customWidth="1"/>
    <col min="8200" max="8200" width="10.875" style="186" customWidth="1"/>
    <col min="8201" max="8202" width="8" style="186" bestFit="1" customWidth="1"/>
    <col min="8203" max="8203" width="11" style="186" bestFit="1" customWidth="1"/>
    <col min="8204" max="8204" width="9.625" style="186" bestFit="1" customWidth="1"/>
    <col min="8205" max="8205" width="9" style="186" bestFit="1" customWidth="1"/>
    <col min="8206" max="8206" width="9.625" style="186" bestFit="1" customWidth="1"/>
    <col min="8207" max="8207" width="11.625" style="186" bestFit="1" customWidth="1"/>
    <col min="8208" max="8208" width="1.625" style="186" customWidth="1"/>
    <col min="8209" max="8209" width="10.125" style="186" bestFit="1" customWidth="1"/>
    <col min="8210" max="8448" width="9.625" style="186"/>
    <col min="8449" max="8449" width="7.25" style="186" customWidth="1"/>
    <col min="8450" max="8450" width="1.625" style="186" customWidth="1"/>
    <col min="8451" max="8451" width="9.5" style="186" bestFit="1" customWidth="1"/>
    <col min="8452" max="8452" width="40.875" style="186" bestFit="1" customWidth="1"/>
    <col min="8453" max="8453" width="7.5" style="186" customWidth="1"/>
    <col min="8454" max="8454" width="0" style="186" hidden="1" customWidth="1"/>
    <col min="8455" max="8455" width="7.5" style="186" customWidth="1"/>
    <col min="8456" max="8456" width="10.875" style="186" customWidth="1"/>
    <col min="8457" max="8458" width="8" style="186" bestFit="1" customWidth="1"/>
    <col min="8459" max="8459" width="11" style="186" bestFit="1" customWidth="1"/>
    <col min="8460" max="8460" width="9.625" style="186" bestFit="1" customWidth="1"/>
    <col min="8461" max="8461" width="9" style="186" bestFit="1" customWidth="1"/>
    <col min="8462" max="8462" width="9.625" style="186" bestFit="1" customWidth="1"/>
    <col min="8463" max="8463" width="11.625" style="186" bestFit="1" customWidth="1"/>
    <col min="8464" max="8464" width="1.625" style="186" customWidth="1"/>
    <col min="8465" max="8465" width="10.125" style="186" bestFit="1" customWidth="1"/>
    <col min="8466" max="8704" width="9.625" style="186"/>
    <col min="8705" max="8705" width="7.25" style="186" customWidth="1"/>
    <col min="8706" max="8706" width="1.625" style="186" customWidth="1"/>
    <col min="8707" max="8707" width="9.5" style="186" bestFit="1" customWidth="1"/>
    <col min="8708" max="8708" width="40.875" style="186" bestFit="1" customWidth="1"/>
    <col min="8709" max="8709" width="7.5" style="186" customWidth="1"/>
    <col min="8710" max="8710" width="0" style="186" hidden="1" customWidth="1"/>
    <col min="8711" max="8711" width="7.5" style="186" customWidth="1"/>
    <col min="8712" max="8712" width="10.875" style="186" customWidth="1"/>
    <col min="8713" max="8714" width="8" style="186" bestFit="1" customWidth="1"/>
    <col min="8715" max="8715" width="11" style="186" bestFit="1" customWidth="1"/>
    <col min="8716" max="8716" width="9.625" style="186" bestFit="1" customWidth="1"/>
    <col min="8717" max="8717" width="9" style="186" bestFit="1" customWidth="1"/>
    <col min="8718" max="8718" width="9.625" style="186" bestFit="1" customWidth="1"/>
    <col min="8719" max="8719" width="11.625" style="186" bestFit="1" customWidth="1"/>
    <col min="8720" max="8720" width="1.625" style="186" customWidth="1"/>
    <col min="8721" max="8721" width="10.125" style="186" bestFit="1" customWidth="1"/>
    <col min="8722" max="8960" width="9.625" style="186"/>
    <col min="8961" max="8961" width="7.25" style="186" customWidth="1"/>
    <col min="8962" max="8962" width="1.625" style="186" customWidth="1"/>
    <col min="8963" max="8963" width="9.5" style="186" bestFit="1" customWidth="1"/>
    <col min="8964" max="8964" width="40.875" style="186" bestFit="1" customWidth="1"/>
    <col min="8965" max="8965" width="7.5" style="186" customWidth="1"/>
    <col min="8966" max="8966" width="0" style="186" hidden="1" customWidth="1"/>
    <col min="8967" max="8967" width="7.5" style="186" customWidth="1"/>
    <col min="8968" max="8968" width="10.875" style="186" customWidth="1"/>
    <col min="8969" max="8970" width="8" style="186" bestFit="1" customWidth="1"/>
    <col min="8971" max="8971" width="11" style="186" bestFit="1" customWidth="1"/>
    <col min="8972" max="8972" width="9.625" style="186" bestFit="1" customWidth="1"/>
    <col min="8973" max="8973" width="9" style="186" bestFit="1" customWidth="1"/>
    <col min="8974" max="8974" width="9.625" style="186" bestFit="1" customWidth="1"/>
    <col min="8975" max="8975" width="11.625" style="186" bestFit="1" customWidth="1"/>
    <col min="8976" max="8976" width="1.625" style="186" customWidth="1"/>
    <col min="8977" max="8977" width="10.125" style="186" bestFit="1" customWidth="1"/>
    <col min="8978" max="9216" width="9.625" style="186"/>
    <col min="9217" max="9217" width="7.25" style="186" customWidth="1"/>
    <col min="9218" max="9218" width="1.625" style="186" customWidth="1"/>
    <col min="9219" max="9219" width="9.5" style="186" bestFit="1" customWidth="1"/>
    <col min="9220" max="9220" width="40.875" style="186" bestFit="1" customWidth="1"/>
    <col min="9221" max="9221" width="7.5" style="186" customWidth="1"/>
    <col min="9222" max="9222" width="0" style="186" hidden="1" customWidth="1"/>
    <col min="9223" max="9223" width="7.5" style="186" customWidth="1"/>
    <col min="9224" max="9224" width="10.875" style="186" customWidth="1"/>
    <col min="9225" max="9226" width="8" style="186" bestFit="1" customWidth="1"/>
    <col min="9227" max="9227" width="11" style="186" bestFit="1" customWidth="1"/>
    <col min="9228" max="9228" width="9.625" style="186" bestFit="1" customWidth="1"/>
    <col min="9229" max="9229" width="9" style="186" bestFit="1" customWidth="1"/>
    <col min="9230" max="9230" width="9.625" style="186" bestFit="1" customWidth="1"/>
    <col min="9231" max="9231" width="11.625" style="186" bestFit="1" customWidth="1"/>
    <col min="9232" max="9232" width="1.625" style="186" customWidth="1"/>
    <col min="9233" max="9233" width="10.125" style="186" bestFit="1" customWidth="1"/>
    <col min="9234" max="9472" width="9.625" style="186"/>
    <col min="9473" max="9473" width="7.25" style="186" customWidth="1"/>
    <col min="9474" max="9474" width="1.625" style="186" customWidth="1"/>
    <col min="9475" max="9475" width="9.5" style="186" bestFit="1" customWidth="1"/>
    <col min="9476" max="9476" width="40.875" style="186" bestFit="1" customWidth="1"/>
    <col min="9477" max="9477" width="7.5" style="186" customWidth="1"/>
    <col min="9478" max="9478" width="0" style="186" hidden="1" customWidth="1"/>
    <col min="9479" max="9479" width="7.5" style="186" customWidth="1"/>
    <col min="9480" max="9480" width="10.875" style="186" customWidth="1"/>
    <col min="9481" max="9482" width="8" style="186" bestFit="1" customWidth="1"/>
    <col min="9483" max="9483" width="11" style="186" bestFit="1" customWidth="1"/>
    <col min="9484" max="9484" width="9.625" style="186" bestFit="1" customWidth="1"/>
    <col min="9485" max="9485" width="9" style="186" bestFit="1" customWidth="1"/>
    <col min="9486" max="9486" width="9.625" style="186" bestFit="1" customWidth="1"/>
    <col min="9487" max="9487" width="11.625" style="186" bestFit="1" customWidth="1"/>
    <col min="9488" max="9488" width="1.625" style="186" customWidth="1"/>
    <col min="9489" max="9489" width="10.125" style="186" bestFit="1" customWidth="1"/>
    <col min="9490" max="9728" width="9.625" style="186"/>
    <col min="9729" max="9729" width="7.25" style="186" customWidth="1"/>
    <col min="9730" max="9730" width="1.625" style="186" customWidth="1"/>
    <col min="9731" max="9731" width="9.5" style="186" bestFit="1" customWidth="1"/>
    <col min="9732" max="9732" width="40.875" style="186" bestFit="1" customWidth="1"/>
    <col min="9733" max="9733" width="7.5" style="186" customWidth="1"/>
    <col min="9734" max="9734" width="0" style="186" hidden="1" customWidth="1"/>
    <col min="9735" max="9735" width="7.5" style="186" customWidth="1"/>
    <col min="9736" max="9736" width="10.875" style="186" customWidth="1"/>
    <col min="9737" max="9738" width="8" style="186" bestFit="1" customWidth="1"/>
    <col min="9739" max="9739" width="11" style="186" bestFit="1" customWidth="1"/>
    <col min="9740" max="9740" width="9.625" style="186" bestFit="1" customWidth="1"/>
    <col min="9741" max="9741" width="9" style="186" bestFit="1" customWidth="1"/>
    <col min="9742" max="9742" width="9.625" style="186" bestFit="1" customWidth="1"/>
    <col min="9743" max="9743" width="11.625" style="186" bestFit="1" customWidth="1"/>
    <col min="9744" max="9744" width="1.625" style="186" customWidth="1"/>
    <col min="9745" max="9745" width="10.125" style="186" bestFit="1" customWidth="1"/>
    <col min="9746" max="9984" width="9.625" style="186"/>
    <col min="9985" max="9985" width="7.25" style="186" customWidth="1"/>
    <col min="9986" max="9986" width="1.625" style="186" customWidth="1"/>
    <col min="9987" max="9987" width="9.5" style="186" bestFit="1" customWidth="1"/>
    <col min="9988" max="9988" width="40.875" style="186" bestFit="1" customWidth="1"/>
    <col min="9989" max="9989" width="7.5" style="186" customWidth="1"/>
    <col min="9990" max="9990" width="0" style="186" hidden="1" customWidth="1"/>
    <col min="9991" max="9991" width="7.5" style="186" customWidth="1"/>
    <col min="9992" max="9992" width="10.875" style="186" customWidth="1"/>
    <col min="9993" max="9994" width="8" style="186" bestFit="1" customWidth="1"/>
    <col min="9995" max="9995" width="11" style="186" bestFit="1" customWidth="1"/>
    <col min="9996" max="9996" width="9.625" style="186" bestFit="1" customWidth="1"/>
    <col min="9997" max="9997" width="9" style="186" bestFit="1" customWidth="1"/>
    <col min="9998" max="9998" width="9.625" style="186" bestFit="1" customWidth="1"/>
    <col min="9999" max="9999" width="11.625" style="186" bestFit="1" customWidth="1"/>
    <col min="10000" max="10000" width="1.625" style="186" customWidth="1"/>
    <col min="10001" max="10001" width="10.125" style="186" bestFit="1" customWidth="1"/>
    <col min="10002" max="10240" width="9.625" style="186"/>
    <col min="10241" max="10241" width="7.25" style="186" customWidth="1"/>
    <col min="10242" max="10242" width="1.625" style="186" customWidth="1"/>
    <col min="10243" max="10243" width="9.5" style="186" bestFit="1" customWidth="1"/>
    <col min="10244" max="10244" width="40.875" style="186" bestFit="1" customWidth="1"/>
    <col min="10245" max="10245" width="7.5" style="186" customWidth="1"/>
    <col min="10246" max="10246" width="0" style="186" hidden="1" customWidth="1"/>
    <col min="10247" max="10247" width="7.5" style="186" customWidth="1"/>
    <col min="10248" max="10248" width="10.875" style="186" customWidth="1"/>
    <col min="10249" max="10250" width="8" style="186" bestFit="1" customWidth="1"/>
    <col min="10251" max="10251" width="11" style="186" bestFit="1" customWidth="1"/>
    <col min="10252" max="10252" width="9.625" style="186" bestFit="1" customWidth="1"/>
    <col min="10253" max="10253" width="9" style="186" bestFit="1" customWidth="1"/>
    <col min="10254" max="10254" width="9.625" style="186" bestFit="1" customWidth="1"/>
    <col min="10255" max="10255" width="11.625" style="186" bestFit="1" customWidth="1"/>
    <col min="10256" max="10256" width="1.625" style="186" customWidth="1"/>
    <col min="10257" max="10257" width="10.125" style="186" bestFit="1" customWidth="1"/>
    <col min="10258" max="10496" width="9.625" style="186"/>
    <col min="10497" max="10497" width="7.25" style="186" customWidth="1"/>
    <col min="10498" max="10498" width="1.625" style="186" customWidth="1"/>
    <col min="10499" max="10499" width="9.5" style="186" bestFit="1" customWidth="1"/>
    <col min="10500" max="10500" width="40.875" style="186" bestFit="1" customWidth="1"/>
    <col min="10501" max="10501" width="7.5" style="186" customWidth="1"/>
    <col min="10502" max="10502" width="0" style="186" hidden="1" customWidth="1"/>
    <col min="10503" max="10503" width="7.5" style="186" customWidth="1"/>
    <col min="10504" max="10504" width="10.875" style="186" customWidth="1"/>
    <col min="10505" max="10506" width="8" style="186" bestFit="1" customWidth="1"/>
    <col min="10507" max="10507" width="11" style="186" bestFit="1" customWidth="1"/>
    <col min="10508" max="10508" width="9.625" style="186" bestFit="1" customWidth="1"/>
    <col min="10509" max="10509" width="9" style="186" bestFit="1" customWidth="1"/>
    <col min="10510" max="10510" width="9.625" style="186" bestFit="1" customWidth="1"/>
    <col min="10511" max="10511" width="11.625" style="186" bestFit="1" customWidth="1"/>
    <col min="10512" max="10512" width="1.625" style="186" customWidth="1"/>
    <col min="10513" max="10513" width="10.125" style="186" bestFit="1" customWidth="1"/>
    <col min="10514" max="10752" width="9.625" style="186"/>
    <col min="10753" max="10753" width="7.25" style="186" customWidth="1"/>
    <col min="10754" max="10754" width="1.625" style="186" customWidth="1"/>
    <col min="10755" max="10755" width="9.5" style="186" bestFit="1" customWidth="1"/>
    <col min="10756" max="10756" width="40.875" style="186" bestFit="1" customWidth="1"/>
    <col min="10757" max="10757" width="7.5" style="186" customWidth="1"/>
    <col min="10758" max="10758" width="0" style="186" hidden="1" customWidth="1"/>
    <col min="10759" max="10759" width="7.5" style="186" customWidth="1"/>
    <col min="10760" max="10760" width="10.875" style="186" customWidth="1"/>
    <col min="10761" max="10762" width="8" style="186" bestFit="1" customWidth="1"/>
    <col min="10763" max="10763" width="11" style="186" bestFit="1" customWidth="1"/>
    <col min="10764" max="10764" width="9.625" style="186" bestFit="1" customWidth="1"/>
    <col min="10765" max="10765" width="9" style="186" bestFit="1" customWidth="1"/>
    <col min="10766" max="10766" width="9.625" style="186" bestFit="1" customWidth="1"/>
    <col min="10767" max="10767" width="11.625" style="186" bestFit="1" customWidth="1"/>
    <col min="10768" max="10768" width="1.625" style="186" customWidth="1"/>
    <col min="10769" max="10769" width="10.125" style="186" bestFit="1" customWidth="1"/>
    <col min="10770" max="11008" width="9.625" style="186"/>
    <col min="11009" max="11009" width="7.25" style="186" customWidth="1"/>
    <col min="11010" max="11010" width="1.625" style="186" customWidth="1"/>
    <col min="11011" max="11011" width="9.5" style="186" bestFit="1" customWidth="1"/>
    <col min="11012" max="11012" width="40.875" style="186" bestFit="1" customWidth="1"/>
    <col min="11013" max="11013" width="7.5" style="186" customWidth="1"/>
    <col min="11014" max="11014" width="0" style="186" hidden="1" customWidth="1"/>
    <col min="11015" max="11015" width="7.5" style="186" customWidth="1"/>
    <col min="11016" max="11016" width="10.875" style="186" customWidth="1"/>
    <col min="11017" max="11018" width="8" style="186" bestFit="1" customWidth="1"/>
    <col min="11019" max="11019" width="11" style="186" bestFit="1" customWidth="1"/>
    <col min="11020" max="11020" width="9.625" style="186" bestFit="1" customWidth="1"/>
    <col min="11021" max="11021" width="9" style="186" bestFit="1" customWidth="1"/>
    <col min="11022" max="11022" width="9.625" style="186" bestFit="1" customWidth="1"/>
    <col min="11023" max="11023" width="11.625" style="186" bestFit="1" customWidth="1"/>
    <col min="11024" max="11024" width="1.625" style="186" customWidth="1"/>
    <col min="11025" max="11025" width="10.125" style="186" bestFit="1" customWidth="1"/>
    <col min="11026" max="11264" width="9.625" style="186"/>
    <col min="11265" max="11265" width="7.25" style="186" customWidth="1"/>
    <col min="11266" max="11266" width="1.625" style="186" customWidth="1"/>
    <col min="11267" max="11267" width="9.5" style="186" bestFit="1" customWidth="1"/>
    <col min="11268" max="11268" width="40.875" style="186" bestFit="1" customWidth="1"/>
    <col min="11269" max="11269" width="7.5" style="186" customWidth="1"/>
    <col min="11270" max="11270" width="0" style="186" hidden="1" customWidth="1"/>
    <col min="11271" max="11271" width="7.5" style="186" customWidth="1"/>
    <col min="11272" max="11272" width="10.875" style="186" customWidth="1"/>
    <col min="11273" max="11274" width="8" style="186" bestFit="1" customWidth="1"/>
    <col min="11275" max="11275" width="11" style="186" bestFit="1" customWidth="1"/>
    <col min="11276" max="11276" width="9.625" style="186" bestFit="1" customWidth="1"/>
    <col min="11277" max="11277" width="9" style="186" bestFit="1" customWidth="1"/>
    <col min="11278" max="11278" width="9.625" style="186" bestFit="1" customWidth="1"/>
    <col min="11279" max="11279" width="11.625" style="186" bestFit="1" customWidth="1"/>
    <col min="11280" max="11280" width="1.625" style="186" customWidth="1"/>
    <col min="11281" max="11281" width="10.125" style="186" bestFit="1" customWidth="1"/>
    <col min="11282" max="11520" width="9.625" style="186"/>
    <col min="11521" max="11521" width="7.25" style="186" customWidth="1"/>
    <col min="11522" max="11522" width="1.625" style="186" customWidth="1"/>
    <col min="11523" max="11523" width="9.5" style="186" bestFit="1" customWidth="1"/>
    <col min="11524" max="11524" width="40.875" style="186" bestFit="1" customWidth="1"/>
    <col min="11525" max="11525" width="7.5" style="186" customWidth="1"/>
    <col min="11526" max="11526" width="0" style="186" hidden="1" customWidth="1"/>
    <col min="11527" max="11527" width="7.5" style="186" customWidth="1"/>
    <col min="11528" max="11528" width="10.875" style="186" customWidth="1"/>
    <col min="11529" max="11530" width="8" style="186" bestFit="1" customWidth="1"/>
    <col min="11531" max="11531" width="11" style="186" bestFit="1" customWidth="1"/>
    <col min="11532" max="11532" width="9.625" style="186" bestFit="1" customWidth="1"/>
    <col min="11533" max="11533" width="9" style="186" bestFit="1" customWidth="1"/>
    <col min="11534" max="11534" width="9.625" style="186" bestFit="1" customWidth="1"/>
    <col min="11535" max="11535" width="11.625" style="186" bestFit="1" customWidth="1"/>
    <col min="11536" max="11536" width="1.625" style="186" customWidth="1"/>
    <col min="11537" max="11537" width="10.125" style="186" bestFit="1" customWidth="1"/>
    <col min="11538" max="11776" width="9.625" style="186"/>
    <col min="11777" max="11777" width="7.25" style="186" customWidth="1"/>
    <col min="11778" max="11778" width="1.625" style="186" customWidth="1"/>
    <col min="11779" max="11779" width="9.5" style="186" bestFit="1" customWidth="1"/>
    <col min="11780" max="11780" width="40.875" style="186" bestFit="1" customWidth="1"/>
    <col min="11781" max="11781" width="7.5" style="186" customWidth="1"/>
    <col min="11782" max="11782" width="0" style="186" hidden="1" customWidth="1"/>
    <col min="11783" max="11783" width="7.5" style="186" customWidth="1"/>
    <col min="11784" max="11784" width="10.875" style="186" customWidth="1"/>
    <col min="11785" max="11786" width="8" style="186" bestFit="1" customWidth="1"/>
    <col min="11787" max="11787" width="11" style="186" bestFit="1" customWidth="1"/>
    <col min="11788" max="11788" width="9.625" style="186" bestFit="1" customWidth="1"/>
    <col min="11789" max="11789" width="9" style="186" bestFit="1" customWidth="1"/>
    <col min="11790" max="11790" width="9.625" style="186" bestFit="1" customWidth="1"/>
    <col min="11791" max="11791" width="11.625" style="186" bestFit="1" customWidth="1"/>
    <col min="11792" max="11792" width="1.625" style="186" customWidth="1"/>
    <col min="11793" max="11793" width="10.125" style="186" bestFit="1" customWidth="1"/>
    <col min="11794" max="12032" width="9.625" style="186"/>
    <col min="12033" max="12033" width="7.25" style="186" customWidth="1"/>
    <col min="12034" max="12034" width="1.625" style="186" customWidth="1"/>
    <col min="12035" max="12035" width="9.5" style="186" bestFit="1" customWidth="1"/>
    <col min="12036" max="12036" width="40.875" style="186" bestFit="1" customWidth="1"/>
    <col min="12037" max="12037" width="7.5" style="186" customWidth="1"/>
    <col min="12038" max="12038" width="0" style="186" hidden="1" customWidth="1"/>
    <col min="12039" max="12039" width="7.5" style="186" customWidth="1"/>
    <col min="12040" max="12040" width="10.875" style="186" customWidth="1"/>
    <col min="12041" max="12042" width="8" style="186" bestFit="1" customWidth="1"/>
    <col min="12043" max="12043" width="11" style="186" bestFit="1" customWidth="1"/>
    <col min="12044" max="12044" width="9.625" style="186" bestFit="1" customWidth="1"/>
    <col min="12045" max="12045" width="9" style="186" bestFit="1" customWidth="1"/>
    <col min="12046" max="12046" width="9.625" style="186" bestFit="1" customWidth="1"/>
    <col min="12047" max="12047" width="11.625" style="186" bestFit="1" customWidth="1"/>
    <col min="12048" max="12048" width="1.625" style="186" customWidth="1"/>
    <col min="12049" max="12049" width="10.125" style="186" bestFit="1" customWidth="1"/>
    <col min="12050" max="12288" width="9.625" style="186"/>
    <col min="12289" max="12289" width="7.25" style="186" customWidth="1"/>
    <col min="12290" max="12290" width="1.625" style="186" customWidth="1"/>
    <col min="12291" max="12291" width="9.5" style="186" bestFit="1" customWidth="1"/>
    <col min="12292" max="12292" width="40.875" style="186" bestFit="1" customWidth="1"/>
    <col min="12293" max="12293" width="7.5" style="186" customWidth="1"/>
    <col min="12294" max="12294" width="0" style="186" hidden="1" customWidth="1"/>
    <col min="12295" max="12295" width="7.5" style="186" customWidth="1"/>
    <col min="12296" max="12296" width="10.875" style="186" customWidth="1"/>
    <col min="12297" max="12298" width="8" style="186" bestFit="1" customWidth="1"/>
    <col min="12299" max="12299" width="11" style="186" bestFit="1" customWidth="1"/>
    <col min="12300" max="12300" width="9.625" style="186" bestFit="1" customWidth="1"/>
    <col min="12301" max="12301" width="9" style="186" bestFit="1" customWidth="1"/>
    <col min="12302" max="12302" width="9.625" style="186" bestFit="1" customWidth="1"/>
    <col min="12303" max="12303" width="11.625" style="186" bestFit="1" customWidth="1"/>
    <col min="12304" max="12304" width="1.625" style="186" customWidth="1"/>
    <col min="12305" max="12305" width="10.125" style="186" bestFit="1" customWidth="1"/>
    <col min="12306" max="12544" width="9.625" style="186"/>
    <col min="12545" max="12545" width="7.25" style="186" customWidth="1"/>
    <col min="12546" max="12546" width="1.625" style="186" customWidth="1"/>
    <col min="12547" max="12547" width="9.5" style="186" bestFit="1" customWidth="1"/>
    <col min="12548" max="12548" width="40.875" style="186" bestFit="1" customWidth="1"/>
    <col min="12549" max="12549" width="7.5" style="186" customWidth="1"/>
    <col min="12550" max="12550" width="0" style="186" hidden="1" customWidth="1"/>
    <col min="12551" max="12551" width="7.5" style="186" customWidth="1"/>
    <col min="12552" max="12552" width="10.875" style="186" customWidth="1"/>
    <col min="12553" max="12554" width="8" style="186" bestFit="1" customWidth="1"/>
    <col min="12555" max="12555" width="11" style="186" bestFit="1" customWidth="1"/>
    <col min="12556" max="12556" width="9.625" style="186" bestFit="1" customWidth="1"/>
    <col min="12557" max="12557" width="9" style="186" bestFit="1" customWidth="1"/>
    <col min="12558" max="12558" width="9.625" style="186" bestFit="1" customWidth="1"/>
    <col min="12559" max="12559" width="11.625" style="186" bestFit="1" customWidth="1"/>
    <col min="12560" max="12560" width="1.625" style="186" customWidth="1"/>
    <col min="12561" max="12561" width="10.125" style="186" bestFit="1" customWidth="1"/>
    <col min="12562" max="12800" width="9.625" style="186"/>
    <col min="12801" max="12801" width="7.25" style="186" customWidth="1"/>
    <col min="12802" max="12802" width="1.625" style="186" customWidth="1"/>
    <col min="12803" max="12803" width="9.5" style="186" bestFit="1" customWidth="1"/>
    <col min="12804" max="12804" width="40.875" style="186" bestFit="1" customWidth="1"/>
    <col min="12805" max="12805" width="7.5" style="186" customWidth="1"/>
    <col min="12806" max="12806" width="0" style="186" hidden="1" customWidth="1"/>
    <col min="12807" max="12807" width="7.5" style="186" customWidth="1"/>
    <col min="12808" max="12808" width="10.875" style="186" customWidth="1"/>
    <col min="12809" max="12810" width="8" style="186" bestFit="1" customWidth="1"/>
    <col min="12811" max="12811" width="11" style="186" bestFit="1" customWidth="1"/>
    <col min="12812" max="12812" width="9.625" style="186" bestFit="1" customWidth="1"/>
    <col min="12813" max="12813" width="9" style="186" bestFit="1" customWidth="1"/>
    <col min="12814" max="12814" width="9.625" style="186" bestFit="1" customWidth="1"/>
    <col min="12815" max="12815" width="11.625" style="186" bestFit="1" customWidth="1"/>
    <col min="12816" max="12816" width="1.625" style="186" customWidth="1"/>
    <col min="12817" max="12817" width="10.125" style="186" bestFit="1" customWidth="1"/>
    <col min="12818" max="13056" width="9.625" style="186"/>
    <col min="13057" max="13057" width="7.25" style="186" customWidth="1"/>
    <col min="13058" max="13058" width="1.625" style="186" customWidth="1"/>
    <col min="13059" max="13059" width="9.5" style="186" bestFit="1" customWidth="1"/>
    <col min="13060" max="13060" width="40.875" style="186" bestFit="1" customWidth="1"/>
    <col min="13061" max="13061" width="7.5" style="186" customWidth="1"/>
    <col min="13062" max="13062" width="0" style="186" hidden="1" customWidth="1"/>
    <col min="13063" max="13063" width="7.5" style="186" customWidth="1"/>
    <col min="13064" max="13064" width="10.875" style="186" customWidth="1"/>
    <col min="13065" max="13066" width="8" style="186" bestFit="1" customWidth="1"/>
    <col min="13067" max="13067" width="11" style="186" bestFit="1" customWidth="1"/>
    <col min="13068" max="13068" width="9.625" style="186" bestFit="1" customWidth="1"/>
    <col min="13069" max="13069" width="9" style="186" bestFit="1" customWidth="1"/>
    <col min="13070" max="13070" width="9.625" style="186" bestFit="1" customWidth="1"/>
    <col min="13071" max="13071" width="11.625" style="186" bestFit="1" customWidth="1"/>
    <col min="13072" max="13072" width="1.625" style="186" customWidth="1"/>
    <col min="13073" max="13073" width="10.125" style="186" bestFit="1" customWidth="1"/>
    <col min="13074" max="13312" width="9.625" style="186"/>
    <col min="13313" max="13313" width="7.25" style="186" customWidth="1"/>
    <col min="13314" max="13314" width="1.625" style="186" customWidth="1"/>
    <col min="13315" max="13315" width="9.5" style="186" bestFit="1" customWidth="1"/>
    <col min="13316" max="13316" width="40.875" style="186" bestFit="1" customWidth="1"/>
    <col min="13317" max="13317" width="7.5" style="186" customWidth="1"/>
    <col min="13318" max="13318" width="0" style="186" hidden="1" customWidth="1"/>
    <col min="13319" max="13319" width="7.5" style="186" customWidth="1"/>
    <col min="13320" max="13320" width="10.875" style="186" customWidth="1"/>
    <col min="13321" max="13322" width="8" style="186" bestFit="1" customWidth="1"/>
    <col min="13323" max="13323" width="11" style="186" bestFit="1" customWidth="1"/>
    <col min="13324" max="13324" width="9.625" style="186" bestFit="1" customWidth="1"/>
    <col min="13325" max="13325" width="9" style="186" bestFit="1" customWidth="1"/>
    <col min="13326" max="13326" width="9.625" style="186" bestFit="1" customWidth="1"/>
    <col min="13327" max="13327" width="11.625" style="186" bestFit="1" customWidth="1"/>
    <col min="13328" max="13328" width="1.625" style="186" customWidth="1"/>
    <col min="13329" max="13329" width="10.125" style="186" bestFit="1" customWidth="1"/>
    <col min="13330" max="13568" width="9.625" style="186"/>
    <col min="13569" max="13569" width="7.25" style="186" customWidth="1"/>
    <col min="13570" max="13570" width="1.625" style="186" customWidth="1"/>
    <col min="13571" max="13571" width="9.5" style="186" bestFit="1" customWidth="1"/>
    <col min="13572" max="13572" width="40.875" style="186" bestFit="1" customWidth="1"/>
    <col min="13573" max="13573" width="7.5" style="186" customWidth="1"/>
    <col min="13574" max="13574" width="0" style="186" hidden="1" customWidth="1"/>
    <col min="13575" max="13575" width="7.5" style="186" customWidth="1"/>
    <col min="13576" max="13576" width="10.875" style="186" customWidth="1"/>
    <col min="13577" max="13578" width="8" style="186" bestFit="1" customWidth="1"/>
    <col min="13579" max="13579" width="11" style="186" bestFit="1" customWidth="1"/>
    <col min="13580" max="13580" width="9.625" style="186" bestFit="1" customWidth="1"/>
    <col min="13581" max="13581" width="9" style="186" bestFit="1" customWidth="1"/>
    <col min="13582" max="13582" width="9.625" style="186" bestFit="1" customWidth="1"/>
    <col min="13583" max="13583" width="11.625" style="186" bestFit="1" customWidth="1"/>
    <col min="13584" max="13584" width="1.625" style="186" customWidth="1"/>
    <col min="13585" max="13585" width="10.125" style="186" bestFit="1" customWidth="1"/>
    <col min="13586" max="13824" width="9.625" style="186"/>
    <col min="13825" max="13825" width="7.25" style="186" customWidth="1"/>
    <col min="13826" max="13826" width="1.625" style="186" customWidth="1"/>
    <col min="13827" max="13827" width="9.5" style="186" bestFit="1" customWidth="1"/>
    <col min="13828" max="13828" width="40.875" style="186" bestFit="1" customWidth="1"/>
    <col min="13829" max="13829" width="7.5" style="186" customWidth="1"/>
    <col min="13830" max="13830" width="0" style="186" hidden="1" customWidth="1"/>
    <col min="13831" max="13831" width="7.5" style="186" customWidth="1"/>
    <col min="13832" max="13832" width="10.875" style="186" customWidth="1"/>
    <col min="13833" max="13834" width="8" style="186" bestFit="1" customWidth="1"/>
    <col min="13835" max="13835" width="11" style="186" bestFit="1" customWidth="1"/>
    <col min="13836" max="13836" width="9.625" style="186" bestFit="1" customWidth="1"/>
    <col min="13837" max="13837" width="9" style="186" bestFit="1" customWidth="1"/>
    <col min="13838" max="13838" width="9.625" style="186" bestFit="1" customWidth="1"/>
    <col min="13839" max="13839" width="11.625" style="186" bestFit="1" customWidth="1"/>
    <col min="13840" max="13840" width="1.625" style="186" customWidth="1"/>
    <col min="13841" max="13841" width="10.125" style="186" bestFit="1" customWidth="1"/>
    <col min="13842" max="14080" width="9.625" style="186"/>
    <col min="14081" max="14081" width="7.25" style="186" customWidth="1"/>
    <col min="14082" max="14082" width="1.625" style="186" customWidth="1"/>
    <col min="14083" max="14083" width="9.5" style="186" bestFit="1" customWidth="1"/>
    <col min="14084" max="14084" width="40.875" style="186" bestFit="1" customWidth="1"/>
    <col min="14085" max="14085" width="7.5" style="186" customWidth="1"/>
    <col min="14086" max="14086" width="0" style="186" hidden="1" customWidth="1"/>
    <col min="14087" max="14087" width="7.5" style="186" customWidth="1"/>
    <col min="14088" max="14088" width="10.875" style="186" customWidth="1"/>
    <col min="14089" max="14090" width="8" style="186" bestFit="1" customWidth="1"/>
    <col min="14091" max="14091" width="11" style="186" bestFit="1" customWidth="1"/>
    <col min="14092" max="14092" width="9.625" style="186" bestFit="1" customWidth="1"/>
    <col min="14093" max="14093" width="9" style="186" bestFit="1" customWidth="1"/>
    <col min="14094" max="14094" width="9.625" style="186" bestFit="1" customWidth="1"/>
    <col min="14095" max="14095" width="11.625" style="186" bestFit="1" customWidth="1"/>
    <col min="14096" max="14096" width="1.625" style="186" customWidth="1"/>
    <col min="14097" max="14097" width="10.125" style="186" bestFit="1" customWidth="1"/>
    <col min="14098" max="14336" width="9.625" style="186"/>
    <col min="14337" max="14337" width="7.25" style="186" customWidth="1"/>
    <col min="14338" max="14338" width="1.625" style="186" customWidth="1"/>
    <col min="14339" max="14339" width="9.5" style="186" bestFit="1" customWidth="1"/>
    <col min="14340" max="14340" width="40.875" style="186" bestFit="1" customWidth="1"/>
    <col min="14341" max="14341" width="7.5" style="186" customWidth="1"/>
    <col min="14342" max="14342" width="0" style="186" hidden="1" customWidth="1"/>
    <col min="14343" max="14343" width="7.5" style="186" customWidth="1"/>
    <col min="14344" max="14344" width="10.875" style="186" customWidth="1"/>
    <col min="14345" max="14346" width="8" style="186" bestFit="1" customWidth="1"/>
    <col min="14347" max="14347" width="11" style="186" bestFit="1" customWidth="1"/>
    <col min="14348" max="14348" width="9.625" style="186" bestFit="1" customWidth="1"/>
    <col min="14349" max="14349" width="9" style="186" bestFit="1" customWidth="1"/>
    <col min="14350" max="14350" width="9.625" style="186" bestFit="1" customWidth="1"/>
    <col min="14351" max="14351" width="11.625" style="186" bestFit="1" customWidth="1"/>
    <col min="14352" max="14352" width="1.625" style="186" customWidth="1"/>
    <col min="14353" max="14353" width="10.125" style="186" bestFit="1" customWidth="1"/>
    <col min="14354" max="14592" width="9.625" style="186"/>
    <col min="14593" max="14593" width="7.25" style="186" customWidth="1"/>
    <col min="14594" max="14594" width="1.625" style="186" customWidth="1"/>
    <col min="14595" max="14595" width="9.5" style="186" bestFit="1" customWidth="1"/>
    <col min="14596" max="14596" width="40.875" style="186" bestFit="1" customWidth="1"/>
    <col min="14597" max="14597" width="7.5" style="186" customWidth="1"/>
    <col min="14598" max="14598" width="0" style="186" hidden="1" customWidth="1"/>
    <col min="14599" max="14599" width="7.5" style="186" customWidth="1"/>
    <col min="14600" max="14600" width="10.875" style="186" customWidth="1"/>
    <col min="14601" max="14602" width="8" style="186" bestFit="1" customWidth="1"/>
    <col min="14603" max="14603" width="11" style="186" bestFit="1" customWidth="1"/>
    <col min="14604" max="14604" width="9.625" style="186" bestFit="1" customWidth="1"/>
    <col min="14605" max="14605" width="9" style="186" bestFit="1" customWidth="1"/>
    <col min="14606" max="14606" width="9.625" style="186" bestFit="1" customWidth="1"/>
    <col min="14607" max="14607" width="11.625" style="186" bestFit="1" customWidth="1"/>
    <col min="14608" max="14608" width="1.625" style="186" customWidth="1"/>
    <col min="14609" max="14609" width="10.125" style="186" bestFit="1" customWidth="1"/>
    <col min="14610" max="14848" width="9.625" style="186"/>
    <col min="14849" max="14849" width="7.25" style="186" customWidth="1"/>
    <col min="14850" max="14850" width="1.625" style="186" customWidth="1"/>
    <col min="14851" max="14851" width="9.5" style="186" bestFit="1" customWidth="1"/>
    <col min="14852" max="14852" width="40.875" style="186" bestFit="1" customWidth="1"/>
    <col min="14853" max="14853" width="7.5" style="186" customWidth="1"/>
    <col min="14854" max="14854" width="0" style="186" hidden="1" customWidth="1"/>
    <col min="14855" max="14855" width="7.5" style="186" customWidth="1"/>
    <col min="14856" max="14856" width="10.875" style="186" customWidth="1"/>
    <col min="14857" max="14858" width="8" style="186" bestFit="1" customWidth="1"/>
    <col min="14859" max="14859" width="11" style="186" bestFit="1" customWidth="1"/>
    <col min="14860" max="14860" width="9.625" style="186" bestFit="1" customWidth="1"/>
    <col min="14861" max="14861" width="9" style="186" bestFit="1" customWidth="1"/>
    <col min="14862" max="14862" width="9.625" style="186" bestFit="1" customWidth="1"/>
    <col min="14863" max="14863" width="11.625" style="186" bestFit="1" customWidth="1"/>
    <col min="14864" max="14864" width="1.625" style="186" customWidth="1"/>
    <col min="14865" max="14865" width="10.125" style="186" bestFit="1" customWidth="1"/>
    <col min="14866" max="15104" width="9.625" style="186"/>
    <col min="15105" max="15105" width="7.25" style="186" customWidth="1"/>
    <col min="15106" max="15106" width="1.625" style="186" customWidth="1"/>
    <col min="15107" max="15107" width="9.5" style="186" bestFit="1" customWidth="1"/>
    <col min="15108" max="15108" width="40.875" style="186" bestFit="1" customWidth="1"/>
    <col min="15109" max="15109" width="7.5" style="186" customWidth="1"/>
    <col min="15110" max="15110" width="0" style="186" hidden="1" customWidth="1"/>
    <col min="15111" max="15111" width="7.5" style="186" customWidth="1"/>
    <col min="15112" max="15112" width="10.875" style="186" customWidth="1"/>
    <col min="15113" max="15114" width="8" style="186" bestFit="1" customWidth="1"/>
    <col min="15115" max="15115" width="11" style="186" bestFit="1" customWidth="1"/>
    <col min="15116" max="15116" width="9.625" style="186" bestFit="1" customWidth="1"/>
    <col min="15117" max="15117" width="9" style="186" bestFit="1" customWidth="1"/>
    <col min="15118" max="15118" width="9.625" style="186" bestFit="1" customWidth="1"/>
    <col min="15119" max="15119" width="11.625" style="186" bestFit="1" customWidth="1"/>
    <col min="15120" max="15120" width="1.625" style="186" customWidth="1"/>
    <col min="15121" max="15121" width="10.125" style="186" bestFit="1" customWidth="1"/>
    <col min="15122" max="15360" width="9.625" style="186"/>
    <col min="15361" max="15361" width="7.25" style="186" customWidth="1"/>
    <col min="15362" max="15362" width="1.625" style="186" customWidth="1"/>
    <col min="15363" max="15363" width="9.5" style="186" bestFit="1" customWidth="1"/>
    <col min="15364" max="15364" width="40.875" style="186" bestFit="1" customWidth="1"/>
    <col min="15365" max="15365" width="7.5" style="186" customWidth="1"/>
    <col min="15366" max="15366" width="0" style="186" hidden="1" customWidth="1"/>
    <col min="15367" max="15367" width="7.5" style="186" customWidth="1"/>
    <col min="15368" max="15368" width="10.875" style="186" customWidth="1"/>
    <col min="15369" max="15370" width="8" style="186" bestFit="1" customWidth="1"/>
    <col min="15371" max="15371" width="11" style="186" bestFit="1" customWidth="1"/>
    <col min="15372" max="15372" width="9.625" style="186" bestFit="1" customWidth="1"/>
    <col min="15373" max="15373" width="9" style="186" bestFit="1" customWidth="1"/>
    <col min="15374" max="15374" width="9.625" style="186" bestFit="1" customWidth="1"/>
    <col min="15375" max="15375" width="11.625" style="186" bestFit="1" customWidth="1"/>
    <col min="15376" max="15376" width="1.625" style="186" customWidth="1"/>
    <col min="15377" max="15377" width="10.125" style="186" bestFit="1" customWidth="1"/>
    <col min="15378" max="15616" width="9.625" style="186"/>
    <col min="15617" max="15617" width="7.25" style="186" customWidth="1"/>
    <col min="15618" max="15618" width="1.625" style="186" customWidth="1"/>
    <col min="15619" max="15619" width="9.5" style="186" bestFit="1" customWidth="1"/>
    <col min="15620" max="15620" width="40.875" style="186" bestFit="1" customWidth="1"/>
    <col min="15621" max="15621" width="7.5" style="186" customWidth="1"/>
    <col min="15622" max="15622" width="0" style="186" hidden="1" customWidth="1"/>
    <col min="15623" max="15623" width="7.5" style="186" customWidth="1"/>
    <col min="15624" max="15624" width="10.875" style="186" customWidth="1"/>
    <col min="15625" max="15626" width="8" style="186" bestFit="1" customWidth="1"/>
    <col min="15627" max="15627" width="11" style="186" bestFit="1" customWidth="1"/>
    <col min="15628" max="15628" width="9.625" style="186" bestFit="1" customWidth="1"/>
    <col min="15629" max="15629" width="9" style="186" bestFit="1" customWidth="1"/>
    <col min="15630" max="15630" width="9.625" style="186" bestFit="1" customWidth="1"/>
    <col min="15631" max="15631" width="11.625" style="186" bestFit="1" customWidth="1"/>
    <col min="15632" max="15632" width="1.625" style="186" customWidth="1"/>
    <col min="15633" max="15633" width="10.125" style="186" bestFit="1" customWidth="1"/>
    <col min="15634" max="15872" width="9.625" style="186"/>
    <col min="15873" max="15873" width="7.25" style="186" customWidth="1"/>
    <col min="15874" max="15874" width="1.625" style="186" customWidth="1"/>
    <col min="15875" max="15875" width="9.5" style="186" bestFit="1" customWidth="1"/>
    <col min="15876" max="15876" width="40.875" style="186" bestFit="1" customWidth="1"/>
    <col min="15877" max="15877" width="7.5" style="186" customWidth="1"/>
    <col min="15878" max="15878" width="0" style="186" hidden="1" customWidth="1"/>
    <col min="15879" max="15879" width="7.5" style="186" customWidth="1"/>
    <col min="15880" max="15880" width="10.875" style="186" customWidth="1"/>
    <col min="15881" max="15882" width="8" style="186" bestFit="1" customWidth="1"/>
    <col min="15883" max="15883" width="11" style="186" bestFit="1" customWidth="1"/>
    <col min="15884" max="15884" width="9.625" style="186" bestFit="1" customWidth="1"/>
    <col min="15885" max="15885" width="9" style="186" bestFit="1" customWidth="1"/>
    <col min="15886" max="15886" width="9.625" style="186" bestFit="1" customWidth="1"/>
    <col min="15887" max="15887" width="11.625" style="186" bestFit="1" customWidth="1"/>
    <col min="15888" max="15888" width="1.625" style="186" customWidth="1"/>
    <col min="15889" max="15889" width="10.125" style="186" bestFit="1" customWidth="1"/>
    <col min="15890" max="16128" width="9.625" style="186"/>
    <col min="16129" max="16129" width="7.25" style="186" customWidth="1"/>
    <col min="16130" max="16130" width="1.625" style="186" customWidth="1"/>
    <col min="16131" max="16131" width="9.5" style="186" bestFit="1" customWidth="1"/>
    <col min="16132" max="16132" width="40.875" style="186" bestFit="1" customWidth="1"/>
    <col min="16133" max="16133" width="7.5" style="186" customWidth="1"/>
    <col min="16134" max="16134" width="0" style="186" hidden="1" customWidth="1"/>
    <col min="16135" max="16135" width="7.5" style="186" customWidth="1"/>
    <col min="16136" max="16136" width="10.875" style="186" customWidth="1"/>
    <col min="16137" max="16138" width="8" style="186" bestFit="1" customWidth="1"/>
    <col min="16139" max="16139" width="11" style="186" bestFit="1" customWidth="1"/>
    <col min="16140" max="16140" width="9.625" style="186" bestFit="1" customWidth="1"/>
    <col min="16141" max="16141" width="9" style="186" bestFit="1" customWidth="1"/>
    <col min="16142" max="16142" width="9.625" style="186" bestFit="1" customWidth="1"/>
    <col min="16143" max="16143" width="11.625" style="186" bestFit="1" customWidth="1"/>
    <col min="16144" max="16144" width="1.625" style="186" customWidth="1"/>
    <col min="16145" max="16145" width="10.125" style="186" bestFit="1" customWidth="1"/>
    <col min="16146" max="16384" width="9.625" style="186"/>
  </cols>
  <sheetData>
    <row r="1" spans="1:17" ht="26.25" x14ac:dyDescent="0.4">
      <c r="D1" s="187" t="s">
        <v>44</v>
      </c>
    </row>
    <row r="2" spans="1:17" ht="18.75" x14ac:dyDescent="0.3">
      <c r="D2" s="192" t="s">
        <v>159</v>
      </c>
      <c r="F2" s="193"/>
      <c r="O2" s="273"/>
      <c r="P2" s="273"/>
      <c r="Q2" s="273"/>
    </row>
    <row r="3" spans="1:17" ht="15.75" x14ac:dyDescent="0.25">
      <c r="D3" s="194" t="str">
        <f>'Precios Distribuidor'!D3</f>
        <v>Vigentes a partir del 03 de Enero de 2013</v>
      </c>
      <c r="F3" s="193"/>
      <c r="O3" s="273"/>
      <c r="P3" s="273"/>
      <c r="Q3" s="273"/>
    </row>
    <row r="4" spans="1:17" ht="14.25" customHeight="1" x14ac:dyDescent="0.25">
      <c r="A4" s="195"/>
      <c r="B4" s="195"/>
      <c r="C4" s="195"/>
      <c r="D4" s="195"/>
      <c r="E4" s="195"/>
      <c r="F4" s="196"/>
      <c r="G4" s="195"/>
      <c r="H4" s="197"/>
      <c r="I4" s="195"/>
      <c r="J4" s="195"/>
      <c r="K4" s="195"/>
      <c r="L4" s="195"/>
      <c r="M4" s="274"/>
      <c r="N4" s="195"/>
      <c r="O4" s="470"/>
      <c r="P4" s="470"/>
      <c r="Q4" s="470"/>
    </row>
    <row r="5" spans="1:17" ht="0.95" customHeight="1" x14ac:dyDescent="0.25">
      <c r="A5" s="195"/>
      <c r="B5" s="195"/>
      <c r="C5" s="198"/>
      <c r="D5" s="198"/>
      <c r="E5" s="198"/>
      <c r="F5" s="196"/>
      <c r="G5" s="198"/>
      <c r="H5" s="199"/>
      <c r="I5" s="198"/>
      <c r="J5" s="198"/>
      <c r="K5" s="198"/>
      <c r="L5" s="198"/>
      <c r="M5" s="275"/>
      <c r="N5" s="198"/>
      <c r="O5" s="198"/>
      <c r="P5" s="198"/>
      <c r="Q5" s="198"/>
    </row>
    <row r="6" spans="1:17" ht="15" x14ac:dyDescent="0.25">
      <c r="D6" s="200"/>
      <c r="E6" s="200"/>
      <c r="F6" s="201"/>
      <c r="G6" s="200"/>
      <c r="H6" s="202"/>
      <c r="I6" s="186"/>
      <c r="J6" s="186"/>
      <c r="K6" s="186"/>
      <c r="L6" s="186"/>
      <c r="M6" s="276"/>
      <c r="N6" s="186"/>
      <c r="O6" s="203"/>
    </row>
    <row r="7" spans="1:17" ht="47.25" x14ac:dyDescent="0.25">
      <c r="A7" s="204" t="s">
        <v>46</v>
      </c>
      <c r="B7" s="205"/>
      <c r="C7" s="206" t="s">
        <v>47</v>
      </c>
      <c r="D7" s="206" t="s">
        <v>48</v>
      </c>
      <c r="E7" s="206" t="s">
        <v>49</v>
      </c>
      <c r="F7" s="207"/>
      <c r="G7" s="206" t="s">
        <v>50</v>
      </c>
      <c r="H7" s="208" t="s">
        <v>51</v>
      </c>
      <c r="I7" s="209" t="s">
        <v>160</v>
      </c>
      <c r="J7" s="209" t="s">
        <v>55</v>
      </c>
      <c r="K7" s="210" t="s">
        <v>54</v>
      </c>
      <c r="L7" s="206" t="s">
        <v>161</v>
      </c>
      <c r="M7" s="277" t="s">
        <v>162</v>
      </c>
      <c r="N7" s="206" t="s">
        <v>56</v>
      </c>
      <c r="O7" s="278" t="s">
        <v>163</v>
      </c>
      <c r="Q7" s="279" t="s">
        <v>164</v>
      </c>
    </row>
    <row r="8" spans="1:17" s="280" customFormat="1" ht="6" customHeight="1" x14ac:dyDescent="0.2">
      <c r="A8" s="186"/>
      <c r="B8" s="186"/>
      <c r="C8" s="186"/>
      <c r="D8" s="186"/>
      <c r="E8" s="213"/>
      <c r="F8" s="214"/>
      <c r="G8" s="213"/>
      <c r="H8" s="215"/>
      <c r="I8" s="216"/>
      <c r="J8" s="216"/>
      <c r="K8" s="216"/>
      <c r="L8" s="213"/>
      <c r="M8" s="276"/>
      <c r="N8" s="186"/>
      <c r="O8" s="191"/>
      <c r="Q8" s="281"/>
    </row>
    <row r="9" spans="1:17" s="280" customFormat="1" ht="12.75" x14ac:dyDescent="0.2">
      <c r="A9" s="217">
        <v>2013</v>
      </c>
      <c r="B9" s="218"/>
      <c r="C9" s="219" t="s">
        <v>58</v>
      </c>
      <c r="D9" s="220" t="s">
        <v>59</v>
      </c>
      <c r="E9" s="221" t="s">
        <v>60</v>
      </c>
      <c r="F9" s="221" t="str">
        <f>+D9&amp;E9</f>
        <v>Matiz 5 ptas.A</v>
      </c>
      <c r="G9" s="221" t="s">
        <v>61</v>
      </c>
      <c r="H9" s="222">
        <v>85969</v>
      </c>
      <c r="I9" s="223">
        <v>410</v>
      </c>
      <c r="J9" s="223">
        <v>3150</v>
      </c>
      <c r="K9" s="223">
        <v>299</v>
      </c>
      <c r="L9" s="224">
        <v>89828</v>
      </c>
      <c r="M9" s="224">
        <v>0</v>
      </c>
      <c r="N9" s="224">
        <v>14372</v>
      </c>
      <c r="O9" s="225">
        <v>104200</v>
      </c>
      <c r="Q9" s="225">
        <v>99000</v>
      </c>
    </row>
    <row r="10" spans="1:17" s="280" customFormat="1" ht="12.75" x14ac:dyDescent="0.2">
      <c r="A10" s="226">
        <v>2013</v>
      </c>
      <c r="B10" s="227"/>
      <c r="C10" s="228" t="s">
        <v>62</v>
      </c>
      <c r="D10" s="229" t="s">
        <v>59</v>
      </c>
      <c r="E10" s="230" t="s">
        <v>63</v>
      </c>
      <c r="F10" s="221" t="str">
        <f>+D10&amp;E10</f>
        <v>Matiz 5 ptas.B</v>
      </c>
      <c r="G10" s="230" t="s">
        <v>61</v>
      </c>
      <c r="H10" s="231">
        <v>97520</v>
      </c>
      <c r="I10" s="232">
        <v>410</v>
      </c>
      <c r="J10" s="232">
        <v>3150</v>
      </c>
      <c r="K10" s="232">
        <v>299</v>
      </c>
      <c r="L10" s="232">
        <v>101379</v>
      </c>
      <c r="M10" s="282">
        <v>0</v>
      </c>
      <c r="N10" s="282">
        <v>16221</v>
      </c>
      <c r="O10" s="234">
        <v>117600</v>
      </c>
      <c r="Q10" s="234">
        <v>113600</v>
      </c>
    </row>
    <row r="11" spans="1:17" s="280" customFormat="1" ht="6" customHeight="1" x14ac:dyDescent="0.2">
      <c r="A11" s="186"/>
      <c r="B11" s="186"/>
      <c r="C11" s="186"/>
      <c r="D11" s="186"/>
      <c r="E11" s="213"/>
      <c r="F11" s="214"/>
      <c r="G11" s="213"/>
      <c r="H11" s="215"/>
      <c r="I11" s="216"/>
      <c r="J11" s="216"/>
      <c r="K11" s="216"/>
      <c r="L11" s="213"/>
      <c r="M11" s="276"/>
      <c r="N11" s="276"/>
      <c r="O11" s="191"/>
      <c r="Q11" s="191"/>
    </row>
    <row r="12" spans="1:17" s="280" customFormat="1" ht="12.75" x14ac:dyDescent="0.2">
      <c r="A12" s="235">
        <v>2013</v>
      </c>
      <c r="B12" s="236"/>
      <c r="C12" s="237" t="s">
        <v>64</v>
      </c>
      <c r="D12" s="238" t="s">
        <v>65</v>
      </c>
      <c r="E12" s="239" t="s">
        <v>60</v>
      </c>
      <c r="F12" s="239" t="str">
        <f>+D12&amp;E12</f>
        <v>Spark 5 ptas.A</v>
      </c>
      <c r="G12" s="239" t="s">
        <v>61</v>
      </c>
      <c r="H12" s="240">
        <v>108210</v>
      </c>
      <c r="I12" s="241">
        <v>410</v>
      </c>
      <c r="J12" s="241">
        <v>3150</v>
      </c>
      <c r="K12" s="241">
        <v>299</v>
      </c>
      <c r="L12" s="242">
        <v>112069</v>
      </c>
      <c r="M12" s="283">
        <v>0</v>
      </c>
      <c r="N12" s="283">
        <v>17931</v>
      </c>
      <c r="O12" s="244">
        <v>130000</v>
      </c>
      <c r="Q12" s="244">
        <v>123500</v>
      </c>
    </row>
    <row r="13" spans="1:17" s="280" customFormat="1" ht="12.75" x14ac:dyDescent="0.2">
      <c r="A13" s="235">
        <v>2013</v>
      </c>
      <c r="B13" s="236"/>
      <c r="C13" s="237" t="s">
        <v>66</v>
      </c>
      <c r="D13" s="238" t="s">
        <v>65</v>
      </c>
      <c r="E13" s="239" t="s">
        <v>63</v>
      </c>
      <c r="F13" s="239" t="str">
        <f>+D13&amp;E13</f>
        <v>Spark 5 ptas.B</v>
      </c>
      <c r="G13" s="239" t="s">
        <v>67</v>
      </c>
      <c r="H13" s="240">
        <v>122003</v>
      </c>
      <c r="I13" s="241">
        <v>410</v>
      </c>
      <c r="J13" s="241">
        <v>3150</v>
      </c>
      <c r="K13" s="241">
        <v>299</v>
      </c>
      <c r="L13" s="242">
        <v>125862</v>
      </c>
      <c r="M13" s="283">
        <v>0</v>
      </c>
      <c r="N13" s="283">
        <v>20138</v>
      </c>
      <c r="O13" s="244">
        <v>146000</v>
      </c>
      <c r="Q13" s="244">
        <v>134400</v>
      </c>
    </row>
    <row r="14" spans="1:17" s="280" customFormat="1" ht="12.75" x14ac:dyDescent="0.2">
      <c r="A14" s="245">
        <v>2013</v>
      </c>
      <c r="B14" s="246"/>
      <c r="C14" s="247" t="s">
        <v>68</v>
      </c>
      <c r="D14" s="248" t="s">
        <v>65</v>
      </c>
      <c r="E14" s="249" t="s">
        <v>69</v>
      </c>
      <c r="F14" s="239" t="str">
        <f>+D14&amp;E14</f>
        <v>Spark 5 ptas.C</v>
      </c>
      <c r="G14" s="249" t="s">
        <v>70</v>
      </c>
      <c r="H14" s="250">
        <v>137520</v>
      </c>
      <c r="I14" s="251">
        <v>410</v>
      </c>
      <c r="J14" s="251">
        <v>3150</v>
      </c>
      <c r="K14" s="251">
        <v>299</v>
      </c>
      <c r="L14" s="251">
        <v>141379</v>
      </c>
      <c r="M14" s="284">
        <v>0</v>
      </c>
      <c r="N14" s="284">
        <v>22621</v>
      </c>
      <c r="O14" s="253">
        <v>164000</v>
      </c>
      <c r="Q14" s="253">
        <v>157000</v>
      </c>
    </row>
    <row r="15" spans="1:17" s="280" customFormat="1" ht="6" customHeight="1" x14ac:dyDescent="0.2">
      <c r="A15" s="186"/>
      <c r="B15" s="186"/>
      <c r="C15" s="186"/>
      <c r="D15" s="186"/>
      <c r="E15" s="213"/>
      <c r="F15" s="214"/>
      <c r="G15" s="213"/>
      <c r="H15" s="215"/>
      <c r="I15" s="216"/>
      <c r="J15" s="216"/>
      <c r="K15" s="216"/>
      <c r="L15" s="213"/>
      <c r="M15" s="276"/>
      <c r="N15" s="276"/>
      <c r="O15" s="191"/>
      <c r="Q15" s="191"/>
    </row>
    <row r="16" spans="1:17" s="188" customFormat="1" ht="12.75" customHeight="1" x14ac:dyDescent="0.2">
      <c r="A16" s="217">
        <v>2013</v>
      </c>
      <c r="B16" s="218"/>
      <c r="C16" s="219" t="s">
        <v>71</v>
      </c>
      <c r="D16" s="220" t="s">
        <v>72</v>
      </c>
      <c r="E16" s="221" t="s">
        <v>60</v>
      </c>
      <c r="F16" s="221" t="s">
        <v>165</v>
      </c>
      <c r="G16" s="221" t="s">
        <v>61</v>
      </c>
      <c r="H16" s="254">
        <v>112520</v>
      </c>
      <c r="I16" s="255">
        <v>410</v>
      </c>
      <c r="J16" s="255">
        <v>3150</v>
      </c>
      <c r="K16" s="255">
        <v>299</v>
      </c>
      <c r="L16" s="256">
        <v>116379</v>
      </c>
      <c r="M16" s="224">
        <v>0</v>
      </c>
      <c r="N16" s="224">
        <v>18621</v>
      </c>
      <c r="O16" s="257">
        <v>135000</v>
      </c>
      <c r="P16" s="218"/>
      <c r="Q16" s="257">
        <v>0</v>
      </c>
    </row>
    <row r="17" spans="1:17" s="188" customFormat="1" ht="12.75" customHeight="1" x14ac:dyDescent="0.2">
      <c r="A17" s="217">
        <v>2013</v>
      </c>
      <c r="B17" s="218"/>
      <c r="C17" s="219" t="s">
        <v>71</v>
      </c>
      <c r="D17" s="220" t="s">
        <v>72</v>
      </c>
      <c r="E17" s="221" t="s">
        <v>73</v>
      </c>
      <c r="F17" s="221" t="s">
        <v>166</v>
      </c>
      <c r="G17" s="221" t="s">
        <v>61</v>
      </c>
      <c r="H17" s="254">
        <v>121994</v>
      </c>
      <c r="I17" s="255">
        <v>410</v>
      </c>
      <c r="J17" s="255">
        <v>3150</v>
      </c>
      <c r="K17" s="255">
        <v>299</v>
      </c>
      <c r="L17" s="256">
        <v>125853</v>
      </c>
      <c r="M17" s="224">
        <v>0</v>
      </c>
      <c r="N17" s="224">
        <v>20137</v>
      </c>
      <c r="O17" s="257">
        <v>145990</v>
      </c>
      <c r="P17" s="218"/>
      <c r="Q17" s="257">
        <v>0</v>
      </c>
    </row>
    <row r="18" spans="1:17" s="188" customFormat="1" ht="12.75" customHeight="1" x14ac:dyDescent="0.2">
      <c r="A18" s="217">
        <v>2013</v>
      </c>
      <c r="B18" s="218"/>
      <c r="C18" s="219" t="s">
        <v>71</v>
      </c>
      <c r="D18" s="220" t="s">
        <v>72</v>
      </c>
      <c r="E18" s="221" t="s">
        <v>63</v>
      </c>
      <c r="F18" s="221" t="s">
        <v>167</v>
      </c>
      <c r="G18" s="221" t="s">
        <v>67</v>
      </c>
      <c r="H18" s="254">
        <v>135796</v>
      </c>
      <c r="I18" s="255">
        <v>410</v>
      </c>
      <c r="J18" s="255">
        <v>3150</v>
      </c>
      <c r="K18" s="255">
        <v>299</v>
      </c>
      <c r="L18" s="256">
        <v>139655</v>
      </c>
      <c r="M18" s="224">
        <v>0</v>
      </c>
      <c r="N18" s="224">
        <v>22345</v>
      </c>
      <c r="O18" s="257">
        <v>162000</v>
      </c>
      <c r="P18" s="218"/>
      <c r="Q18" s="257">
        <v>0</v>
      </c>
    </row>
    <row r="19" spans="1:17" s="188" customFormat="1" ht="12.75" customHeight="1" x14ac:dyDescent="0.2">
      <c r="A19" s="217">
        <v>2013</v>
      </c>
      <c r="B19" s="218"/>
      <c r="C19" s="219" t="s">
        <v>71</v>
      </c>
      <c r="D19" s="220" t="s">
        <v>72</v>
      </c>
      <c r="E19" s="221" t="s">
        <v>74</v>
      </c>
      <c r="F19" s="221" t="s">
        <v>168</v>
      </c>
      <c r="G19" s="221" t="s">
        <v>61</v>
      </c>
      <c r="H19" s="254">
        <v>138382</v>
      </c>
      <c r="I19" s="255">
        <v>410</v>
      </c>
      <c r="J19" s="255">
        <v>3150</v>
      </c>
      <c r="K19" s="255">
        <v>299</v>
      </c>
      <c r="L19" s="256">
        <v>142241</v>
      </c>
      <c r="M19" s="224">
        <v>0</v>
      </c>
      <c r="N19" s="224">
        <v>22759</v>
      </c>
      <c r="O19" s="257">
        <v>165000</v>
      </c>
      <c r="P19" s="218"/>
      <c r="Q19" s="257">
        <v>0</v>
      </c>
    </row>
    <row r="20" spans="1:17" s="188" customFormat="1" ht="12.75" customHeight="1" x14ac:dyDescent="0.2">
      <c r="A20" s="217">
        <v>2013</v>
      </c>
      <c r="B20" s="218"/>
      <c r="C20" s="219" t="s">
        <v>75</v>
      </c>
      <c r="D20" s="220" t="s">
        <v>72</v>
      </c>
      <c r="E20" s="221" t="s">
        <v>76</v>
      </c>
      <c r="F20" s="221" t="s">
        <v>169</v>
      </c>
      <c r="G20" s="221" t="s">
        <v>67</v>
      </c>
      <c r="H20" s="254">
        <v>138382</v>
      </c>
      <c r="I20" s="255">
        <v>410</v>
      </c>
      <c r="J20" s="255">
        <v>3150</v>
      </c>
      <c r="K20" s="255">
        <v>299</v>
      </c>
      <c r="L20" s="256">
        <v>142241</v>
      </c>
      <c r="M20" s="224">
        <v>0</v>
      </c>
      <c r="N20" s="224">
        <v>22759</v>
      </c>
      <c r="O20" s="257">
        <v>165000</v>
      </c>
      <c r="P20" s="218"/>
      <c r="Q20" s="257">
        <v>0</v>
      </c>
    </row>
    <row r="21" spans="1:17" s="188" customFormat="1" ht="12.75" customHeight="1" x14ac:dyDescent="0.2">
      <c r="A21" s="217">
        <v>2013</v>
      </c>
      <c r="B21" s="218"/>
      <c r="C21" s="219" t="s">
        <v>75</v>
      </c>
      <c r="D21" s="220" t="s">
        <v>72</v>
      </c>
      <c r="E21" s="221" t="s">
        <v>69</v>
      </c>
      <c r="F21" s="221" t="s">
        <v>170</v>
      </c>
      <c r="G21" s="221" t="s">
        <v>67</v>
      </c>
      <c r="H21" s="254">
        <v>150451</v>
      </c>
      <c r="I21" s="255">
        <v>410</v>
      </c>
      <c r="J21" s="255">
        <v>3150</v>
      </c>
      <c r="K21" s="255">
        <v>299</v>
      </c>
      <c r="L21" s="256">
        <v>154310</v>
      </c>
      <c r="M21" s="224">
        <v>0</v>
      </c>
      <c r="N21" s="224">
        <v>24690</v>
      </c>
      <c r="O21" s="257">
        <v>179000</v>
      </c>
      <c r="P21" s="218"/>
      <c r="Q21" s="257">
        <v>0</v>
      </c>
    </row>
    <row r="22" spans="1:17" s="188" customFormat="1" ht="12.75" customHeight="1" x14ac:dyDescent="0.2">
      <c r="A22" s="217">
        <v>2013</v>
      </c>
      <c r="B22" s="218"/>
      <c r="C22" s="219" t="s">
        <v>77</v>
      </c>
      <c r="D22" s="220" t="s">
        <v>72</v>
      </c>
      <c r="E22" s="221" t="s">
        <v>78</v>
      </c>
      <c r="F22" s="221" t="s">
        <v>171</v>
      </c>
      <c r="G22" s="221" t="s">
        <v>70</v>
      </c>
      <c r="H22" s="254">
        <v>157434</v>
      </c>
      <c r="I22" s="255">
        <v>410</v>
      </c>
      <c r="J22" s="255">
        <v>3150</v>
      </c>
      <c r="K22" s="255">
        <v>299</v>
      </c>
      <c r="L22" s="256">
        <v>161293</v>
      </c>
      <c r="M22" s="224">
        <v>0</v>
      </c>
      <c r="N22" s="224">
        <v>25807</v>
      </c>
      <c r="O22" s="257">
        <v>187100</v>
      </c>
      <c r="P22" s="218"/>
      <c r="Q22" s="257">
        <v>182100</v>
      </c>
    </row>
    <row r="23" spans="1:17" s="188" customFormat="1" ht="12.75" customHeight="1" x14ac:dyDescent="0.2">
      <c r="A23" s="259">
        <v>2013</v>
      </c>
      <c r="B23" s="260"/>
      <c r="C23" s="261" t="s">
        <v>77</v>
      </c>
      <c r="D23" s="262" t="s">
        <v>72</v>
      </c>
      <c r="E23" s="263" t="s">
        <v>79</v>
      </c>
      <c r="F23" s="221" t="s">
        <v>172</v>
      </c>
      <c r="G23" s="263" t="s">
        <v>70</v>
      </c>
      <c r="H23" s="264">
        <v>169503</v>
      </c>
      <c r="I23" s="265">
        <v>410</v>
      </c>
      <c r="J23" s="265">
        <v>3150</v>
      </c>
      <c r="K23" s="265">
        <v>299</v>
      </c>
      <c r="L23" s="265">
        <v>173362</v>
      </c>
      <c r="M23" s="285">
        <v>0</v>
      </c>
      <c r="N23" s="285">
        <v>27738</v>
      </c>
      <c r="O23" s="267">
        <v>201100</v>
      </c>
      <c r="P23" s="218"/>
      <c r="Q23" s="267">
        <v>196100</v>
      </c>
    </row>
    <row r="24" spans="1:17" ht="5.25" customHeight="1" x14ac:dyDescent="0.2">
      <c r="A24" s="188"/>
      <c r="B24" s="218"/>
      <c r="C24" s="219"/>
      <c r="D24" s="220"/>
      <c r="E24" s="221"/>
      <c r="F24" s="221"/>
      <c r="G24" s="222"/>
      <c r="H24" s="223"/>
      <c r="I24" s="223"/>
      <c r="J24" s="223"/>
      <c r="K24" s="224"/>
      <c r="L24" s="188"/>
      <c r="M24" s="268"/>
      <c r="N24" s="268"/>
      <c r="O24" s="269"/>
      <c r="P24" s="188"/>
      <c r="Q24" s="269"/>
    </row>
    <row r="25" spans="1:17" ht="12.75" x14ac:dyDescent="0.2">
      <c r="A25" s="235">
        <v>2013</v>
      </c>
      <c r="B25" s="236"/>
      <c r="C25" s="237" t="s">
        <v>80</v>
      </c>
      <c r="D25" s="238" t="s">
        <v>81</v>
      </c>
      <c r="E25" s="239" t="s">
        <v>60</v>
      </c>
      <c r="F25" s="239" t="str">
        <f>+D25&amp;E25</f>
        <v>Sonic 4 ptas. A</v>
      </c>
      <c r="G25" s="239" t="s">
        <v>61</v>
      </c>
      <c r="H25" s="240">
        <v>151400</v>
      </c>
      <c r="I25" s="241">
        <v>410</v>
      </c>
      <c r="J25" s="241">
        <v>3150</v>
      </c>
      <c r="K25" s="241">
        <v>299</v>
      </c>
      <c r="L25" s="242">
        <v>155259</v>
      </c>
      <c r="M25" s="283">
        <v>0</v>
      </c>
      <c r="N25" s="283">
        <v>24841</v>
      </c>
      <c r="O25" s="244">
        <v>180100</v>
      </c>
      <c r="P25" s="188"/>
      <c r="Q25" s="244">
        <v>171100</v>
      </c>
    </row>
    <row r="26" spans="1:17" ht="12.75" x14ac:dyDescent="0.2">
      <c r="A26" s="235">
        <v>2013</v>
      </c>
      <c r="B26" s="236"/>
      <c r="C26" s="237" t="s">
        <v>82</v>
      </c>
      <c r="D26" s="238" t="s">
        <v>81</v>
      </c>
      <c r="E26" s="239" t="s">
        <v>78</v>
      </c>
      <c r="F26" s="239" t="str">
        <f>+D26&amp;E26</f>
        <v>Sonic 4 ptas. D</v>
      </c>
      <c r="G26" s="239" t="s">
        <v>67</v>
      </c>
      <c r="H26" s="240">
        <v>170279</v>
      </c>
      <c r="I26" s="241">
        <v>410</v>
      </c>
      <c r="J26" s="241">
        <v>3150</v>
      </c>
      <c r="K26" s="241">
        <v>299</v>
      </c>
      <c r="L26" s="242">
        <v>174138</v>
      </c>
      <c r="M26" s="283">
        <v>0</v>
      </c>
      <c r="N26" s="283">
        <v>27862</v>
      </c>
      <c r="O26" s="244">
        <v>202000</v>
      </c>
      <c r="P26" s="188"/>
      <c r="Q26" s="244">
        <v>0</v>
      </c>
    </row>
    <row r="27" spans="1:17" ht="12.75" x14ac:dyDescent="0.2">
      <c r="A27" s="235">
        <v>2013</v>
      </c>
      <c r="B27" s="236"/>
      <c r="C27" s="237" t="s">
        <v>82</v>
      </c>
      <c r="D27" s="238" t="s">
        <v>81</v>
      </c>
      <c r="E27" s="239" t="s">
        <v>79</v>
      </c>
      <c r="F27" s="239" t="str">
        <f>+D27&amp;E27</f>
        <v>Sonic 4 ptas. E</v>
      </c>
      <c r="G27" s="239" t="s">
        <v>67</v>
      </c>
      <c r="H27" s="240">
        <v>183641</v>
      </c>
      <c r="I27" s="241">
        <v>410</v>
      </c>
      <c r="J27" s="241">
        <v>3150</v>
      </c>
      <c r="K27" s="241">
        <v>299</v>
      </c>
      <c r="L27" s="242">
        <v>187500</v>
      </c>
      <c r="M27" s="283">
        <v>0</v>
      </c>
      <c r="N27" s="283">
        <v>30000</v>
      </c>
      <c r="O27" s="244">
        <v>217500</v>
      </c>
      <c r="P27" s="188"/>
      <c r="Q27" s="244">
        <v>0</v>
      </c>
    </row>
    <row r="28" spans="1:17" ht="12.75" x14ac:dyDescent="0.2">
      <c r="A28" s="245">
        <v>2013</v>
      </c>
      <c r="B28" s="246"/>
      <c r="C28" s="247" t="s">
        <v>83</v>
      </c>
      <c r="D28" s="248" t="s">
        <v>81</v>
      </c>
      <c r="E28" s="249" t="s">
        <v>76</v>
      </c>
      <c r="F28" s="239" t="str">
        <f>+D28&amp;E28</f>
        <v>Sonic 4 ptas. F</v>
      </c>
      <c r="G28" s="249" t="s">
        <v>70</v>
      </c>
      <c r="H28" s="250">
        <v>202013</v>
      </c>
      <c r="I28" s="251">
        <v>410</v>
      </c>
      <c r="J28" s="251">
        <v>3150</v>
      </c>
      <c r="K28" s="251">
        <v>299</v>
      </c>
      <c r="L28" s="251">
        <v>205872</v>
      </c>
      <c r="M28" s="284">
        <v>2059</v>
      </c>
      <c r="N28" s="284">
        <v>33269</v>
      </c>
      <c r="O28" s="253">
        <v>241200</v>
      </c>
      <c r="P28" s="188"/>
      <c r="Q28" s="253">
        <v>0</v>
      </c>
    </row>
    <row r="29" spans="1:17" ht="5.25" customHeight="1" x14ac:dyDescent="0.2">
      <c r="A29" s="188"/>
      <c r="B29" s="218"/>
      <c r="C29" s="219"/>
      <c r="D29" s="220"/>
      <c r="E29" s="221"/>
      <c r="F29" s="221"/>
      <c r="G29" s="222"/>
      <c r="H29" s="223"/>
      <c r="I29" s="223"/>
      <c r="J29" s="223"/>
      <c r="K29" s="224"/>
      <c r="L29" s="188"/>
      <c r="M29" s="268"/>
      <c r="N29" s="268"/>
      <c r="O29" s="269"/>
      <c r="P29" s="188"/>
      <c r="Q29" s="269"/>
    </row>
    <row r="30" spans="1:17" ht="12.75" x14ac:dyDescent="0.2">
      <c r="A30" s="217">
        <v>2013</v>
      </c>
      <c r="B30" s="218"/>
      <c r="C30" s="219" t="s">
        <v>84</v>
      </c>
      <c r="D30" s="220" t="s">
        <v>85</v>
      </c>
      <c r="E30" s="221" t="s">
        <v>73</v>
      </c>
      <c r="F30" s="221" t="str">
        <f>+D30&amp;E30</f>
        <v>Cruze 4 ptas.M</v>
      </c>
      <c r="G30" s="221" t="s">
        <v>61</v>
      </c>
      <c r="H30" s="254">
        <v>198305</v>
      </c>
      <c r="I30" s="255">
        <v>533</v>
      </c>
      <c r="J30" s="255">
        <v>3150</v>
      </c>
      <c r="K30" s="255">
        <v>299</v>
      </c>
      <c r="L30" s="256">
        <v>202287</v>
      </c>
      <c r="M30" s="224">
        <v>2023</v>
      </c>
      <c r="N30" s="224">
        <v>32690</v>
      </c>
      <c r="O30" s="257">
        <v>237000</v>
      </c>
      <c r="P30" s="188"/>
      <c r="Q30" s="257">
        <v>0</v>
      </c>
    </row>
    <row r="31" spans="1:17" ht="12.75" x14ac:dyDescent="0.2">
      <c r="A31" s="217">
        <v>2013</v>
      </c>
      <c r="B31" s="218"/>
      <c r="C31" s="219" t="s">
        <v>84</v>
      </c>
      <c r="D31" s="220" t="s">
        <v>85</v>
      </c>
      <c r="E31" s="221" t="s">
        <v>60</v>
      </c>
      <c r="F31" s="221" t="str">
        <f>+D31&amp;E31</f>
        <v>Cruze 4 ptas.A</v>
      </c>
      <c r="G31" s="221" t="s">
        <v>61</v>
      </c>
      <c r="H31" s="254">
        <v>209401</v>
      </c>
      <c r="I31" s="255">
        <v>533</v>
      </c>
      <c r="J31" s="255">
        <v>3150</v>
      </c>
      <c r="K31" s="255">
        <v>299</v>
      </c>
      <c r="L31" s="256">
        <v>213383</v>
      </c>
      <c r="M31" s="224">
        <v>2134</v>
      </c>
      <c r="N31" s="224">
        <v>34483</v>
      </c>
      <c r="O31" s="257">
        <v>250000</v>
      </c>
      <c r="P31" s="188"/>
      <c r="Q31" s="257">
        <v>0</v>
      </c>
    </row>
    <row r="32" spans="1:17" ht="12.75" x14ac:dyDescent="0.2">
      <c r="A32" s="217">
        <v>2013</v>
      </c>
      <c r="B32" s="218"/>
      <c r="C32" s="219" t="s">
        <v>86</v>
      </c>
      <c r="D32" s="220" t="s">
        <v>85</v>
      </c>
      <c r="E32" s="221" t="s">
        <v>69</v>
      </c>
      <c r="F32" s="221" t="str">
        <f>+D32&amp;E32</f>
        <v>Cruze 4 ptas.C</v>
      </c>
      <c r="G32" s="221" t="s">
        <v>67</v>
      </c>
      <c r="H32" s="254">
        <v>227950</v>
      </c>
      <c r="I32" s="255">
        <v>533</v>
      </c>
      <c r="J32" s="255">
        <v>3150</v>
      </c>
      <c r="K32" s="255">
        <v>299</v>
      </c>
      <c r="L32" s="256">
        <v>231932</v>
      </c>
      <c r="M32" s="224">
        <v>2551</v>
      </c>
      <c r="N32" s="224">
        <v>37517</v>
      </c>
      <c r="O32" s="257">
        <v>272000</v>
      </c>
      <c r="P32" s="188"/>
      <c r="Q32" s="257">
        <v>0</v>
      </c>
    </row>
    <row r="33" spans="1:17" ht="12.75" x14ac:dyDescent="0.2">
      <c r="A33" s="259">
        <v>2013</v>
      </c>
      <c r="B33" s="260"/>
      <c r="C33" s="261" t="s">
        <v>87</v>
      </c>
      <c r="D33" s="262" t="s">
        <v>85</v>
      </c>
      <c r="E33" s="263" t="s">
        <v>76</v>
      </c>
      <c r="F33" s="221" t="str">
        <f>+D33&amp;E33</f>
        <v>Cruze 4 ptas.F</v>
      </c>
      <c r="G33" s="263" t="s">
        <v>67</v>
      </c>
      <c r="H33" s="264">
        <v>252614</v>
      </c>
      <c r="I33" s="265">
        <v>533</v>
      </c>
      <c r="J33" s="265">
        <v>3150</v>
      </c>
      <c r="K33" s="265">
        <v>299</v>
      </c>
      <c r="L33" s="265">
        <v>256596</v>
      </c>
      <c r="M33" s="285">
        <v>6335</v>
      </c>
      <c r="N33" s="285">
        <v>42069</v>
      </c>
      <c r="O33" s="267">
        <v>305000</v>
      </c>
      <c r="P33" s="188"/>
      <c r="Q33" s="267">
        <v>0</v>
      </c>
    </row>
    <row r="34" spans="1:17" ht="5.25" customHeight="1" x14ac:dyDescent="0.2">
      <c r="A34" s="188"/>
      <c r="B34" s="218"/>
      <c r="C34" s="219"/>
      <c r="D34" s="220"/>
      <c r="E34" s="221"/>
      <c r="F34" s="221"/>
      <c r="G34" s="222"/>
      <c r="H34" s="223"/>
      <c r="I34" s="223"/>
      <c r="J34" s="223"/>
      <c r="K34" s="224"/>
      <c r="L34" s="188"/>
      <c r="M34" s="268"/>
      <c r="N34" s="268"/>
      <c r="O34" s="269"/>
      <c r="P34" s="188"/>
      <c r="Q34" s="269"/>
    </row>
    <row r="35" spans="1:17" ht="12.75" x14ac:dyDescent="0.2">
      <c r="A35" s="235">
        <v>2013</v>
      </c>
      <c r="B35" s="236"/>
      <c r="C35" s="237" t="s">
        <v>88</v>
      </c>
      <c r="D35" s="238" t="s">
        <v>89</v>
      </c>
      <c r="E35" s="239" t="s">
        <v>63</v>
      </c>
      <c r="F35" s="239" t="str">
        <f>+D35&amp;E35</f>
        <v>Malibu 4 ptas.B</v>
      </c>
      <c r="G35" s="239" t="s">
        <v>61</v>
      </c>
      <c r="H35" s="240">
        <v>268110</v>
      </c>
      <c r="I35" s="241">
        <v>533</v>
      </c>
      <c r="J35" s="241">
        <v>4100</v>
      </c>
      <c r="K35" s="241">
        <v>299</v>
      </c>
      <c r="L35" s="242">
        <v>273042</v>
      </c>
      <c r="M35" s="283">
        <v>7820</v>
      </c>
      <c r="N35" s="283">
        <v>44938</v>
      </c>
      <c r="O35" s="244">
        <v>325800</v>
      </c>
      <c r="P35" s="188"/>
      <c r="Q35" s="244">
        <v>0</v>
      </c>
    </row>
    <row r="36" spans="1:17" ht="12.75" x14ac:dyDescent="0.2">
      <c r="A36" s="235">
        <v>2013</v>
      </c>
      <c r="B36" s="236"/>
      <c r="C36" s="237" t="s">
        <v>90</v>
      </c>
      <c r="D36" s="238" t="s">
        <v>89</v>
      </c>
      <c r="E36" s="239" t="s">
        <v>69</v>
      </c>
      <c r="F36" s="239" t="s">
        <v>91</v>
      </c>
      <c r="G36" s="239" t="s">
        <v>67</v>
      </c>
      <c r="H36" s="240">
        <v>291073</v>
      </c>
      <c r="I36" s="241">
        <v>533</v>
      </c>
      <c r="J36" s="241">
        <v>4100</v>
      </c>
      <c r="K36" s="241">
        <v>299</v>
      </c>
      <c r="L36" s="242">
        <v>296005</v>
      </c>
      <c r="M36" s="283">
        <v>10116</v>
      </c>
      <c r="N36" s="283">
        <v>48979</v>
      </c>
      <c r="O36" s="244">
        <v>355100</v>
      </c>
      <c r="P36" s="188"/>
      <c r="Q36" s="244">
        <v>0</v>
      </c>
    </row>
    <row r="37" spans="1:17" ht="12.75" x14ac:dyDescent="0.2">
      <c r="A37" s="245">
        <v>2013</v>
      </c>
      <c r="B37" s="246"/>
      <c r="C37" s="247" t="s">
        <v>92</v>
      </c>
      <c r="D37" s="248" t="s">
        <v>89</v>
      </c>
      <c r="E37" s="249" t="s">
        <v>93</v>
      </c>
      <c r="F37" s="239" t="str">
        <f>+D37&amp;E37</f>
        <v>Malibu 4 ptas.G</v>
      </c>
      <c r="G37" s="249" t="s">
        <v>70</v>
      </c>
      <c r="H37" s="250">
        <v>332609</v>
      </c>
      <c r="I37" s="251">
        <v>533</v>
      </c>
      <c r="J37" s="251">
        <v>4100</v>
      </c>
      <c r="K37" s="251">
        <v>299</v>
      </c>
      <c r="L37" s="251">
        <v>337541</v>
      </c>
      <c r="M37" s="284">
        <v>15993</v>
      </c>
      <c r="N37" s="284">
        <v>56566</v>
      </c>
      <c r="O37" s="253">
        <v>410100</v>
      </c>
      <c r="P37" s="188"/>
      <c r="Q37" s="253">
        <v>0</v>
      </c>
    </row>
    <row r="38" spans="1:17" ht="5.25" customHeight="1" x14ac:dyDescent="0.2">
      <c r="A38" s="188"/>
      <c r="B38" s="218"/>
      <c r="C38" s="219"/>
      <c r="D38" s="220"/>
      <c r="E38" s="221"/>
      <c r="F38" s="221"/>
      <c r="G38" s="222"/>
      <c r="H38" s="223"/>
      <c r="I38" s="223"/>
      <c r="J38" s="223"/>
      <c r="K38" s="224"/>
      <c r="L38" s="188"/>
      <c r="M38" s="268"/>
      <c r="N38" s="268"/>
      <c r="O38" s="269"/>
      <c r="P38" s="188"/>
      <c r="Q38" s="269"/>
    </row>
    <row r="39" spans="1:17" ht="12.75" x14ac:dyDescent="0.2">
      <c r="A39" s="217">
        <v>2013</v>
      </c>
      <c r="B39" s="218"/>
      <c r="C39" s="219" t="s">
        <v>94</v>
      </c>
      <c r="D39" s="220" t="s">
        <v>95</v>
      </c>
      <c r="E39" s="221" t="s">
        <v>60</v>
      </c>
      <c r="F39" s="221" t="str">
        <f>+D39&amp;E39</f>
        <v>Camaro 2 ptas.A</v>
      </c>
      <c r="G39" s="221" t="s">
        <v>67</v>
      </c>
      <c r="H39" s="254">
        <v>336235</v>
      </c>
      <c r="I39" s="255">
        <v>656</v>
      </c>
      <c r="J39" s="255">
        <v>4100</v>
      </c>
      <c r="K39" s="255">
        <v>299</v>
      </c>
      <c r="L39" s="256">
        <v>341290</v>
      </c>
      <c r="M39" s="224">
        <v>16555</v>
      </c>
      <c r="N39" s="224">
        <v>57255</v>
      </c>
      <c r="O39" s="257">
        <v>415100</v>
      </c>
      <c r="P39" s="188"/>
      <c r="Q39" s="257">
        <v>0</v>
      </c>
    </row>
    <row r="40" spans="1:17" ht="12.75" x14ac:dyDescent="0.2">
      <c r="A40" s="217">
        <v>2013</v>
      </c>
      <c r="B40" s="218"/>
      <c r="C40" s="219" t="s">
        <v>96</v>
      </c>
      <c r="D40" s="220" t="s">
        <v>95</v>
      </c>
      <c r="E40" s="221" t="s">
        <v>63</v>
      </c>
      <c r="F40" s="221" t="str">
        <f>+D40&amp;E40</f>
        <v>Camaro 2 ptas.B</v>
      </c>
      <c r="G40" s="221" t="s">
        <v>97</v>
      </c>
      <c r="H40" s="254">
        <v>415901</v>
      </c>
      <c r="I40" s="255">
        <v>656</v>
      </c>
      <c r="J40" s="255">
        <v>4100</v>
      </c>
      <c r="K40" s="255">
        <v>299</v>
      </c>
      <c r="L40" s="256">
        <v>420956</v>
      </c>
      <c r="M40" s="224">
        <v>29130</v>
      </c>
      <c r="N40" s="224">
        <v>72014</v>
      </c>
      <c r="O40" s="257">
        <v>522100</v>
      </c>
      <c r="P40" s="188"/>
      <c r="Q40" s="257">
        <v>0</v>
      </c>
    </row>
    <row r="41" spans="1:17" ht="12.75" x14ac:dyDescent="0.2">
      <c r="A41" s="217">
        <v>2013</v>
      </c>
      <c r="B41" s="218"/>
      <c r="C41" s="219" t="s">
        <v>96</v>
      </c>
      <c r="D41" s="220" t="s">
        <v>95</v>
      </c>
      <c r="E41" s="221" t="s">
        <v>69</v>
      </c>
      <c r="F41" s="221" t="str">
        <f>+D41&amp;E41</f>
        <v>Camaro 2 ptas.C</v>
      </c>
      <c r="G41" s="221" t="s">
        <v>97</v>
      </c>
      <c r="H41" s="254">
        <v>430638</v>
      </c>
      <c r="I41" s="255">
        <v>656</v>
      </c>
      <c r="J41" s="255">
        <v>4100</v>
      </c>
      <c r="K41" s="255">
        <v>299</v>
      </c>
      <c r="L41" s="256">
        <v>435693</v>
      </c>
      <c r="M41" s="224">
        <v>31635</v>
      </c>
      <c r="N41" s="224">
        <v>74772</v>
      </c>
      <c r="O41" s="257">
        <v>542100</v>
      </c>
      <c r="P41" s="188"/>
      <c r="Q41" s="257">
        <v>0</v>
      </c>
    </row>
    <row r="42" spans="1:17" ht="12.75" x14ac:dyDescent="0.2">
      <c r="A42" s="259">
        <v>2013</v>
      </c>
      <c r="B42" s="260"/>
      <c r="C42" s="261" t="s">
        <v>98</v>
      </c>
      <c r="D42" s="262" t="s">
        <v>95</v>
      </c>
      <c r="E42" s="263" t="s">
        <v>78</v>
      </c>
      <c r="F42" s="221" t="str">
        <f>+D42&amp;E42</f>
        <v>Camaro 2 ptas.D</v>
      </c>
      <c r="G42" s="263" t="s">
        <v>97</v>
      </c>
      <c r="H42" s="264">
        <v>473298</v>
      </c>
      <c r="I42" s="265">
        <v>656</v>
      </c>
      <c r="J42" s="265">
        <v>4100</v>
      </c>
      <c r="K42" s="265">
        <v>299</v>
      </c>
      <c r="L42" s="265">
        <v>478353</v>
      </c>
      <c r="M42" s="285">
        <v>38888</v>
      </c>
      <c r="N42" s="285">
        <v>82759</v>
      </c>
      <c r="O42" s="267">
        <v>600000</v>
      </c>
      <c r="P42" s="188"/>
      <c r="Q42" s="267">
        <v>0</v>
      </c>
    </row>
    <row r="43" spans="1:17" ht="5.25" customHeight="1" x14ac:dyDescent="0.2">
      <c r="A43" s="188"/>
      <c r="B43" s="218"/>
      <c r="C43" s="219"/>
      <c r="D43" s="220"/>
      <c r="E43" s="221"/>
      <c r="F43" s="221"/>
      <c r="G43" s="222"/>
      <c r="H43" s="223"/>
      <c r="I43" s="223"/>
      <c r="J43" s="223"/>
      <c r="K43" s="224"/>
      <c r="L43" s="188"/>
      <c r="M43" s="268"/>
      <c r="N43" s="268"/>
      <c r="O43" s="269"/>
      <c r="P43" s="188"/>
      <c r="Q43" s="269"/>
    </row>
    <row r="44" spans="1:17" ht="12.75" x14ac:dyDescent="0.2">
      <c r="A44" s="235">
        <v>2013</v>
      </c>
      <c r="B44" s="236"/>
      <c r="C44" s="237" t="s">
        <v>99</v>
      </c>
      <c r="D44" s="238" t="s">
        <v>100</v>
      </c>
      <c r="E44" s="239" t="s">
        <v>60</v>
      </c>
      <c r="F44" s="239" t="str">
        <f>+D44&amp;E44</f>
        <v>Tornado Pick UpA</v>
      </c>
      <c r="G44" s="239" t="s">
        <v>61</v>
      </c>
      <c r="H44" s="240">
        <v>154417</v>
      </c>
      <c r="I44" s="241">
        <v>410</v>
      </c>
      <c r="J44" s="241">
        <v>3150</v>
      </c>
      <c r="K44" s="241">
        <v>299</v>
      </c>
      <c r="L44" s="242">
        <v>158276</v>
      </c>
      <c r="M44" s="283">
        <v>0</v>
      </c>
      <c r="N44" s="283">
        <v>25324</v>
      </c>
      <c r="O44" s="244">
        <v>183600</v>
      </c>
      <c r="P44" s="188"/>
      <c r="Q44" s="244">
        <v>0</v>
      </c>
    </row>
    <row r="45" spans="1:17" ht="12.75" x14ac:dyDescent="0.2">
      <c r="A45" s="235">
        <v>2013</v>
      </c>
      <c r="B45" s="236"/>
      <c r="C45" s="237" t="s">
        <v>99</v>
      </c>
      <c r="D45" s="238" t="s">
        <v>100</v>
      </c>
      <c r="E45" s="239" t="s">
        <v>63</v>
      </c>
      <c r="F45" s="239" t="str">
        <f>+D45&amp;E45</f>
        <v>Tornado Pick UpB</v>
      </c>
      <c r="G45" s="239" t="s">
        <v>61</v>
      </c>
      <c r="H45" s="240">
        <v>166658</v>
      </c>
      <c r="I45" s="241">
        <v>410</v>
      </c>
      <c r="J45" s="241">
        <v>3150</v>
      </c>
      <c r="K45" s="241">
        <v>299</v>
      </c>
      <c r="L45" s="242">
        <v>170517</v>
      </c>
      <c r="M45" s="283">
        <v>0</v>
      </c>
      <c r="N45" s="283">
        <v>27283</v>
      </c>
      <c r="O45" s="244">
        <v>197800</v>
      </c>
      <c r="P45" s="188"/>
      <c r="Q45" s="244">
        <v>0</v>
      </c>
    </row>
    <row r="46" spans="1:17" ht="12.75" x14ac:dyDescent="0.2">
      <c r="A46" s="245">
        <v>2013</v>
      </c>
      <c r="B46" s="246"/>
      <c r="C46" s="247" t="s">
        <v>101</v>
      </c>
      <c r="D46" s="248" t="s">
        <v>100</v>
      </c>
      <c r="E46" s="249" t="s">
        <v>69</v>
      </c>
      <c r="F46" s="239" t="str">
        <f>+D46&amp;E46</f>
        <v>Tornado Pick UpC</v>
      </c>
      <c r="G46" s="249" t="s">
        <v>67</v>
      </c>
      <c r="H46" s="250">
        <v>185538</v>
      </c>
      <c r="I46" s="251">
        <v>410</v>
      </c>
      <c r="J46" s="251">
        <v>3150</v>
      </c>
      <c r="K46" s="251">
        <v>299</v>
      </c>
      <c r="L46" s="251">
        <v>189397</v>
      </c>
      <c r="M46" s="284">
        <v>0</v>
      </c>
      <c r="N46" s="284">
        <v>30303</v>
      </c>
      <c r="O46" s="253">
        <v>219700</v>
      </c>
      <c r="P46" s="188"/>
      <c r="Q46" s="253">
        <v>0</v>
      </c>
    </row>
    <row r="47" spans="1:17" ht="5.25" customHeight="1" x14ac:dyDescent="0.2">
      <c r="A47" s="188"/>
      <c r="B47" s="218"/>
      <c r="C47" s="219"/>
      <c r="D47" s="220"/>
      <c r="E47" s="221"/>
      <c r="F47" s="221"/>
      <c r="G47" s="222"/>
      <c r="H47" s="223"/>
      <c r="I47" s="223"/>
      <c r="J47" s="223"/>
      <c r="K47" s="224"/>
      <c r="L47" s="188"/>
      <c r="M47" s="268"/>
      <c r="N47" s="268"/>
      <c r="O47" s="269"/>
      <c r="P47" s="188"/>
      <c r="Q47" s="269"/>
    </row>
    <row r="48" spans="1:17" ht="12.75" x14ac:dyDescent="0.2">
      <c r="A48" s="217">
        <v>2013</v>
      </c>
      <c r="B48" s="218"/>
      <c r="C48" s="219" t="s">
        <v>102</v>
      </c>
      <c r="D48" s="220" t="s">
        <v>103</v>
      </c>
      <c r="E48" s="221" t="s">
        <v>104</v>
      </c>
      <c r="F48" s="221" t="str">
        <f>+D48&amp;E48</f>
        <v>Colorado Doble CabinaQ</v>
      </c>
      <c r="G48" s="221" t="s">
        <v>67</v>
      </c>
      <c r="H48" s="254">
        <v>294986</v>
      </c>
      <c r="I48" s="255">
        <v>533</v>
      </c>
      <c r="J48" s="255">
        <v>4100</v>
      </c>
      <c r="K48" s="255">
        <v>299</v>
      </c>
      <c r="L48" s="256">
        <v>299918</v>
      </c>
      <c r="M48" s="224">
        <v>14996</v>
      </c>
      <c r="N48" s="224">
        <v>50386</v>
      </c>
      <c r="O48" s="257">
        <v>365300</v>
      </c>
      <c r="P48" s="188"/>
      <c r="Q48" s="257">
        <v>0</v>
      </c>
    </row>
    <row r="49" spans="1:17" ht="12.75" x14ac:dyDescent="0.2">
      <c r="A49" s="259">
        <v>2013</v>
      </c>
      <c r="B49" s="260"/>
      <c r="C49" s="261" t="s">
        <v>102</v>
      </c>
      <c r="D49" s="262" t="s">
        <v>103</v>
      </c>
      <c r="E49" s="263" t="s">
        <v>105</v>
      </c>
      <c r="F49" s="221" t="str">
        <f>+D49&amp;E49</f>
        <v>Colorado Doble CabinaT</v>
      </c>
      <c r="G49" s="263" t="s">
        <v>67</v>
      </c>
      <c r="H49" s="264">
        <v>330618</v>
      </c>
      <c r="I49" s="265">
        <v>533</v>
      </c>
      <c r="J49" s="265">
        <v>4100</v>
      </c>
      <c r="K49" s="265">
        <v>299</v>
      </c>
      <c r="L49" s="265">
        <v>335550</v>
      </c>
      <c r="M49" s="285">
        <v>16778</v>
      </c>
      <c r="N49" s="285">
        <v>56372</v>
      </c>
      <c r="O49" s="267">
        <v>408700</v>
      </c>
      <c r="P49" s="188"/>
      <c r="Q49" s="267">
        <v>0</v>
      </c>
    </row>
    <row r="50" spans="1:17" ht="5.25" customHeight="1" x14ac:dyDescent="0.2">
      <c r="A50" s="188"/>
      <c r="B50" s="218"/>
      <c r="C50" s="219"/>
      <c r="D50" s="220"/>
      <c r="E50" s="221"/>
      <c r="F50" s="221"/>
      <c r="G50" s="222"/>
      <c r="H50" s="223"/>
      <c r="I50" s="223"/>
      <c r="J50" s="223"/>
      <c r="K50" s="224"/>
      <c r="L50" s="188"/>
      <c r="M50" s="268"/>
      <c r="N50" s="268"/>
      <c r="O50" s="269"/>
      <c r="P50" s="188"/>
      <c r="Q50" s="269"/>
    </row>
    <row r="51" spans="1:17" ht="12.75" x14ac:dyDescent="0.2">
      <c r="A51" s="235">
        <v>2013</v>
      </c>
      <c r="B51" s="236"/>
      <c r="C51" s="237" t="s">
        <v>106</v>
      </c>
      <c r="D51" s="238" t="s">
        <v>107</v>
      </c>
      <c r="E51" s="239" t="s">
        <v>78</v>
      </c>
      <c r="F51" s="239" t="s">
        <v>173</v>
      </c>
      <c r="G51" s="239" t="s">
        <v>108</v>
      </c>
      <c r="H51" s="240">
        <v>220383</v>
      </c>
      <c r="I51" s="241">
        <v>533</v>
      </c>
      <c r="J51" s="241">
        <v>4100</v>
      </c>
      <c r="K51" s="241">
        <v>299</v>
      </c>
      <c r="L51" s="242">
        <v>225315</v>
      </c>
      <c r="M51" s="283">
        <v>5633</v>
      </c>
      <c r="N51" s="283">
        <v>36952</v>
      </c>
      <c r="O51" s="244">
        <v>267900</v>
      </c>
      <c r="P51" s="188"/>
      <c r="Q51" s="244">
        <v>0</v>
      </c>
    </row>
    <row r="52" spans="1:17" ht="12.75" x14ac:dyDescent="0.2">
      <c r="A52" s="235">
        <v>2013</v>
      </c>
      <c r="B52" s="236"/>
      <c r="C52" s="237" t="s">
        <v>106</v>
      </c>
      <c r="D52" s="238" t="s">
        <v>107</v>
      </c>
      <c r="E52" s="239" t="s">
        <v>79</v>
      </c>
      <c r="F52" s="239" t="s">
        <v>174</v>
      </c>
      <c r="G52" s="239" t="s">
        <v>108</v>
      </c>
      <c r="H52" s="240">
        <v>231317</v>
      </c>
      <c r="I52" s="241">
        <v>533</v>
      </c>
      <c r="J52" s="241">
        <v>4100</v>
      </c>
      <c r="K52" s="241">
        <v>299</v>
      </c>
      <c r="L52" s="242">
        <v>236249</v>
      </c>
      <c r="M52" s="283">
        <v>5906</v>
      </c>
      <c r="N52" s="283">
        <v>38745</v>
      </c>
      <c r="O52" s="244">
        <v>280900</v>
      </c>
      <c r="P52" s="188"/>
      <c r="Q52" s="244">
        <v>0</v>
      </c>
    </row>
    <row r="53" spans="1:17" ht="12.75" x14ac:dyDescent="0.2">
      <c r="A53" s="235">
        <v>2013</v>
      </c>
      <c r="B53" s="236"/>
      <c r="C53" s="237" t="s">
        <v>106</v>
      </c>
      <c r="D53" s="238" t="s">
        <v>107</v>
      </c>
      <c r="E53" s="239" t="s">
        <v>76</v>
      </c>
      <c r="F53" s="239" t="s">
        <v>175</v>
      </c>
      <c r="G53" s="239" t="s">
        <v>108</v>
      </c>
      <c r="H53" s="240">
        <v>232242</v>
      </c>
      <c r="I53" s="241">
        <v>533</v>
      </c>
      <c r="J53" s="241">
        <v>4100</v>
      </c>
      <c r="K53" s="241">
        <v>299</v>
      </c>
      <c r="L53" s="242">
        <v>237174</v>
      </c>
      <c r="M53" s="283">
        <v>5929</v>
      </c>
      <c r="N53" s="283">
        <v>38897</v>
      </c>
      <c r="O53" s="244">
        <v>282000</v>
      </c>
      <c r="P53" s="188"/>
      <c r="Q53" s="244">
        <v>0</v>
      </c>
    </row>
    <row r="54" spans="1:17" ht="12.75" x14ac:dyDescent="0.2">
      <c r="A54" s="245">
        <v>2013</v>
      </c>
      <c r="B54" s="246"/>
      <c r="C54" s="247" t="s">
        <v>106</v>
      </c>
      <c r="D54" s="248" t="s">
        <v>107</v>
      </c>
      <c r="E54" s="249" t="s">
        <v>93</v>
      </c>
      <c r="F54" s="239" t="s">
        <v>176</v>
      </c>
      <c r="G54" s="249" t="s">
        <v>108</v>
      </c>
      <c r="H54" s="250">
        <v>243091</v>
      </c>
      <c r="I54" s="251">
        <v>533</v>
      </c>
      <c r="J54" s="251">
        <v>4100</v>
      </c>
      <c r="K54" s="251">
        <v>299</v>
      </c>
      <c r="L54" s="251">
        <v>248023</v>
      </c>
      <c r="M54" s="284">
        <v>6201</v>
      </c>
      <c r="N54" s="284">
        <v>40676</v>
      </c>
      <c r="O54" s="253">
        <v>294900</v>
      </c>
      <c r="P54" s="188"/>
      <c r="Q54" s="253">
        <v>0</v>
      </c>
    </row>
    <row r="55" spans="1:17" ht="5.25" customHeight="1" x14ac:dyDescent="0.2">
      <c r="A55" s="188"/>
      <c r="B55" s="218"/>
      <c r="C55" s="219"/>
      <c r="D55" s="220"/>
      <c r="E55" s="221"/>
      <c r="F55" s="221"/>
      <c r="G55" s="222"/>
      <c r="H55" s="223"/>
      <c r="I55" s="223"/>
      <c r="J55" s="223"/>
      <c r="K55" s="224"/>
      <c r="L55" s="188"/>
      <c r="M55" s="268"/>
      <c r="N55" s="268"/>
      <c r="O55" s="269"/>
      <c r="P55" s="188"/>
      <c r="Q55" s="269"/>
    </row>
    <row r="56" spans="1:17" ht="12.75" x14ac:dyDescent="0.2">
      <c r="A56" s="217">
        <v>2013</v>
      </c>
      <c r="B56" s="218"/>
      <c r="C56" s="219" t="s">
        <v>106</v>
      </c>
      <c r="D56" s="220" t="s">
        <v>109</v>
      </c>
      <c r="E56" s="221" t="s">
        <v>74</v>
      </c>
      <c r="F56" s="221" t="s">
        <v>177</v>
      </c>
      <c r="G56" s="221" t="s">
        <v>61</v>
      </c>
      <c r="H56" s="254">
        <v>265922</v>
      </c>
      <c r="I56" s="255">
        <v>533</v>
      </c>
      <c r="J56" s="255">
        <v>4100</v>
      </c>
      <c r="K56" s="255">
        <v>299</v>
      </c>
      <c r="L56" s="256">
        <v>270854</v>
      </c>
      <c r="M56" s="224">
        <v>13543</v>
      </c>
      <c r="N56" s="224">
        <v>45503</v>
      </c>
      <c r="O56" s="257">
        <v>329900</v>
      </c>
      <c r="P56" s="188"/>
      <c r="Q56" s="257">
        <v>319900</v>
      </c>
    </row>
    <row r="57" spans="1:17" ht="12.75" x14ac:dyDescent="0.2">
      <c r="A57" s="217">
        <v>2013</v>
      </c>
      <c r="B57" s="218"/>
      <c r="C57" s="219" t="s">
        <v>110</v>
      </c>
      <c r="D57" s="220" t="s">
        <v>111</v>
      </c>
      <c r="E57" s="221" t="s">
        <v>112</v>
      </c>
      <c r="F57" s="221" t="s">
        <v>178</v>
      </c>
      <c r="G57" s="221" t="s">
        <v>61</v>
      </c>
      <c r="H57" s="254">
        <v>291291</v>
      </c>
      <c r="I57" s="255">
        <v>533</v>
      </c>
      <c r="J57" s="255">
        <v>4100</v>
      </c>
      <c r="K57" s="255">
        <v>299</v>
      </c>
      <c r="L57" s="256">
        <v>296223</v>
      </c>
      <c r="M57" s="224">
        <v>14811</v>
      </c>
      <c r="N57" s="224">
        <v>49766</v>
      </c>
      <c r="O57" s="257">
        <v>360800</v>
      </c>
      <c r="P57" s="188"/>
      <c r="Q57" s="257">
        <v>350800</v>
      </c>
    </row>
    <row r="58" spans="1:17" ht="12.75" x14ac:dyDescent="0.2">
      <c r="A58" s="259">
        <v>2013</v>
      </c>
      <c r="B58" s="260"/>
      <c r="C58" s="261" t="s">
        <v>113</v>
      </c>
      <c r="D58" s="262" t="s">
        <v>114</v>
      </c>
      <c r="E58" s="263" t="s">
        <v>60</v>
      </c>
      <c r="F58" s="221" t="s">
        <v>179</v>
      </c>
      <c r="G58" s="263" t="s">
        <v>61</v>
      </c>
      <c r="H58" s="264">
        <v>292113</v>
      </c>
      <c r="I58" s="265">
        <v>533</v>
      </c>
      <c r="J58" s="265">
        <v>4100</v>
      </c>
      <c r="K58" s="265">
        <v>299</v>
      </c>
      <c r="L58" s="265">
        <v>297045</v>
      </c>
      <c r="M58" s="285">
        <v>14852</v>
      </c>
      <c r="N58" s="285">
        <v>49903</v>
      </c>
      <c r="O58" s="267">
        <v>361800</v>
      </c>
      <c r="P58" s="188"/>
      <c r="Q58" s="267">
        <v>351800</v>
      </c>
    </row>
    <row r="59" spans="1:17" ht="5.25" customHeight="1" x14ac:dyDescent="0.2">
      <c r="A59" s="188"/>
      <c r="B59" s="218"/>
      <c r="C59" s="219"/>
      <c r="D59" s="220"/>
      <c r="E59" s="221"/>
      <c r="F59" s="221"/>
      <c r="G59" s="222"/>
      <c r="H59" s="223"/>
      <c r="I59" s="223"/>
      <c r="J59" s="223"/>
      <c r="K59" s="224"/>
      <c r="L59" s="188"/>
      <c r="M59" s="268"/>
      <c r="N59" s="268"/>
      <c r="O59" s="269"/>
      <c r="P59" s="188"/>
      <c r="Q59" s="269"/>
    </row>
    <row r="60" spans="1:17" ht="12.75" x14ac:dyDescent="0.2">
      <c r="A60" s="235">
        <v>2013</v>
      </c>
      <c r="B60" s="236"/>
      <c r="C60" s="237" t="s">
        <v>115</v>
      </c>
      <c r="D60" s="238" t="s">
        <v>116</v>
      </c>
      <c r="E60" s="239" t="s">
        <v>79</v>
      </c>
      <c r="F60" s="239" t="s">
        <v>180</v>
      </c>
      <c r="G60" s="239" t="s">
        <v>61</v>
      </c>
      <c r="H60" s="240">
        <v>349009</v>
      </c>
      <c r="I60" s="241">
        <v>533</v>
      </c>
      <c r="J60" s="241">
        <v>4100</v>
      </c>
      <c r="K60" s="241">
        <v>299</v>
      </c>
      <c r="L60" s="242">
        <v>353941</v>
      </c>
      <c r="M60" s="283">
        <v>17697</v>
      </c>
      <c r="N60" s="283">
        <v>59462</v>
      </c>
      <c r="O60" s="244">
        <v>431100</v>
      </c>
      <c r="P60" s="188"/>
      <c r="Q60" s="244">
        <v>421100</v>
      </c>
    </row>
    <row r="61" spans="1:17" ht="12.75" x14ac:dyDescent="0.2">
      <c r="A61" s="245">
        <v>2013</v>
      </c>
      <c r="B61" s="246"/>
      <c r="C61" s="247" t="s">
        <v>117</v>
      </c>
      <c r="D61" s="248" t="s">
        <v>118</v>
      </c>
      <c r="E61" s="249" t="s">
        <v>76</v>
      </c>
      <c r="F61" s="239" t="s">
        <v>181</v>
      </c>
      <c r="G61" s="249" t="s">
        <v>61</v>
      </c>
      <c r="H61" s="250">
        <v>368959</v>
      </c>
      <c r="I61" s="251">
        <v>533</v>
      </c>
      <c r="J61" s="251">
        <v>4100</v>
      </c>
      <c r="K61" s="251">
        <v>299</v>
      </c>
      <c r="L61" s="251">
        <v>373891</v>
      </c>
      <c r="M61" s="284">
        <v>18695</v>
      </c>
      <c r="N61" s="284">
        <v>62814</v>
      </c>
      <c r="O61" s="253">
        <v>455400</v>
      </c>
      <c r="P61" s="188"/>
      <c r="Q61" s="253">
        <v>445400</v>
      </c>
    </row>
    <row r="62" spans="1:17" ht="5.25" customHeight="1" x14ac:dyDescent="0.2">
      <c r="A62" s="188"/>
      <c r="B62" s="218"/>
      <c r="C62" s="219"/>
      <c r="D62" s="220"/>
      <c r="E62" s="221"/>
      <c r="F62" s="221"/>
      <c r="G62" s="222"/>
      <c r="H62" s="223"/>
      <c r="I62" s="223"/>
      <c r="J62" s="223"/>
      <c r="K62" s="224"/>
      <c r="L62" s="188"/>
      <c r="M62" s="268"/>
      <c r="N62" s="268"/>
      <c r="O62" s="269"/>
      <c r="P62" s="188"/>
      <c r="Q62" s="269"/>
    </row>
    <row r="63" spans="1:17" ht="12.75" x14ac:dyDescent="0.2">
      <c r="A63" s="217">
        <v>2013</v>
      </c>
      <c r="B63" s="218"/>
      <c r="C63" s="219" t="s">
        <v>106</v>
      </c>
      <c r="D63" s="220" t="s">
        <v>119</v>
      </c>
      <c r="E63" s="221" t="s">
        <v>120</v>
      </c>
      <c r="F63" s="221" t="s">
        <v>182</v>
      </c>
      <c r="G63" s="221" t="s">
        <v>67</v>
      </c>
      <c r="H63" s="254">
        <v>355659</v>
      </c>
      <c r="I63" s="255">
        <v>533</v>
      </c>
      <c r="J63" s="255">
        <v>4100</v>
      </c>
      <c r="K63" s="255">
        <v>299</v>
      </c>
      <c r="L63" s="256">
        <v>360591</v>
      </c>
      <c r="M63" s="224">
        <v>18030</v>
      </c>
      <c r="N63" s="224">
        <v>60579</v>
      </c>
      <c r="O63" s="257">
        <v>439200</v>
      </c>
      <c r="P63" s="188"/>
      <c r="Q63" s="257">
        <v>429200</v>
      </c>
    </row>
    <row r="64" spans="1:17" ht="12.75" x14ac:dyDescent="0.2">
      <c r="A64" s="217">
        <v>2013</v>
      </c>
      <c r="B64" s="218"/>
      <c r="C64" s="219" t="s">
        <v>110</v>
      </c>
      <c r="D64" s="220" t="s">
        <v>121</v>
      </c>
      <c r="E64" s="221" t="s">
        <v>122</v>
      </c>
      <c r="F64" s="221" t="s">
        <v>183</v>
      </c>
      <c r="G64" s="221" t="s">
        <v>67</v>
      </c>
      <c r="H64" s="254">
        <v>378483</v>
      </c>
      <c r="I64" s="255">
        <v>533</v>
      </c>
      <c r="J64" s="255">
        <v>4100</v>
      </c>
      <c r="K64" s="255">
        <v>299</v>
      </c>
      <c r="L64" s="256">
        <v>383415</v>
      </c>
      <c r="M64" s="224">
        <v>19171</v>
      </c>
      <c r="N64" s="224">
        <v>64414</v>
      </c>
      <c r="O64" s="257">
        <v>467000</v>
      </c>
      <c r="P64" s="188"/>
      <c r="Q64" s="257">
        <v>457000</v>
      </c>
    </row>
    <row r="65" spans="1:17" ht="12.75" x14ac:dyDescent="0.2">
      <c r="A65" s="259">
        <v>2013</v>
      </c>
      <c r="B65" s="260"/>
      <c r="C65" s="261" t="s">
        <v>123</v>
      </c>
      <c r="D65" s="262" t="s">
        <v>124</v>
      </c>
      <c r="E65" s="263" t="s">
        <v>63</v>
      </c>
      <c r="F65" s="221" t="s">
        <v>184</v>
      </c>
      <c r="G65" s="263" t="s">
        <v>67</v>
      </c>
      <c r="H65" s="264">
        <v>415429</v>
      </c>
      <c r="I65" s="265">
        <v>533</v>
      </c>
      <c r="J65" s="265">
        <v>4100</v>
      </c>
      <c r="K65" s="265">
        <v>299</v>
      </c>
      <c r="L65" s="265">
        <v>420361</v>
      </c>
      <c r="M65" s="285">
        <v>21018</v>
      </c>
      <c r="N65" s="285">
        <v>70621</v>
      </c>
      <c r="O65" s="267">
        <v>512000</v>
      </c>
      <c r="P65" s="188"/>
      <c r="Q65" s="267">
        <v>502000</v>
      </c>
    </row>
    <row r="66" spans="1:17" ht="5.25" customHeight="1" x14ac:dyDescent="0.2">
      <c r="A66" s="188"/>
      <c r="B66" s="218"/>
      <c r="C66" s="219"/>
      <c r="D66" s="220"/>
      <c r="E66" s="221"/>
      <c r="F66" s="221"/>
      <c r="G66" s="222"/>
      <c r="H66" s="223"/>
      <c r="I66" s="223"/>
      <c r="J66" s="223"/>
      <c r="K66" s="224"/>
      <c r="L66" s="188"/>
      <c r="M66" s="268"/>
      <c r="N66" s="268"/>
      <c r="O66" s="269"/>
      <c r="P66" s="188"/>
      <c r="Q66" s="269"/>
    </row>
    <row r="67" spans="1:17" ht="12.75" x14ac:dyDescent="0.2">
      <c r="A67" s="235">
        <v>2013</v>
      </c>
      <c r="B67" s="236"/>
      <c r="C67" s="237" t="s">
        <v>117</v>
      </c>
      <c r="D67" s="238" t="s">
        <v>125</v>
      </c>
      <c r="E67" s="239" t="s">
        <v>63</v>
      </c>
      <c r="F67" s="239" t="s">
        <v>185</v>
      </c>
      <c r="G67" s="239" t="s">
        <v>67</v>
      </c>
      <c r="H67" s="240">
        <v>475281</v>
      </c>
      <c r="I67" s="241">
        <v>533</v>
      </c>
      <c r="J67" s="241">
        <v>4100</v>
      </c>
      <c r="K67" s="241">
        <v>299</v>
      </c>
      <c r="L67" s="242">
        <v>480213</v>
      </c>
      <c r="M67" s="283">
        <v>24011</v>
      </c>
      <c r="N67" s="283">
        <v>80676</v>
      </c>
      <c r="O67" s="244">
        <v>584900</v>
      </c>
      <c r="P67" s="188"/>
      <c r="Q67" s="244">
        <v>574900</v>
      </c>
    </row>
    <row r="68" spans="1:17" ht="12.75" x14ac:dyDescent="0.2">
      <c r="A68" s="245">
        <v>2013</v>
      </c>
      <c r="B68" s="246"/>
      <c r="C68" s="247" t="s">
        <v>117</v>
      </c>
      <c r="D68" s="248" t="s">
        <v>125</v>
      </c>
      <c r="E68" s="249" t="s">
        <v>69</v>
      </c>
      <c r="F68" s="239" t="s">
        <v>186</v>
      </c>
      <c r="G68" s="249" t="s">
        <v>70</v>
      </c>
      <c r="H68" s="250">
        <v>523558</v>
      </c>
      <c r="I68" s="251">
        <v>533</v>
      </c>
      <c r="J68" s="251">
        <v>4100</v>
      </c>
      <c r="K68" s="251">
        <v>299</v>
      </c>
      <c r="L68" s="251">
        <v>528490</v>
      </c>
      <c r="M68" s="284">
        <v>26424</v>
      </c>
      <c r="N68" s="284">
        <v>88786</v>
      </c>
      <c r="O68" s="253">
        <v>643700</v>
      </c>
      <c r="P68" s="188"/>
      <c r="Q68" s="253">
        <v>633700</v>
      </c>
    </row>
    <row r="69" spans="1:17" ht="5.25" customHeight="1" x14ac:dyDescent="0.2">
      <c r="A69" s="188"/>
      <c r="B69" s="218"/>
      <c r="C69" s="219"/>
      <c r="D69" s="220"/>
      <c r="E69" s="221"/>
      <c r="F69" s="221"/>
      <c r="G69" s="222"/>
      <c r="H69" s="223"/>
      <c r="I69" s="223"/>
      <c r="J69" s="223"/>
      <c r="K69" s="224"/>
      <c r="L69" s="188"/>
      <c r="M69" s="268"/>
      <c r="N69" s="268"/>
      <c r="O69" s="269"/>
      <c r="P69" s="188"/>
      <c r="Q69" s="269"/>
    </row>
    <row r="70" spans="1:17" ht="12.75" x14ac:dyDescent="0.2">
      <c r="A70" s="217">
        <v>2013</v>
      </c>
      <c r="B70" s="218"/>
      <c r="C70" s="219" t="s">
        <v>126</v>
      </c>
      <c r="D70" s="220" t="s">
        <v>127</v>
      </c>
      <c r="E70" s="221" t="s">
        <v>63</v>
      </c>
      <c r="F70" s="221" t="s">
        <v>187</v>
      </c>
      <c r="G70" s="221" t="s">
        <v>67</v>
      </c>
      <c r="H70" s="254">
        <v>509928</v>
      </c>
      <c r="I70" s="255">
        <v>533</v>
      </c>
      <c r="J70" s="255">
        <v>4100</v>
      </c>
      <c r="K70" s="255">
        <v>299</v>
      </c>
      <c r="L70" s="256">
        <v>514860</v>
      </c>
      <c r="M70" s="224">
        <v>25743</v>
      </c>
      <c r="N70" s="224">
        <v>86497</v>
      </c>
      <c r="O70" s="257">
        <v>627100</v>
      </c>
      <c r="P70" s="188"/>
      <c r="Q70" s="257">
        <v>0</v>
      </c>
    </row>
    <row r="71" spans="1:17" ht="12.75" x14ac:dyDescent="0.2">
      <c r="A71" s="259">
        <v>2013</v>
      </c>
      <c r="B71" s="260"/>
      <c r="C71" s="261" t="s">
        <v>126</v>
      </c>
      <c r="D71" s="262" t="s">
        <v>127</v>
      </c>
      <c r="E71" s="263" t="s">
        <v>69</v>
      </c>
      <c r="F71" s="221" t="s">
        <v>188</v>
      </c>
      <c r="G71" s="263" t="s">
        <v>67</v>
      </c>
      <c r="H71" s="264">
        <v>518631</v>
      </c>
      <c r="I71" s="265">
        <v>533</v>
      </c>
      <c r="J71" s="265">
        <v>4100</v>
      </c>
      <c r="K71" s="265">
        <v>299</v>
      </c>
      <c r="L71" s="265">
        <v>523563</v>
      </c>
      <c r="M71" s="285">
        <v>26178</v>
      </c>
      <c r="N71" s="285">
        <v>87959</v>
      </c>
      <c r="O71" s="267">
        <v>637700</v>
      </c>
      <c r="P71" s="188"/>
      <c r="Q71" s="267">
        <v>0</v>
      </c>
    </row>
    <row r="72" spans="1:17" ht="5.25" customHeight="1" x14ac:dyDescent="0.2">
      <c r="A72" s="188"/>
      <c r="B72" s="218"/>
      <c r="C72" s="219"/>
      <c r="D72" s="220"/>
      <c r="E72" s="221"/>
      <c r="F72" s="221"/>
      <c r="G72" s="222"/>
      <c r="H72" s="223"/>
      <c r="I72" s="223"/>
      <c r="J72" s="223"/>
      <c r="K72" s="224"/>
      <c r="L72" s="188"/>
      <c r="M72" s="268"/>
      <c r="N72" s="268"/>
      <c r="O72" s="269"/>
      <c r="P72" s="188"/>
      <c r="Q72" s="269"/>
    </row>
    <row r="73" spans="1:17" ht="12.75" x14ac:dyDescent="0.2">
      <c r="A73" s="235">
        <v>2013</v>
      </c>
      <c r="B73" s="236"/>
      <c r="C73" s="237" t="s">
        <v>128</v>
      </c>
      <c r="D73" s="238" t="s">
        <v>129</v>
      </c>
      <c r="E73" s="239" t="s">
        <v>60</v>
      </c>
      <c r="F73" s="239" t="str">
        <f>+D73&amp;E73</f>
        <v>Trax SUVA</v>
      </c>
      <c r="G73" s="239" t="s">
        <v>61</v>
      </c>
      <c r="H73" s="240">
        <v>221073</v>
      </c>
      <c r="I73" s="241">
        <v>656</v>
      </c>
      <c r="J73" s="241">
        <v>4100</v>
      </c>
      <c r="K73" s="241">
        <v>299</v>
      </c>
      <c r="L73" s="242">
        <v>226128</v>
      </c>
      <c r="M73" s="283">
        <v>2406</v>
      </c>
      <c r="N73" s="283">
        <v>36566</v>
      </c>
      <c r="O73" s="244">
        <v>265100</v>
      </c>
      <c r="P73" s="188"/>
      <c r="Q73" s="244">
        <v>0</v>
      </c>
    </row>
    <row r="74" spans="1:17" ht="12.75" x14ac:dyDescent="0.2">
      <c r="A74" s="235">
        <v>2013</v>
      </c>
      <c r="B74" s="236"/>
      <c r="C74" s="237" t="s">
        <v>130</v>
      </c>
      <c r="D74" s="238" t="s">
        <v>129</v>
      </c>
      <c r="E74" s="239" t="s">
        <v>63</v>
      </c>
      <c r="F74" s="239" t="str">
        <f>+D74&amp;E74</f>
        <v>Trax SUVB</v>
      </c>
      <c r="G74" s="239" t="s">
        <v>67</v>
      </c>
      <c r="H74" s="240">
        <v>252854</v>
      </c>
      <c r="I74" s="241">
        <v>656</v>
      </c>
      <c r="J74" s="241">
        <v>4100</v>
      </c>
      <c r="K74" s="241">
        <v>299</v>
      </c>
      <c r="L74" s="242">
        <v>257909</v>
      </c>
      <c r="M74" s="283">
        <v>6401</v>
      </c>
      <c r="N74" s="283">
        <v>42290</v>
      </c>
      <c r="O74" s="244">
        <v>306600</v>
      </c>
      <c r="P74" s="188"/>
      <c r="Q74" s="244">
        <v>0</v>
      </c>
    </row>
    <row r="75" spans="1:17" ht="12.75" x14ac:dyDescent="0.2">
      <c r="A75" s="245">
        <v>2013</v>
      </c>
      <c r="B75" s="246"/>
      <c r="C75" s="247" t="s">
        <v>131</v>
      </c>
      <c r="D75" s="248" t="s">
        <v>129</v>
      </c>
      <c r="E75" s="249" t="s">
        <v>69</v>
      </c>
      <c r="F75" s="239" t="str">
        <f>+D75&amp;E75</f>
        <v>Trax SUVC</v>
      </c>
      <c r="G75" s="249" t="s">
        <v>70</v>
      </c>
      <c r="H75" s="250">
        <v>275903</v>
      </c>
      <c r="I75" s="251">
        <v>656</v>
      </c>
      <c r="J75" s="251">
        <v>4100</v>
      </c>
      <c r="K75" s="251">
        <v>299</v>
      </c>
      <c r="L75" s="251">
        <v>280958</v>
      </c>
      <c r="M75" s="284">
        <v>8611</v>
      </c>
      <c r="N75" s="284">
        <v>46331</v>
      </c>
      <c r="O75" s="253">
        <v>335900</v>
      </c>
      <c r="P75" s="188"/>
      <c r="Q75" s="253">
        <v>0</v>
      </c>
    </row>
    <row r="76" spans="1:17" ht="5.25" customHeight="1" x14ac:dyDescent="0.2">
      <c r="A76" s="188"/>
      <c r="B76" s="218"/>
      <c r="C76" s="219"/>
      <c r="D76" s="220"/>
      <c r="E76" s="221"/>
      <c r="F76" s="221"/>
      <c r="G76" s="222"/>
      <c r="H76" s="223"/>
      <c r="I76" s="223"/>
      <c r="J76" s="223"/>
      <c r="K76" s="224"/>
      <c r="L76" s="188"/>
      <c r="M76" s="268"/>
      <c r="N76" s="268"/>
      <c r="O76" s="269"/>
      <c r="P76" s="188"/>
      <c r="Q76" s="269"/>
    </row>
    <row r="77" spans="1:17" ht="12.75" x14ac:dyDescent="0.2">
      <c r="A77" s="217">
        <v>2013</v>
      </c>
      <c r="B77" s="218"/>
      <c r="C77" s="219" t="s">
        <v>132</v>
      </c>
      <c r="D77" s="220" t="s">
        <v>133</v>
      </c>
      <c r="E77" s="221" t="s">
        <v>60</v>
      </c>
      <c r="F77" s="221" t="str">
        <f t="shared" ref="F77:F82" si="0">+D77&amp;E77</f>
        <v>Captiva Sport SUVA</v>
      </c>
      <c r="G77" s="221" t="s">
        <v>61</v>
      </c>
      <c r="H77" s="254">
        <v>273316</v>
      </c>
      <c r="I77" s="255">
        <v>656</v>
      </c>
      <c r="J77" s="255">
        <v>4100</v>
      </c>
      <c r="K77" s="255">
        <v>299</v>
      </c>
      <c r="L77" s="256">
        <v>278371</v>
      </c>
      <c r="M77" s="224">
        <v>8353</v>
      </c>
      <c r="N77" s="224">
        <v>45876</v>
      </c>
      <c r="O77" s="257">
        <v>332600</v>
      </c>
      <c r="P77" s="188"/>
      <c r="Q77" s="257">
        <v>317600</v>
      </c>
    </row>
    <row r="78" spans="1:17" ht="12.75" x14ac:dyDescent="0.2">
      <c r="A78" s="217">
        <v>2013</v>
      </c>
      <c r="B78" s="218"/>
      <c r="C78" s="219" t="s">
        <v>132</v>
      </c>
      <c r="D78" s="220" t="s">
        <v>133</v>
      </c>
      <c r="E78" s="221" t="s">
        <v>63</v>
      </c>
      <c r="F78" s="221" t="str">
        <f t="shared" si="0"/>
        <v>Captiva Sport SUVB</v>
      </c>
      <c r="G78" s="221" t="s">
        <v>61</v>
      </c>
      <c r="H78" s="254">
        <v>307749</v>
      </c>
      <c r="I78" s="255">
        <v>656</v>
      </c>
      <c r="J78" s="255">
        <v>4100</v>
      </c>
      <c r="K78" s="255">
        <v>299</v>
      </c>
      <c r="L78" s="256">
        <v>312804</v>
      </c>
      <c r="M78" s="224">
        <v>12282</v>
      </c>
      <c r="N78" s="224">
        <v>52014</v>
      </c>
      <c r="O78" s="257">
        <v>377100</v>
      </c>
      <c r="P78" s="188"/>
      <c r="Q78" s="257">
        <v>362100</v>
      </c>
    </row>
    <row r="79" spans="1:17" ht="12.75" x14ac:dyDescent="0.2">
      <c r="A79" s="217">
        <v>2013</v>
      </c>
      <c r="B79" s="218"/>
      <c r="C79" s="219" t="s">
        <v>134</v>
      </c>
      <c r="D79" s="220" t="s">
        <v>133</v>
      </c>
      <c r="E79" s="221" t="s">
        <v>69</v>
      </c>
      <c r="F79" s="221" t="str">
        <f t="shared" si="0"/>
        <v>Captiva Sport SUVC</v>
      </c>
      <c r="G79" s="221" t="s">
        <v>67</v>
      </c>
      <c r="H79" s="254">
        <v>309998</v>
      </c>
      <c r="I79" s="255">
        <v>656</v>
      </c>
      <c r="J79" s="255">
        <v>4100</v>
      </c>
      <c r="K79" s="255">
        <v>299</v>
      </c>
      <c r="L79" s="256">
        <v>315053</v>
      </c>
      <c r="M79" s="224">
        <v>12619</v>
      </c>
      <c r="N79" s="224">
        <v>52428</v>
      </c>
      <c r="O79" s="257">
        <v>380100</v>
      </c>
      <c r="P79" s="188"/>
      <c r="Q79" s="257">
        <v>365100</v>
      </c>
    </row>
    <row r="80" spans="1:17" ht="12.75" x14ac:dyDescent="0.2">
      <c r="A80" s="217">
        <v>2013</v>
      </c>
      <c r="B80" s="218"/>
      <c r="C80" s="219" t="s">
        <v>134</v>
      </c>
      <c r="D80" s="220" t="s">
        <v>133</v>
      </c>
      <c r="E80" s="221" t="s">
        <v>78</v>
      </c>
      <c r="F80" s="221" t="str">
        <f t="shared" si="0"/>
        <v>Captiva Sport SUVD</v>
      </c>
      <c r="G80" s="221" t="s">
        <v>67</v>
      </c>
      <c r="H80" s="254">
        <v>323492</v>
      </c>
      <c r="I80" s="255">
        <v>656</v>
      </c>
      <c r="J80" s="255">
        <v>4100</v>
      </c>
      <c r="K80" s="255">
        <v>299</v>
      </c>
      <c r="L80" s="256">
        <v>328547</v>
      </c>
      <c r="M80" s="224">
        <v>14643</v>
      </c>
      <c r="N80" s="224">
        <v>54910</v>
      </c>
      <c r="O80" s="257">
        <v>398100</v>
      </c>
      <c r="P80" s="188"/>
      <c r="Q80" s="257">
        <v>383100</v>
      </c>
    </row>
    <row r="81" spans="1:17" ht="12.75" x14ac:dyDescent="0.2">
      <c r="A81" s="217">
        <v>2013</v>
      </c>
      <c r="B81" s="218"/>
      <c r="C81" s="219" t="s">
        <v>134</v>
      </c>
      <c r="D81" s="349" t="s">
        <v>213</v>
      </c>
      <c r="E81" s="221" t="s">
        <v>78</v>
      </c>
      <c r="F81" s="221" t="str">
        <f t="shared" si="0"/>
        <v>Captiva Sport SUV Edición EspecialD</v>
      </c>
      <c r="G81" s="221" t="s">
        <v>67</v>
      </c>
      <c r="H81" s="254">
        <v>336760</v>
      </c>
      <c r="I81" s="255">
        <v>656</v>
      </c>
      <c r="J81" s="255">
        <v>4100</v>
      </c>
      <c r="K81" s="255">
        <v>299</v>
      </c>
      <c r="L81" s="256">
        <v>341815</v>
      </c>
      <c r="M81" s="224">
        <v>16633</v>
      </c>
      <c r="N81" s="224">
        <v>57352</v>
      </c>
      <c r="O81" s="257">
        <v>415800</v>
      </c>
      <c r="P81" s="188"/>
      <c r="Q81" s="257">
        <v>0</v>
      </c>
    </row>
    <row r="82" spans="1:17" ht="12.75" x14ac:dyDescent="0.2">
      <c r="A82" s="259">
        <v>2013</v>
      </c>
      <c r="B82" s="260"/>
      <c r="C82" s="261" t="s">
        <v>135</v>
      </c>
      <c r="D82" s="262" t="s">
        <v>133</v>
      </c>
      <c r="E82" s="263" t="s">
        <v>93</v>
      </c>
      <c r="F82" s="221" t="str">
        <f t="shared" si="0"/>
        <v>Captiva Sport SUVG</v>
      </c>
      <c r="G82" s="263" t="s">
        <v>67</v>
      </c>
      <c r="H82" s="264">
        <v>338933</v>
      </c>
      <c r="I82" s="265">
        <v>656</v>
      </c>
      <c r="J82" s="265">
        <v>4100</v>
      </c>
      <c r="K82" s="265">
        <v>299</v>
      </c>
      <c r="L82" s="265">
        <v>343988</v>
      </c>
      <c r="M82" s="285">
        <v>16960</v>
      </c>
      <c r="N82" s="285">
        <v>57752</v>
      </c>
      <c r="O82" s="267">
        <v>418700</v>
      </c>
      <c r="P82" s="188"/>
      <c r="Q82" s="267">
        <v>403700</v>
      </c>
    </row>
    <row r="83" spans="1:17" ht="5.25" customHeight="1" x14ac:dyDescent="0.2">
      <c r="A83" s="188"/>
      <c r="B83" s="218"/>
      <c r="C83" s="219"/>
      <c r="D83" s="220"/>
      <c r="E83" s="221"/>
      <c r="F83" s="221"/>
      <c r="G83" s="222"/>
      <c r="H83" s="223"/>
      <c r="I83" s="223"/>
      <c r="J83" s="223"/>
      <c r="K83" s="224"/>
      <c r="L83" s="188"/>
      <c r="M83" s="268"/>
      <c r="N83" s="268"/>
      <c r="O83" s="269"/>
      <c r="P83" s="188"/>
      <c r="Q83" s="269"/>
    </row>
    <row r="84" spans="1:17" ht="12.75" x14ac:dyDescent="0.2">
      <c r="A84" s="235">
        <v>2013</v>
      </c>
      <c r="B84" s="236"/>
      <c r="C84" s="237" t="s">
        <v>214</v>
      </c>
      <c r="D84" s="238" t="s">
        <v>215</v>
      </c>
      <c r="E84" s="239" t="s">
        <v>69</v>
      </c>
      <c r="F84" s="239" t="str">
        <f>+D84&amp;E84</f>
        <v>Traverse SUVC</v>
      </c>
      <c r="G84" s="239" t="s">
        <v>67</v>
      </c>
      <c r="H84" s="240">
        <v>429163</v>
      </c>
      <c r="I84" s="241">
        <v>656</v>
      </c>
      <c r="J84" s="241">
        <v>4100</v>
      </c>
      <c r="K84" s="241">
        <v>299</v>
      </c>
      <c r="L84" s="242">
        <v>434218</v>
      </c>
      <c r="M84" s="283">
        <v>31385</v>
      </c>
      <c r="N84" s="283">
        <v>74497</v>
      </c>
      <c r="O84" s="244">
        <v>540100</v>
      </c>
      <c r="P84" s="188"/>
      <c r="Q84" s="244">
        <v>0</v>
      </c>
    </row>
    <row r="85" spans="1:17" ht="12.75" x14ac:dyDescent="0.2">
      <c r="A85" s="245">
        <v>2013</v>
      </c>
      <c r="B85" s="246"/>
      <c r="C85" s="247" t="s">
        <v>214</v>
      </c>
      <c r="D85" s="248" t="s">
        <v>215</v>
      </c>
      <c r="E85" s="249" t="s">
        <v>63</v>
      </c>
      <c r="F85" s="239" t="str">
        <f>+D85&amp;E85</f>
        <v>Traverse SUVB</v>
      </c>
      <c r="G85" s="249" t="s">
        <v>67</v>
      </c>
      <c r="H85" s="250">
        <v>461583</v>
      </c>
      <c r="I85" s="251">
        <v>656</v>
      </c>
      <c r="J85" s="251">
        <v>4100</v>
      </c>
      <c r="K85" s="251">
        <v>299</v>
      </c>
      <c r="L85" s="251">
        <v>466638</v>
      </c>
      <c r="M85" s="284">
        <v>36896</v>
      </c>
      <c r="N85" s="284">
        <v>80566</v>
      </c>
      <c r="O85" s="253">
        <v>584100</v>
      </c>
      <c r="P85" s="188"/>
      <c r="Q85" s="253">
        <v>0</v>
      </c>
    </row>
    <row r="86" spans="1:17" ht="5.25" customHeight="1" x14ac:dyDescent="0.2">
      <c r="A86" s="188"/>
      <c r="B86" s="218"/>
      <c r="C86" s="219"/>
      <c r="D86" s="220"/>
      <c r="E86" s="221"/>
      <c r="F86" s="221"/>
      <c r="G86" s="222"/>
      <c r="H86" s="223"/>
      <c r="I86" s="223"/>
      <c r="J86" s="223"/>
      <c r="K86" s="224"/>
      <c r="L86" s="188"/>
      <c r="M86" s="268"/>
      <c r="N86" s="268"/>
      <c r="O86" s="269"/>
      <c r="P86" s="188"/>
      <c r="Q86" s="269"/>
    </row>
    <row r="87" spans="1:17" s="218" customFormat="1" ht="12.75" x14ac:dyDescent="0.2">
      <c r="A87" s="217">
        <v>2013</v>
      </c>
      <c r="C87" s="219" t="s">
        <v>136</v>
      </c>
      <c r="D87" s="220" t="s">
        <v>137</v>
      </c>
      <c r="E87" s="221" t="s">
        <v>60</v>
      </c>
      <c r="F87" s="221" t="s">
        <v>189</v>
      </c>
      <c r="G87" s="221" t="s">
        <v>67</v>
      </c>
      <c r="H87" s="254">
        <v>472415</v>
      </c>
      <c r="I87" s="255">
        <v>656</v>
      </c>
      <c r="J87" s="255">
        <v>4100</v>
      </c>
      <c r="K87" s="255">
        <v>299</v>
      </c>
      <c r="L87" s="256">
        <v>477470</v>
      </c>
      <c r="M87" s="224">
        <v>38737</v>
      </c>
      <c r="N87" s="224">
        <v>82593</v>
      </c>
      <c r="O87" s="257">
        <v>598800</v>
      </c>
      <c r="Q87" s="257">
        <v>578800</v>
      </c>
    </row>
    <row r="88" spans="1:17" s="218" customFormat="1" ht="12.75" x14ac:dyDescent="0.2">
      <c r="A88" s="217">
        <v>2013</v>
      </c>
      <c r="C88" s="219" t="s">
        <v>136</v>
      </c>
      <c r="D88" s="220" t="s">
        <v>137</v>
      </c>
      <c r="E88" s="221" t="s">
        <v>69</v>
      </c>
      <c r="F88" s="221" t="s">
        <v>190</v>
      </c>
      <c r="G88" s="221" t="s">
        <v>67</v>
      </c>
      <c r="H88" s="254">
        <v>513971</v>
      </c>
      <c r="I88" s="255">
        <v>656</v>
      </c>
      <c r="J88" s="255">
        <v>4100</v>
      </c>
      <c r="K88" s="255">
        <v>299</v>
      </c>
      <c r="L88" s="256">
        <v>519026</v>
      </c>
      <c r="M88" s="224">
        <v>45802</v>
      </c>
      <c r="N88" s="224">
        <v>90372</v>
      </c>
      <c r="O88" s="257">
        <v>655200</v>
      </c>
      <c r="Q88" s="257">
        <v>635200</v>
      </c>
    </row>
    <row r="89" spans="1:17" s="218" customFormat="1" ht="12.75" x14ac:dyDescent="0.2">
      <c r="A89" s="217">
        <v>2013</v>
      </c>
      <c r="C89" s="219" t="s">
        <v>136</v>
      </c>
      <c r="D89" s="220" t="s">
        <v>137</v>
      </c>
      <c r="E89" s="221" t="s">
        <v>78</v>
      </c>
      <c r="F89" s="221" t="s">
        <v>191</v>
      </c>
      <c r="G89" s="221" t="s">
        <v>67</v>
      </c>
      <c r="H89" s="254">
        <v>528339</v>
      </c>
      <c r="I89" s="255">
        <v>656</v>
      </c>
      <c r="J89" s="255">
        <v>4100</v>
      </c>
      <c r="K89" s="255">
        <v>299</v>
      </c>
      <c r="L89" s="256">
        <v>533394</v>
      </c>
      <c r="M89" s="224">
        <v>48244</v>
      </c>
      <c r="N89" s="224">
        <v>93062</v>
      </c>
      <c r="O89" s="257">
        <v>674700</v>
      </c>
      <c r="Q89" s="257">
        <v>654700</v>
      </c>
    </row>
    <row r="90" spans="1:17" s="218" customFormat="1" ht="12.75" x14ac:dyDescent="0.2">
      <c r="A90" s="259">
        <v>2013</v>
      </c>
      <c r="B90" s="260"/>
      <c r="C90" s="261" t="s">
        <v>138</v>
      </c>
      <c r="D90" s="262" t="s">
        <v>139</v>
      </c>
      <c r="E90" s="263" t="s">
        <v>79</v>
      </c>
      <c r="F90" s="221" t="s">
        <v>192</v>
      </c>
      <c r="G90" s="263" t="s">
        <v>67</v>
      </c>
      <c r="H90" s="264">
        <v>544991</v>
      </c>
      <c r="I90" s="265">
        <v>656</v>
      </c>
      <c r="J90" s="265">
        <v>4100</v>
      </c>
      <c r="K90" s="265">
        <v>299</v>
      </c>
      <c r="L90" s="265">
        <v>550046</v>
      </c>
      <c r="M90" s="285">
        <v>51075</v>
      </c>
      <c r="N90" s="285">
        <v>96179</v>
      </c>
      <c r="O90" s="267">
        <v>697300</v>
      </c>
      <c r="Q90" s="267">
        <v>677300</v>
      </c>
    </row>
    <row r="91" spans="1:17" ht="5.25" customHeight="1" x14ac:dyDescent="0.2">
      <c r="A91" s="188"/>
      <c r="B91" s="218"/>
      <c r="C91" s="219"/>
      <c r="D91" s="220"/>
      <c r="E91" s="221"/>
      <c r="F91" s="221"/>
      <c r="G91" s="222"/>
      <c r="H91" s="223"/>
      <c r="I91" s="223"/>
      <c r="J91" s="223"/>
      <c r="K91" s="224"/>
      <c r="L91" s="188"/>
      <c r="M91" s="268"/>
      <c r="N91" s="268"/>
      <c r="O91" s="269"/>
      <c r="P91" s="188"/>
      <c r="Q91" s="269"/>
    </row>
    <row r="92" spans="1:17" ht="12.75" x14ac:dyDescent="0.2">
      <c r="A92" s="235">
        <v>2013</v>
      </c>
      <c r="B92" s="236"/>
      <c r="C92" s="237" t="s">
        <v>140</v>
      </c>
      <c r="D92" s="238" t="s">
        <v>141</v>
      </c>
      <c r="E92" s="239" t="s">
        <v>60</v>
      </c>
      <c r="F92" s="239" t="s">
        <v>193</v>
      </c>
      <c r="G92" s="239" t="s">
        <v>67</v>
      </c>
      <c r="H92" s="240">
        <v>499456</v>
      </c>
      <c r="I92" s="241">
        <v>656</v>
      </c>
      <c r="J92" s="241">
        <v>4100</v>
      </c>
      <c r="K92" s="241">
        <v>299</v>
      </c>
      <c r="L92" s="242">
        <v>504511</v>
      </c>
      <c r="M92" s="283">
        <v>43334</v>
      </c>
      <c r="N92" s="283">
        <v>87655</v>
      </c>
      <c r="O92" s="244">
        <v>635500</v>
      </c>
      <c r="P92" s="188"/>
      <c r="Q92" s="244">
        <v>615500</v>
      </c>
    </row>
    <row r="93" spans="1:17" ht="12.75" x14ac:dyDescent="0.2">
      <c r="A93" s="235">
        <v>2013</v>
      </c>
      <c r="B93" s="236"/>
      <c r="C93" s="237" t="s">
        <v>140</v>
      </c>
      <c r="D93" s="238" t="s">
        <v>141</v>
      </c>
      <c r="E93" s="239" t="s">
        <v>63</v>
      </c>
      <c r="F93" s="239" t="s">
        <v>194</v>
      </c>
      <c r="G93" s="239" t="s">
        <v>67</v>
      </c>
      <c r="H93" s="240">
        <v>549190</v>
      </c>
      <c r="I93" s="241">
        <v>656</v>
      </c>
      <c r="J93" s="241">
        <v>4100</v>
      </c>
      <c r="K93" s="241">
        <v>299</v>
      </c>
      <c r="L93" s="242">
        <v>554245</v>
      </c>
      <c r="M93" s="283">
        <v>51789</v>
      </c>
      <c r="N93" s="283">
        <v>96966</v>
      </c>
      <c r="O93" s="244">
        <v>703000</v>
      </c>
      <c r="P93" s="188"/>
      <c r="Q93" s="244">
        <v>683000</v>
      </c>
    </row>
    <row r="94" spans="1:17" ht="12.75" x14ac:dyDescent="0.2">
      <c r="A94" s="235">
        <v>2013</v>
      </c>
      <c r="B94" s="236"/>
      <c r="C94" s="237" t="s">
        <v>140</v>
      </c>
      <c r="D94" s="238" t="s">
        <v>141</v>
      </c>
      <c r="E94" s="239" t="s">
        <v>69</v>
      </c>
      <c r="F94" s="239" t="s">
        <v>195</v>
      </c>
      <c r="G94" s="239" t="s">
        <v>67</v>
      </c>
      <c r="H94" s="240">
        <v>549190</v>
      </c>
      <c r="I94" s="241">
        <v>656</v>
      </c>
      <c r="J94" s="241">
        <v>4100</v>
      </c>
      <c r="K94" s="241">
        <v>299</v>
      </c>
      <c r="L94" s="242">
        <v>554245</v>
      </c>
      <c r="M94" s="283">
        <v>51789</v>
      </c>
      <c r="N94" s="283">
        <v>96966</v>
      </c>
      <c r="O94" s="244">
        <v>703000</v>
      </c>
      <c r="P94" s="188"/>
      <c r="Q94" s="244">
        <v>683000</v>
      </c>
    </row>
    <row r="95" spans="1:17" ht="12.75" x14ac:dyDescent="0.2">
      <c r="A95" s="235">
        <v>2013</v>
      </c>
      <c r="B95" s="236"/>
      <c r="C95" s="237" t="s">
        <v>142</v>
      </c>
      <c r="D95" s="238" t="s">
        <v>143</v>
      </c>
      <c r="E95" s="239" t="s">
        <v>78</v>
      </c>
      <c r="F95" s="239" t="s">
        <v>196</v>
      </c>
      <c r="G95" s="239" t="s">
        <v>67</v>
      </c>
      <c r="H95" s="240">
        <v>575421</v>
      </c>
      <c r="I95" s="241">
        <v>656</v>
      </c>
      <c r="J95" s="241">
        <v>4100</v>
      </c>
      <c r="K95" s="241">
        <v>299</v>
      </c>
      <c r="L95" s="242">
        <v>580476</v>
      </c>
      <c r="M95" s="283">
        <v>56248</v>
      </c>
      <c r="N95" s="283">
        <v>101876</v>
      </c>
      <c r="O95" s="244">
        <v>738600</v>
      </c>
      <c r="P95" s="188"/>
      <c r="Q95" s="244">
        <v>718600</v>
      </c>
    </row>
    <row r="96" spans="1:17" ht="12.75" x14ac:dyDescent="0.2">
      <c r="A96" s="245">
        <v>2013</v>
      </c>
      <c r="B96" s="246"/>
      <c r="C96" s="247" t="s">
        <v>144</v>
      </c>
      <c r="D96" s="248" t="s">
        <v>145</v>
      </c>
      <c r="E96" s="249" t="s">
        <v>93</v>
      </c>
      <c r="F96" s="239" t="s">
        <v>197</v>
      </c>
      <c r="G96" s="249" t="s">
        <v>67</v>
      </c>
      <c r="H96" s="250">
        <v>659976</v>
      </c>
      <c r="I96" s="251">
        <v>656</v>
      </c>
      <c r="J96" s="251">
        <v>4100</v>
      </c>
      <c r="K96" s="251">
        <v>299</v>
      </c>
      <c r="L96" s="251">
        <v>665031</v>
      </c>
      <c r="M96" s="284">
        <v>65917</v>
      </c>
      <c r="N96" s="284">
        <v>116952</v>
      </c>
      <c r="O96" s="253">
        <v>847900</v>
      </c>
      <c r="P96" s="188"/>
      <c r="Q96" s="253">
        <v>0</v>
      </c>
    </row>
    <row r="97" spans="1:17" ht="5.25" customHeight="1" x14ac:dyDescent="0.2">
      <c r="A97" s="188"/>
      <c r="B97" s="218"/>
      <c r="C97" s="219"/>
      <c r="D97" s="220"/>
      <c r="E97" s="221"/>
      <c r="F97" s="221"/>
      <c r="G97" s="222"/>
      <c r="H97" s="223"/>
      <c r="I97" s="223"/>
      <c r="J97" s="223"/>
      <c r="K97" s="224"/>
      <c r="L97" s="188"/>
      <c r="M97" s="268"/>
      <c r="N97" s="268"/>
      <c r="O97" s="269"/>
      <c r="P97" s="188"/>
      <c r="Q97" s="269"/>
    </row>
    <row r="98" spans="1:17" ht="12.75" x14ac:dyDescent="0.2">
      <c r="A98" s="217">
        <v>2013</v>
      </c>
      <c r="B98" s="218"/>
      <c r="C98" s="219" t="s">
        <v>146</v>
      </c>
      <c r="D98" s="220" t="s">
        <v>147</v>
      </c>
      <c r="E98" s="221" t="s">
        <v>69</v>
      </c>
      <c r="F98" s="221" t="str">
        <f>+D98&amp;E98</f>
        <v>Express Cargo VanC</v>
      </c>
      <c r="G98" s="221" t="s">
        <v>61</v>
      </c>
      <c r="H98" s="254">
        <v>299256</v>
      </c>
      <c r="I98" s="255">
        <v>533</v>
      </c>
      <c r="J98" s="255">
        <v>4100</v>
      </c>
      <c r="K98" s="255">
        <v>299</v>
      </c>
      <c r="L98" s="256">
        <v>304188</v>
      </c>
      <c r="M98" s="224">
        <v>15209</v>
      </c>
      <c r="N98" s="224">
        <v>51103</v>
      </c>
      <c r="O98" s="257">
        <v>370500</v>
      </c>
      <c r="P98" s="188"/>
      <c r="Q98" s="257">
        <v>0</v>
      </c>
    </row>
    <row r="99" spans="1:17" ht="12.75" x14ac:dyDescent="0.2">
      <c r="A99" s="259">
        <v>2013</v>
      </c>
      <c r="B99" s="260"/>
      <c r="C99" s="261" t="s">
        <v>148</v>
      </c>
      <c r="D99" s="262" t="s">
        <v>147</v>
      </c>
      <c r="E99" s="263" t="s">
        <v>63</v>
      </c>
      <c r="F99" s="221" t="str">
        <f>+D99&amp;E99</f>
        <v>Express Cargo VanB</v>
      </c>
      <c r="G99" s="263" t="s">
        <v>61</v>
      </c>
      <c r="H99" s="264">
        <v>342769</v>
      </c>
      <c r="I99" s="265">
        <v>533</v>
      </c>
      <c r="J99" s="265">
        <v>4100</v>
      </c>
      <c r="K99" s="265">
        <v>299</v>
      </c>
      <c r="L99" s="265">
        <v>347701</v>
      </c>
      <c r="M99" s="285">
        <v>17385</v>
      </c>
      <c r="N99" s="285">
        <v>58414</v>
      </c>
      <c r="O99" s="267">
        <v>423500</v>
      </c>
      <c r="P99" s="188"/>
      <c r="Q99" s="267">
        <v>0</v>
      </c>
    </row>
    <row r="100" spans="1:17" ht="5.25" customHeight="1" x14ac:dyDescent="0.2">
      <c r="A100" s="188"/>
      <c r="B100" s="218"/>
      <c r="C100" s="219"/>
      <c r="D100" s="220"/>
      <c r="E100" s="221"/>
      <c r="F100" s="221"/>
      <c r="G100" s="222"/>
      <c r="H100" s="223"/>
      <c r="I100" s="223"/>
      <c r="J100" s="223"/>
      <c r="K100" s="224"/>
      <c r="L100" s="188"/>
      <c r="M100" s="268"/>
      <c r="N100" s="268"/>
      <c r="O100" s="269"/>
      <c r="P100" s="188"/>
      <c r="Q100" s="269"/>
    </row>
    <row r="101" spans="1:17" ht="12.75" x14ac:dyDescent="0.2">
      <c r="A101" s="235">
        <v>2013</v>
      </c>
      <c r="B101" s="236"/>
      <c r="C101" s="237" t="s">
        <v>149</v>
      </c>
      <c r="D101" s="238" t="s">
        <v>150</v>
      </c>
      <c r="E101" s="239" t="s">
        <v>78</v>
      </c>
      <c r="F101" s="239" t="str">
        <f>+D101&amp;E101</f>
        <v>Express Pas. VanD</v>
      </c>
      <c r="G101" s="239" t="s">
        <v>61</v>
      </c>
      <c r="H101" s="240">
        <v>362445</v>
      </c>
      <c r="I101" s="241">
        <v>533</v>
      </c>
      <c r="J101" s="241">
        <v>4100</v>
      </c>
      <c r="K101" s="241">
        <v>299</v>
      </c>
      <c r="L101" s="242">
        <v>367377</v>
      </c>
      <c r="M101" s="283">
        <v>20468</v>
      </c>
      <c r="N101" s="283">
        <v>62055</v>
      </c>
      <c r="O101" s="244">
        <v>449900</v>
      </c>
      <c r="P101" s="188"/>
      <c r="Q101" s="244">
        <v>0</v>
      </c>
    </row>
    <row r="102" spans="1:17" ht="12.75" x14ac:dyDescent="0.2">
      <c r="A102" s="235">
        <v>2013</v>
      </c>
      <c r="B102" s="236"/>
      <c r="C102" s="237" t="s">
        <v>149</v>
      </c>
      <c r="D102" s="238" t="s">
        <v>150</v>
      </c>
      <c r="E102" s="239" t="s">
        <v>151</v>
      </c>
      <c r="F102" s="239" t="str">
        <f>+D102&amp;E102</f>
        <v>Express Pas. VanL</v>
      </c>
      <c r="G102" s="239" t="s">
        <v>61</v>
      </c>
      <c r="H102" s="240">
        <v>371290</v>
      </c>
      <c r="I102" s="241">
        <v>533</v>
      </c>
      <c r="J102" s="241">
        <v>4100</v>
      </c>
      <c r="K102" s="241">
        <v>299</v>
      </c>
      <c r="L102" s="242">
        <v>376222</v>
      </c>
      <c r="M102" s="283">
        <v>21795</v>
      </c>
      <c r="N102" s="283">
        <v>63683</v>
      </c>
      <c r="O102" s="244">
        <v>461700</v>
      </c>
      <c r="P102" s="188"/>
      <c r="Q102" s="244">
        <v>0</v>
      </c>
    </row>
    <row r="103" spans="1:17" ht="12.75" x14ac:dyDescent="0.2">
      <c r="A103" s="245">
        <v>2013</v>
      </c>
      <c r="B103" s="246"/>
      <c r="C103" s="247" t="s">
        <v>152</v>
      </c>
      <c r="D103" s="248" t="s">
        <v>150</v>
      </c>
      <c r="E103" s="249" t="s">
        <v>69</v>
      </c>
      <c r="F103" s="239" t="str">
        <f>+D103&amp;E103</f>
        <v>Express Pas. VanC</v>
      </c>
      <c r="G103" s="249" t="s">
        <v>61</v>
      </c>
      <c r="H103" s="250">
        <v>442033</v>
      </c>
      <c r="I103" s="251">
        <v>533</v>
      </c>
      <c r="J103" s="251">
        <v>4100</v>
      </c>
      <c r="K103" s="251">
        <v>299</v>
      </c>
      <c r="L103" s="251">
        <v>446965</v>
      </c>
      <c r="M103" s="284">
        <v>33552</v>
      </c>
      <c r="N103" s="284">
        <v>76883</v>
      </c>
      <c r="O103" s="253">
        <v>557400</v>
      </c>
      <c r="P103" s="188"/>
      <c r="Q103" s="253">
        <v>0</v>
      </c>
    </row>
    <row r="104" spans="1:17" ht="5.25" customHeight="1" x14ac:dyDescent="0.2">
      <c r="A104" s="188"/>
      <c r="B104" s="218"/>
      <c r="C104" s="219"/>
      <c r="D104" s="220"/>
      <c r="E104" s="221"/>
      <c r="F104" s="221"/>
      <c r="G104" s="222"/>
      <c r="H104" s="223"/>
      <c r="I104" s="223"/>
      <c r="J104" s="223"/>
      <c r="K104" s="224"/>
      <c r="L104" s="188"/>
      <c r="M104" s="268"/>
      <c r="N104" s="268"/>
      <c r="O104" s="269"/>
      <c r="P104" s="188"/>
      <c r="Q104" s="269"/>
    </row>
    <row r="105" spans="1:17" ht="12.75" x14ac:dyDescent="0.2">
      <c r="A105" s="217">
        <v>2013</v>
      </c>
      <c r="B105" s="218"/>
      <c r="C105" s="219" t="s">
        <v>153</v>
      </c>
      <c r="D105" s="220" t="s">
        <v>154</v>
      </c>
      <c r="E105" s="221" t="s">
        <v>60</v>
      </c>
      <c r="F105" s="221" t="str">
        <f>+D105&amp;E105</f>
        <v>Express CutawayA</v>
      </c>
      <c r="G105" s="221" t="s">
        <v>61</v>
      </c>
      <c r="H105" s="254">
        <v>327170</v>
      </c>
      <c r="I105" s="255">
        <v>533</v>
      </c>
      <c r="J105" s="255">
        <v>4100</v>
      </c>
      <c r="K105" s="255">
        <v>299</v>
      </c>
      <c r="L105" s="256">
        <v>332102</v>
      </c>
      <c r="M105" s="224">
        <v>16605</v>
      </c>
      <c r="N105" s="224">
        <v>55793</v>
      </c>
      <c r="O105" s="257">
        <v>404500</v>
      </c>
      <c r="P105" s="188"/>
      <c r="Q105" s="257">
        <v>0</v>
      </c>
    </row>
    <row r="106" spans="1:17" ht="12.75" x14ac:dyDescent="0.2">
      <c r="A106" s="217">
        <v>2013</v>
      </c>
      <c r="B106" s="218"/>
      <c r="C106" s="219" t="s">
        <v>155</v>
      </c>
      <c r="D106" s="220" t="s">
        <v>154</v>
      </c>
      <c r="E106" s="221" t="s">
        <v>63</v>
      </c>
      <c r="F106" s="221" t="str">
        <f>+D106&amp;E106</f>
        <v>Express CutawayB</v>
      </c>
      <c r="G106" s="221" t="s">
        <v>61</v>
      </c>
      <c r="H106" s="254">
        <v>339403</v>
      </c>
      <c r="I106" s="255">
        <v>533</v>
      </c>
      <c r="J106" s="255">
        <v>4100</v>
      </c>
      <c r="K106" s="255">
        <v>299</v>
      </c>
      <c r="L106" s="256">
        <v>344335</v>
      </c>
      <c r="M106" s="224">
        <v>17217</v>
      </c>
      <c r="N106" s="224">
        <v>57848</v>
      </c>
      <c r="O106" s="257">
        <v>419400</v>
      </c>
      <c r="P106" s="188"/>
      <c r="Q106" s="257">
        <v>0</v>
      </c>
    </row>
    <row r="107" spans="1:17" ht="12.75" x14ac:dyDescent="0.2">
      <c r="A107" s="259">
        <v>2013</v>
      </c>
      <c r="B107" s="260"/>
      <c r="C107" s="261" t="s">
        <v>156</v>
      </c>
      <c r="D107" s="262" t="s">
        <v>154</v>
      </c>
      <c r="E107" s="263" t="s">
        <v>69</v>
      </c>
      <c r="F107" s="221" t="str">
        <f>+D107&amp;E107</f>
        <v>Express CutawayC</v>
      </c>
      <c r="G107" s="263" t="s">
        <v>61</v>
      </c>
      <c r="H107" s="264">
        <v>336858</v>
      </c>
      <c r="I107" s="265">
        <v>533</v>
      </c>
      <c r="J107" s="265">
        <v>4100</v>
      </c>
      <c r="K107" s="265">
        <v>299</v>
      </c>
      <c r="L107" s="265">
        <v>341790</v>
      </c>
      <c r="M107" s="285">
        <v>17089</v>
      </c>
      <c r="N107" s="285">
        <v>57421</v>
      </c>
      <c r="O107" s="267">
        <v>416300</v>
      </c>
      <c r="P107" s="188"/>
      <c r="Q107" s="267">
        <v>0</v>
      </c>
    </row>
    <row r="108" spans="1:17" ht="5.25" customHeight="1" x14ac:dyDescent="0.2">
      <c r="A108" s="188"/>
      <c r="B108" s="218"/>
      <c r="C108" s="219"/>
      <c r="D108" s="220"/>
      <c r="E108" s="221"/>
      <c r="F108" s="221"/>
      <c r="G108" s="222"/>
      <c r="H108" s="223"/>
      <c r="I108" s="223"/>
      <c r="J108" s="223"/>
      <c r="K108" s="224"/>
      <c r="L108" s="188"/>
      <c r="M108" s="268"/>
      <c r="N108" s="268"/>
      <c r="O108" s="269"/>
      <c r="P108" s="188"/>
      <c r="Q108" s="269"/>
    </row>
    <row r="109" spans="1:17" s="286" customFormat="1" ht="12.75" x14ac:dyDescent="0.2">
      <c r="A109" s="235">
        <v>2013</v>
      </c>
      <c r="B109" s="236"/>
      <c r="C109" s="237" t="s">
        <v>157</v>
      </c>
      <c r="D109" s="238" t="s">
        <v>158</v>
      </c>
      <c r="E109" s="239" t="s">
        <v>60</v>
      </c>
      <c r="F109" s="239" t="s">
        <v>198</v>
      </c>
      <c r="G109" s="239" t="s">
        <v>108</v>
      </c>
      <c r="H109" s="240">
        <v>299009</v>
      </c>
      <c r="I109" s="241">
        <v>533</v>
      </c>
      <c r="J109" s="241">
        <v>4100</v>
      </c>
      <c r="K109" s="241">
        <v>299</v>
      </c>
      <c r="L109" s="242">
        <v>303941</v>
      </c>
      <c r="M109" s="283">
        <v>15197</v>
      </c>
      <c r="N109" s="283">
        <v>51062</v>
      </c>
      <c r="O109" s="244">
        <v>370200</v>
      </c>
      <c r="P109" s="218"/>
      <c r="Q109" s="244">
        <v>0</v>
      </c>
    </row>
    <row r="110" spans="1:17" s="286" customFormat="1" ht="12.75" x14ac:dyDescent="0.2">
      <c r="A110" s="245">
        <v>2013</v>
      </c>
      <c r="B110" s="246"/>
      <c r="C110" s="247" t="s">
        <v>157</v>
      </c>
      <c r="D110" s="248" t="s">
        <v>158</v>
      </c>
      <c r="E110" s="249" t="s">
        <v>69</v>
      </c>
      <c r="F110" s="239" t="s">
        <v>199</v>
      </c>
      <c r="G110" s="249" t="s">
        <v>108</v>
      </c>
      <c r="H110" s="250">
        <v>309928</v>
      </c>
      <c r="I110" s="251">
        <v>533</v>
      </c>
      <c r="J110" s="251">
        <v>4100</v>
      </c>
      <c r="K110" s="251">
        <v>299</v>
      </c>
      <c r="L110" s="251">
        <v>314860</v>
      </c>
      <c r="M110" s="284">
        <v>15743</v>
      </c>
      <c r="N110" s="284">
        <v>52897</v>
      </c>
      <c r="O110" s="253">
        <v>383500</v>
      </c>
      <c r="P110" s="218"/>
      <c r="Q110" s="253">
        <v>0</v>
      </c>
    </row>
    <row r="111" spans="1:17" ht="9.6" customHeight="1" x14ac:dyDescent="0.2"/>
  </sheetData>
  <sheetProtection password="882F" sheet="1" objects="1" scenarios="1"/>
  <mergeCells count="1">
    <mergeCell ref="O4:Q4"/>
  </mergeCells>
  <printOptions horizontalCentered="1" gridLinesSet="0"/>
  <pageMargins left="0.17" right="0.18" top="0.17" bottom="0.25" header="0.17" footer="0.25"/>
  <pageSetup scale="64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0"/>
  <sheetViews>
    <sheetView showGridLines="0" zoomScale="78" zoomScaleNormal="78" workbookViewId="0">
      <selection activeCell="L47" sqref="L47"/>
    </sheetView>
  </sheetViews>
  <sheetFormatPr defaultColWidth="9.625" defaultRowHeight="12" x14ac:dyDescent="0.2"/>
  <cols>
    <col min="1" max="1" width="7.75" style="186" bestFit="1" customWidth="1"/>
    <col min="2" max="2" width="1.625" style="186" customWidth="1"/>
    <col min="3" max="3" width="8.375" style="186" customWidth="1"/>
    <col min="4" max="4" width="30.75" style="186" customWidth="1"/>
    <col min="5" max="5" width="8.625" style="186" customWidth="1"/>
    <col min="6" max="6" width="8.625" style="186" hidden="1" customWidth="1"/>
    <col min="7" max="7" width="9.125" style="186" bestFit="1" customWidth="1"/>
    <col min="8" max="8" width="11.125" style="191" customWidth="1"/>
    <col min="9" max="9" width="2.625" style="186" customWidth="1"/>
    <col min="10" max="10" width="11" style="191" bestFit="1" customWidth="1"/>
    <col min="11" max="11" width="2.625" style="186" customWidth="1"/>
    <col min="12" max="12" width="10.5" style="191" bestFit="1" customWidth="1"/>
    <col min="13" max="13" width="23.75" style="186" customWidth="1"/>
    <col min="14" max="256" width="9.625" style="186"/>
    <col min="257" max="257" width="7.75" style="186" bestFit="1" customWidth="1"/>
    <col min="258" max="258" width="1.625" style="186" customWidth="1"/>
    <col min="259" max="259" width="8.375" style="186" customWidth="1"/>
    <col min="260" max="260" width="30.75" style="186" customWidth="1"/>
    <col min="261" max="261" width="8.625" style="186" customWidth="1"/>
    <col min="262" max="262" width="0" style="186" hidden="1" customWidth="1"/>
    <col min="263" max="263" width="9.125" style="186" bestFit="1" customWidth="1"/>
    <col min="264" max="264" width="11.125" style="186" customWidth="1"/>
    <col min="265" max="265" width="2.625" style="186" customWidth="1"/>
    <col min="266" max="266" width="11" style="186" bestFit="1" customWidth="1"/>
    <col min="267" max="267" width="2.625" style="186" customWidth="1"/>
    <col min="268" max="268" width="10.5" style="186" bestFit="1" customWidth="1"/>
    <col min="269" max="269" width="23.75" style="186" customWidth="1"/>
    <col min="270" max="512" width="9.625" style="186"/>
    <col min="513" max="513" width="7.75" style="186" bestFit="1" customWidth="1"/>
    <col min="514" max="514" width="1.625" style="186" customWidth="1"/>
    <col min="515" max="515" width="8.375" style="186" customWidth="1"/>
    <col min="516" max="516" width="30.75" style="186" customWidth="1"/>
    <col min="517" max="517" width="8.625" style="186" customWidth="1"/>
    <col min="518" max="518" width="0" style="186" hidden="1" customWidth="1"/>
    <col min="519" max="519" width="9.125" style="186" bestFit="1" customWidth="1"/>
    <col min="520" max="520" width="11.125" style="186" customWidth="1"/>
    <col min="521" max="521" width="2.625" style="186" customWidth="1"/>
    <col min="522" max="522" width="11" style="186" bestFit="1" customWidth="1"/>
    <col min="523" max="523" width="2.625" style="186" customWidth="1"/>
    <col min="524" max="524" width="10.5" style="186" bestFit="1" customWidth="1"/>
    <col min="525" max="525" width="23.75" style="186" customWidth="1"/>
    <col min="526" max="768" width="9.625" style="186"/>
    <col min="769" max="769" width="7.75" style="186" bestFit="1" customWidth="1"/>
    <col min="770" max="770" width="1.625" style="186" customWidth="1"/>
    <col min="771" max="771" width="8.375" style="186" customWidth="1"/>
    <col min="772" max="772" width="30.75" style="186" customWidth="1"/>
    <col min="773" max="773" width="8.625" style="186" customWidth="1"/>
    <col min="774" max="774" width="0" style="186" hidden="1" customWidth="1"/>
    <col min="775" max="775" width="9.125" style="186" bestFit="1" customWidth="1"/>
    <col min="776" max="776" width="11.125" style="186" customWidth="1"/>
    <col min="777" max="777" width="2.625" style="186" customWidth="1"/>
    <col min="778" max="778" width="11" style="186" bestFit="1" customWidth="1"/>
    <col min="779" max="779" width="2.625" style="186" customWidth="1"/>
    <col min="780" max="780" width="10.5" style="186" bestFit="1" customWidth="1"/>
    <col min="781" max="781" width="23.75" style="186" customWidth="1"/>
    <col min="782" max="1024" width="9.625" style="186"/>
    <col min="1025" max="1025" width="7.75" style="186" bestFit="1" customWidth="1"/>
    <col min="1026" max="1026" width="1.625" style="186" customWidth="1"/>
    <col min="1027" max="1027" width="8.375" style="186" customWidth="1"/>
    <col min="1028" max="1028" width="30.75" style="186" customWidth="1"/>
    <col min="1029" max="1029" width="8.625" style="186" customWidth="1"/>
    <col min="1030" max="1030" width="0" style="186" hidden="1" customWidth="1"/>
    <col min="1031" max="1031" width="9.125" style="186" bestFit="1" customWidth="1"/>
    <col min="1032" max="1032" width="11.125" style="186" customWidth="1"/>
    <col min="1033" max="1033" width="2.625" style="186" customWidth="1"/>
    <col min="1034" max="1034" width="11" style="186" bestFit="1" customWidth="1"/>
    <col min="1035" max="1035" width="2.625" style="186" customWidth="1"/>
    <col min="1036" max="1036" width="10.5" style="186" bestFit="1" customWidth="1"/>
    <col min="1037" max="1037" width="23.75" style="186" customWidth="1"/>
    <col min="1038" max="1280" width="9.625" style="186"/>
    <col min="1281" max="1281" width="7.75" style="186" bestFit="1" customWidth="1"/>
    <col min="1282" max="1282" width="1.625" style="186" customWidth="1"/>
    <col min="1283" max="1283" width="8.375" style="186" customWidth="1"/>
    <col min="1284" max="1284" width="30.75" style="186" customWidth="1"/>
    <col min="1285" max="1285" width="8.625" style="186" customWidth="1"/>
    <col min="1286" max="1286" width="0" style="186" hidden="1" customWidth="1"/>
    <col min="1287" max="1287" width="9.125" style="186" bestFit="1" customWidth="1"/>
    <col min="1288" max="1288" width="11.125" style="186" customWidth="1"/>
    <col min="1289" max="1289" width="2.625" style="186" customWidth="1"/>
    <col min="1290" max="1290" width="11" style="186" bestFit="1" customWidth="1"/>
    <col min="1291" max="1291" width="2.625" style="186" customWidth="1"/>
    <col min="1292" max="1292" width="10.5" style="186" bestFit="1" customWidth="1"/>
    <col min="1293" max="1293" width="23.75" style="186" customWidth="1"/>
    <col min="1294" max="1536" width="9.625" style="186"/>
    <col min="1537" max="1537" width="7.75" style="186" bestFit="1" customWidth="1"/>
    <col min="1538" max="1538" width="1.625" style="186" customWidth="1"/>
    <col min="1539" max="1539" width="8.375" style="186" customWidth="1"/>
    <col min="1540" max="1540" width="30.75" style="186" customWidth="1"/>
    <col min="1541" max="1541" width="8.625" style="186" customWidth="1"/>
    <col min="1542" max="1542" width="0" style="186" hidden="1" customWidth="1"/>
    <col min="1543" max="1543" width="9.125" style="186" bestFit="1" customWidth="1"/>
    <col min="1544" max="1544" width="11.125" style="186" customWidth="1"/>
    <col min="1545" max="1545" width="2.625" style="186" customWidth="1"/>
    <col min="1546" max="1546" width="11" style="186" bestFit="1" customWidth="1"/>
    <col min="1547" max="1547" width="2.625" style="186" customWidth="1"/>
    <col min="1548" max="1548" width="10.5" style="186" bestFit="1" customWidth="1"/>
    <col min="1549" max="1549" width="23.75" style="186" customWidth="1"/>
    <col min="1550" max="1792" width="9.625" style="186"/>
    <col min="1793" max="1793" width="7.75" style="186" bestFit="1" customWidth="1"/>
    <col min="1794" max="1794" width="1.625" style="186" customWidth="1"/>
    <col min="1795" max="1795" width="8.375" style="186" customWidth="1"/>
    <col min="1796" max="1796" width="30.75" style="186" customWidth="1"/>
    <col min="1797" max="1797" width="8.625" style="186" customWidth="1"/>
    <col min="1798" max="1798" width="0" style="186" hidden="1" customWidth="1"/>
    <col min="1799" max="1799" width="9.125" style="186" bestFit="1" customWidth="1"/>
    <col min="1800" max="1800" width="11.125" style="186" customWidth="1"/>
    <col min="1801" max="1801" width="2.625" style="186" customWidth="1"/>
    <col min="1802" max="1802" width="11" style="186" bestFit="1" customWidth="1"/>
    <col min="1803" max="1803" width="2.625" style="186" customWidth="1"/>
    <col min="1804" max="1804" width="10.5" style="186" bestFit="1" customWidth="1"/>
    <col min="1805" max="1805" width="23.75" style="186" customWidth="1"/>
    <col min="1806" max="2048" width="9.625" style="186"/>
    <col min="2049" max="2049" width="7.75" style="186" bestFit="1" customWidth="1"/>
    <col min="2050" max="2050" width="1.625" style="186" customWidth="1"/>
    <col min="2051" max="2051" width="8.375" style="186" customWidth="1"/>
    <col min="2052" max="2052" width="30.75" style="186" customWidth="1"/>
    <col min="2053" max="2053" width="8.625" style="186" customWidth="1"/>
    <col min="2054" max="2054" width="0" style="186" hidden="1" customWidth="1"/>
    <col min="2055" max="2055" width="9.125" style="186" bestFit="1" customWidth="1"/>
    <col min="2056" max="2056" width="11.125" style="186" customWidth="1"/>
    <col min="2057" max="2057" width="2.625" style="186" customWidth="1"/>
    <col min="2058" max="2058" width="11" style="186" bestFit="1" customWidth="1"/>
    <col min="2059" max="2059" width="2.625" style="186" customWidth="1"/>
    <col min="2060" max="2060" width="10.5" style="186" bestFit="1" customWidth="1"/>
    <col min="2061" max="2061" width="23.75" style="186" customWidth="1"/>
    <col min="2062" max="2304" width="9.625" style="186"/>
    <col min="2305" max="2305" width="7.75" style="186" bestFit="1" customWidth="1"/>
    <col min="2306" max="2306" width="1.625" style="186" customWidth="1"/>
    <col min="2307" max="2307" width="8.375" style="186" customWidth="1"/>
    <col min="2308" max="2308" width="30.75" style="186" customWidth="1"/>
    <col min="2309" max="2309" width="8.625" style="186" customWidth="1"/>
    <col min="2310" max="2310" width="0" style="186" hidden="1" customWidth="1"/>
    <col min="2311" max="2311" width="9.125" style="186" bestFit="1" customWidth="1"/>
    <col min="2312" max="2312" width="11.125" style="186" customWidth="1"/>
    <col min="2313" max="2313" width="2.625" style="186" customWidth="1"/>
    <col min="2314" max="2314" width="11" style="186" bestFit="1" customWidth="1"/>
    <col min="2315" max="2315" width="2.625" style="186" customWidth="1"/>
    <col min="2316" max="2316" width="10.5" style="186" bestFit="1" customWidth="1"/>
    <col min="2317" max="2317" width="23.75" style="186" customWidth="1"/>
    <col min="2318" max="2560" width="9.625" style="186"/>
    <col min="2561" max="2561" width="7.75" style="186" bestFit="1" customWidth="1"/>
    <col min="2562" max="2562" width="1.625" style="186" customWidth="1"/>
    <col min="2563" max="2563" width="8.375" style="186" customWidth="1"/>
    <col min="2564" max="2564" width="30.75" style="186" customWidth="1"/>
    <col min="2565" max="2565" width="8.625" style="186" customWidth="1"/>
    <col min="2566" max="2566" width="0" style="186" hidden="1" customWidth="1"/>
    <col min="2567" max="2567" width="9.125" style="186" bestFit="1" customWidth="1"/>
    <col min="2568" max="2568" width="11.125" style="186" customWidth="1"/>
    <col min="2569" max="2569" width="2.625" style="186" customWidth="1"/>
    <col min="2570" max="2570" width="11" style="186" bestFit="1" customWidth="1"/>
    <col min="2571" max="2571" width="2.625" style="186" customWidth="1"/>
    <col min="2572" max="2572" width="10.5" style="186" bestFit="1" customWidth="1"/>
    <col min="2573" max="2573" width="23.75" style="186" customWidth="1"/>
    <col min="2574" max="2816" width="9.625" style="186"/>
    <col min="2817" max="2817" width="7.75" style="186" bestFit="1" customWidth="1"/>
    <col min="2818" max="2818" width="1.625" style="186" customWidth="1"/>
    <col min="2819" max="2819" width="8.375" style="186" customWidth="1"/>
    <col min="2820" max="2820" width="30.75" style="186" customWidth="1"/>
    <col min="2821" max="2821" width="8.625" style="186" customWidth="1"/>
    <col min="2822" max="2822" width="0" style="186" hidden="1" customWidth="1"/>
    <col min="2823" max="2823" width="9.125" style="186" bestFit="1" customWidth="1"/>
    <col min="2824" max="2824" width="11.125" style="186" customWidth="1"/>
    <col min="2825" max="2825" width="2.625" style="186" customWidth="1"/>
    <col min="2826" max="2826" width="11" style="186" bestFit="1" customWidth="1"/>
    <col min="2827" max="2827" width="2.625" style="186" customWidth="1"/>
    <col min="2828" max="2828" width="10.5" style="186" bestFit="1" customWidth="1"/>
    <col min="2829" max="2829" width="23.75" style="186" customWidth="1"/>
    <col min="2830" max="3072" width="9.625" style="186"/>
    <col min="3073" max="3073" width="7.75" style="186" bestFit="1" customWidth="1"/>
    <col min="3074" max="3074" width="1.625" style="186" customWidth="1"/>
    <col min="3075" max="3075" width="8.375" style="186" customWidth="1"/>
    <col min="3076" max="3076" width="30.75" style="186" customWidth="1"/>
    <col min="3077" max="3077" width="8.625" style="186" customWidth="1"/>
    <col min="3078" max="3078" width="0" style="186" hidden="1" customWidth="1"/>
    <col min="3079" max="3079" width="9.125" style="186" bestFit="1" customWidth="1"/>
    <col min="3080" max="3080" width="11.125" style="186" customWidth="1"/>
    <col min="3081" max="3081" width="2.625" style="186" customWidth="1"/>
    <col min="3082" max="3082" width="11" style="186" bestFit="1" customWidth="1"/>
    <col min="3083" max="3083" width="2.625" style="186" customWidth="1"/>
    <col min="3084" max="3084" width="10.5" style="186" bestFit="1" customWidth="1"/>
    <col min="3085" max="3085" width="23.75" style="186" customWidth="1"/>
    <col min="3086" max="3328" width="9.625" style="186"/>
    <col min="3329" max="3329" width="7.75" style="186" bestFit="1" customWidth="1"/>
    <col min="3330" max="3330" width="1.625" style="186" customWidth="1"/>
    <col min="3331" max="3331" width="8.375" style="186" customWidth="1"/>
    <col min="3332" max="3332" width="30.75" style="186" customWidth="1"/>
    <col min="3333" max="3333" width="8.625" style="186" customWidth="1"/>
    <col min="3334" max="3334" width="0" style="186" hidden="1" customWidth="1"/>
    <col min="3335" max="3335" width="9.125" style="186" bestFit="1" customWidth="1"/>
    <col min="3336" max="3336" width="11.125" style="186" customWidth="1"/>
    <col min="3337" max="3337" width="2.625" style="186" customWidth="1"/>
    <col min="3338" max="3338" width="11" style="186" bestFit="1" customWidth="1"/>
    <col min="3339" max="3339" width="2.625" style="186" customWidth="1"/>
    <col min="3340" max="3340" width="10.5" style="186" bestFit="1" customWidth="1"/>
    <col min="3341" max="3341" width="23.75" style="186" customWidth="1"/>
    <col min="3342" max="3584" width="9.625" style="186"/>
    <col min="3585" max="3585" width="7.75" style="186" bestFit="1" customWidth="1"/>
    <col min="3586" max="3586" width="1.625" style="186" customWidth="1"/>
    <col min="3587" max="3587" width="8.375" style="186" customWidth="1"/>
    <col min="3588" max="3588" width="30.75" style="186" customWidth="1"/>
    <col min="3589" max="3589" width="8.625" style="186" customWidth="1"/>
    <col min="3590" max="3590" width="0" style="186" hidden="1" customWidth="1"/>
    <col min="3591" max="3591" width="9.125" style="186" bestFit="1" customWidth="1"/>
    <col min="3592" max="3592" width="11.125" style="186" customWidth="1"/>
    <col min="3593" max="3593" width="2.625" style="186" customWidth="1"/>
    <col min="3594" max="3594" width="11" style="186" bestFit="1" customWidth="1"/>
    <col min="3595" max="3595" width="2.625" style="186" customWidth="1"/>
    <col min="3596" max="3596" width="10.5" style="186" bestFit="1" customWidth="1"/>
    <col min="3597" max="3597" width="23.75" style="186" customWidth="1"/>
    <col min="3598" max="3840" width="9.625" style="186"/>
    <col min="3841" max="3841" width="7.75" style="186" bestFit="1" customWidth="1"/>
    <col min="3842" max="3842" width="1.625" style="186" customWidth="1"/>
    <col min="3843" max="3843" width="8.375" style="186" customWidth="1"/>
    <col min="3844" max="3844" width="30.75" style="186" customWidth="1"/>
    <col min="3845" max="3845" width="8.625" style="186" customWidth="1"/>
    <col min="3846" max="3846" width="0" style="186" hidden="1" customWidth="1"/>
    <col min="3847" max="3847" width="9.125" style="186" bestFit="1" customWidth="1"/>
    <col min="3848" max="3848" width="11.125" style="186" customWidth="1"/>
    <col min="3849" max="3849" width="2.625" style="186" customWidth="1"/>
    <col min="3850" max="3850" width="11" style="186" bestFit="1" customWidth="1"/>
    <col min="3851" max="3851" width="2.625" style="186" customWidth="1"/>
    <col min="3852" max="3852" width="10.5" style="186" bestFit="1" customWidth="1"/>
    <col min="3853" max="3853" width="23.75" style="186" customWidth="1"/>
    <col min="3854" max="4096" width="9.625" style="186"/>
    <col min="4097" max="4097" width="7.75" style="186" bestFit="1" customWidth="1"/>
    <col min="4098" max="4098" width="1.625" style="186" customWidth="1"/>
    <col min="4099" max="4099" width="8.375" style="186" customWidth="1"/>
    <col min="4100" max="4100" width="30.75" style="186" customWidth="1"/>
    <col min="4101" max="4101" width="8.625" style="186" customWidth="1"/>
    <col min="4102" max="4102" width="0" style="186" hidden="1" customWidth="1"/>
    <col min="4103" max="4103" width="9.125" style="186" bestFit="1" customWidth="1"/>
    <col min="4104" max="4104" width="11.125" style="186" customWidth="1"/>
    <col min="4105" max="4105" width="2.625" style="186" customWidth="1"/>
    <col min="4106" max="4106" width="11" style="186" bestFit="1" customWidth="1"/>
    <col min="4107" max="4107" width="2.625" style="186" customWidth="1"/>
    <col min="4108" max="4108" width="10.5" style="186" bestFit="1" customWidth="1"/>
    <col min="4109" max="4109" width="23.75" style="186" customWidth="1"/>
    <col min="4110" max="4352" width="9.625" style="186"/>
    <col min="4353" max="4353" width="7.75" style="186" bestFit="1" customWidth="1"/>
    <col min="4354" max="4354" width="1.625" style="186" customWidth="1"/>
    <col min="4355" max="4355" width="8.375" style="186" customWidth="1"/>
    <col min="4356" max="4356" width="30.75" style="186" customWidth="1"/>
    <col min="4357" max="4357" width="8.625" style="186" customWidth="1"/>
    <col min="4358" max="4358" width="0" style="186" hidden="1" customWidth="1"/>
    <col min="4359" max="4359" width="9.125" style="186" bestFit="1" customWidth="1"/>
    <col min="4360" max="4360" width="11.125" style="186" customWidth="1"/>
    <col min="4361" max="4361" width="2.625" style="186" customWidth="1"/>
    <col min="4362" max="4362" width="11" style="186" bestFit="1" customWidth="1"/>
    <col min="4363" max="4363" width="2.625" style="186" customWidth="1"/>
    <col min="4364" max="4364" width="10.5" style="186" bestFit="1" customWidth="1"/>
    <col min="4365" max="4365" width="23.75" style="186" customWidth="1"/>
    <col min="4366" max="4608" width="9.625" style="186"/>
    <col min="4609" max="4609" width="7.75" style="186" bestFit="1" customWidth="1"/>
    <col min="4610" max="4610" width="1.625" style="186" customWidth="1"/>
    <col min="4611" max="4611" width="8.375" style="186" customWidth="1"/>
    <col min="4612" max="4612" width="30.75" style="186" customWidth="1"/>
    <col min="4613" max="4613" width="8.625" style="186" customWidth="1"/>
    <col min="4614" max="4614" width="0" style="186" hidden="1" customWidth="1"/>
    <col min="4615" max="4615" width="9.125" style="186" bestFit="1" customWidth="1"/>
    <col min="4616" max="4616" width="11.125" style="186" customWidth="1"/>
    <col min="4617" max="4617" width="2.625" style="186" customWidth="1"/>
    <col min="4618" max="4618" width="11" style="186" bestFit="1" customWidth="1"/>
    <col min="4619" max="4619" width="2.625" style="186" customWidth="1"/>
    <col min="4620" max="4620" width="10.5" style="186" bestFit="1" customWidth="1"/>
    <col min="4621" max="4621" width="23.75" style="186" customWidth="1"/>
    <col min="4622" max="4864" width="9.625" style="186"/>
    <col min="4865" max="4865" width="7.75" style="186" bestFit="1" customWidth="1"/>
    <col min="4866" max="4866" width="1.625" style="186" customWidth="1"/>
    <col min="4867" max="4867" width="8.375" style="186" customWidth="1"/>
    <col min="4868" max="4868" width="30.75" style="186" customWidth="1"/>
    <col min="4869" max="4869" width="8.625" style="186" customWidth="1"/>
    <col min="4870" max="4870" width="0" style="186" hidden="1" customWidth="1"/>
    <col min="4871" max="4871" width="9.125" style="186" bestFit="1" customWidth="1"/>
    <col min="4872" max="4872" width="11.125" style="186" customWidth="1"/>
    <col min="4873" max="4873" width="2.625" style="186" customWidth="1"/>
    <col min="4874" max="4874" width="11" style="186" bestFit="1" customWidth="1"/>
    <col min="4875" max="4875" width="2.625" style="186" customWidth="1"/>
    <col min="4876" max="4876" width="10.5" style="186" bestFit="1" customWidth="1"/>
    <col min="4877" max="4877" width="23.75" style="186" customWidth="1"/>
    <col min="4878" max="5120" width="9.625" style="186"/>
    <col min="5121" max="5121" width="7.75" style="186" bestFit="1" customWidth="1"/>
    <col min="5122" max="5122" width="1.625" style="186" customWidth="1"/>
    <col min="5123" max="5123" width="8.375" style="186" customWidth="1"/>
    <col min="5124" max="5124" width="30.75" style="186" customWidth="1"/>
    <col min="5125" max="5125" width="8.625" style="186" customWidth="1"/>
    <col min="5126" max="5126" width="0" style="186" hidden="1" customWidth="1"/>
    <col min="5127" max="5127" width="9.125" style="186" bestFit="1" customWidth="1"/>
    <col min="5128" max="5128" width="11.125" style="186" customWidth="1"/>
    <col min="5129" max="5129" width="2.625" style="186" customWidth="1"/>
    <col min="5130" max="5130" width="11" style="186" bestFit="1" customWidth="1"/>
    <col min="5131" max="5131" width="2.625" style="186" customWidth="1"/>
    <col min="5132" max="5132" width="10.5" style="186" bestFit="1" customWidth="1"/>
    <col min="5133" max="5133" width="23.75" style="186" customWidth="1"/>
    <col min="5134" max="5376" width="9.625" style="186"/>
    <col min="5377" max="5377" width="7.75" style="186" bestFit="1" customWidth="1"/>
    <col min="5378" max="5378" width="1.625" style="186" customWidth="1"/>
    <col min="5379" max="5379" width="8.375" style="186" customWidth="1"/>
    <col min="5380" max="5380" width="30.75" style="186" customWidth="1"/>
    <col min="5381" max="5381" width="8.625" style="186" customWidth="1"/>
    <col min="5382" max="5382" width="0" style="186" hidden="1" customWidth="1"/>
    <col min="5383" max="5383" width="9.125" style="186" bestFit="1" customWidth="1"/>
    <col min="5384" max="5384" width="11.125" style="186" customWidth="1"/>
    <col min="5385" max="5385" width="2.625" style="186" customWidth="1"/>
    <col min="5386" max="5386" width="11" style="186" bestFit="1" customWidth="1"/>
    <col min="5387" max="5387" width="2.625" style="186" customWidth="1"/>
    <col min="5388" max="5388" width="10.5" style="186" bestFit="1" customWidth="1"/>
    <col min="5389" max="5389" width="23.75" style="186" customWidth="1"/>
    <col min="5390" max="5632" width="9.625" style="186"/>
    <col min="5633" max="5633" width="7.75" style="186" bestFit="1" customWidth="1"/>
    <col min="5634" max="5634" width="1.625" style="186" customWidth="1"/>
    <col min="5635" max="5635" width="8.375" style="186" customWidth="1"/>
    <col min="5636" max="5636" width="30.75" style="186" customWidth="1"/>
    <col min="5637" max="5637" width="8.625" style="186" customWidth="1"/>
    <col min="5638" max="5638" width="0" style="186" hidden="1" customWidth="1"/>
    <col min="5639" max="5639" width="9.125" style="186" bestFit="1" customWidth="1"/>
    <col min="5640" max="5640" width="11.125" style="186" customWidth="1"/>
    <col min="5641" max="5641" width="2.625" style="186" customWidth="1"/>
    <col min="5642" max="5642" width="11" style="186" bestFit="1" customWidth="1"/>
    <col min="5643" max="5643" width="2.625" style="186" customWidth="1"/>
    <col min="5644" max="5644" width="10.5" style="186" bestFit="1" customWidth="1"/>
    <col min="5645" max="5645" width="23.75" style="186" customWidth="1"/>
    <col min="5646" max="5888" width="9.625" style="186"/>
    <col min="5889" max="5889" width="7.75" style="186" bestFit="1" customWidth="1"/>
    <col min="5890" max="5890" width="1.625" style="186" customWidth="1"/>
    <col min="5891" max="5891" width="8.375" style="186" customWidth="1"/>
    <col min="5892" max="5892" width="30.75" style="186" customWidth="1"/>
    <col min="5893" max="5893" width="8.625" style="186" customWidth="1"/>
    <col min="5894" max="5894" width="0" style="186" hidden="1" customWidth="1"/>
    <col min="5895" max="5895" width="9.125" style="186" bestFit="1" customWidth="1"/>
    <col min="5896" max="5896" width="11.125" style="186" customWidth="1"/>
    <col min="5897" max="5897" width="2.625" style="186" customWidth="1"/>
    <col min="5898" max="5898" width="11" style="186" bestFit="1" customWidth="1"/>
    <col min="5899" max="5899" width="2.625" style="186" customWidth="1"/>
    <col min="5900" max="5900" width="10.5" style="186" bestFit="1" customWidth="1"/>
    <col min="5901" max="5901" width="23.75" style="186" customWidth="1"/>
    <col min="5902" max="6144" width="9.625" style="186"/>
    <col min="6145" max="6145" width="7.75" style="186" bestFit="1" customWidth="1"/>
    <col min="6146" max="6146" width="1.625" style="186" customWidth="1"/>
    <col min="6147" max="6147" width="8.375" style="186" customWidth="1"/>
    <col min="6148" max="6148" width="30.75" style="186" customWidth="1"/>
    <col min="6149" max="6149" width="8.625" style="186" customWidth="1"/>
    <col min="6150" max="6150" width="0" style="186" hidden="1" customWidth="1"/>
    <col min="6151" max="6151" width="9.125" style="186" bestFit="1" customWidth="1"/>
    <col min="6152" max="6152" width="11.125" style="186" customWidth="1"/>
    <col min="6153" max="6153" width="2.625" style="186" customWidth="1"/>
    <col min="6154" max="6154" width="11" style="186" bestFit="1" customWidth="1"/>
    <col min="6155" max="6155" width="2.625" style="186" customWidth="1"/>
    <col min="6156" max="6156" width="10.5" style="186" bestFit="1" customWidth="1"/>
    <col min="6157" max="6157" width="23.75" style="186" customWidth="1"/>
    <col min="6158" max="6400" width="9.625" style="186"/>
    <col min="6401" max="6401" width="7.75" style="186" bestFit="1" customWidth="1"/>
    <col min="6402" max="6402" width="1.625" style="186" customWidth="1"/>
    <col min="6403" max="6403" width="8.375" style="186" customWidth="1"/>
    <col min="6404" max="6404" width="30.75" style="186" customWidth="1"/>
    <col min="6405" max="6405" width="8.625" style="186" customWidth="1"/>
    <col min="6406" max="6406" width="0" style="186" hidden="1" customWidth="1"/>
    <col min="6407" max="6407" width="9.125" style="186" bestFit="1" customWidth="1"/>
    <col min="6408" max="6408" width="11.125" style="186" customWidth="1"/>
    <col min="6409" max="6409" width="2.625" style="186" customWidth="1"/>
    <col min="6410" max="6410" width="11" style="186" bestFit="1" customWidth="1"/>
    <col min="6411" max="6411" width="2.625" style="186" customWidth="1"/>
    <col min="6412" max="6412" width="10.5" style="186" bestFit="1" customWidth="1"/>
    <col min="6413" max="6413" width="23.75" style="186" customWidth="1"/>
    <col min="6414" max="6656" width="9.625" style="186"/>
    <col min="6657" max="6657" width="7.75" style="186" bestFit="1" customWidth="1"/>
    <col min="6658" max="6658" width="1.625" style="186" customWidth="1"/>
    <col min="6659" max="6659" width="8.375" style="186" customWidth="1"/>
    <col min="6660" max="6660" width="30.75" style="186" customWidth="1"/>
    <col min="6661" max="6661" width="8.625" style="186" customWidth="1"/>
    <col min="6662" max="6662" width="0" style="186" hidden="1" customWidth="1"/>
    <col min="6663" max="6663" width="9.125" style="186" bestFit="1" customWidth="1"/>
    <col min="6664" max="6664" width="11.125" style="186" customWidth="1"/>
    <col min="6665" max="6665" width="2.625" style="186" customWidth="1"/>
    <col min="6666" max="6666" width="11" style="186" bestFit="1" customWidth="1"/>
    <col min="6667" max="6667" width="2.625" style="186" customWidth="1"/>
    <col min="6668" max="6668" width="10.5" style="186" bestFit="1" customWidth="1"/>
    <col min="6669" max="6669" width="23.75" style="186" customWidth="1"/>
    <col min="6670" max="6912" width="9.625" style="186"/>
    <col min="6913" max="6913" width="7.75" style="186" bestFit="1" customWidth="1"/>
    <col min="6914" max="6914" width="1.625" style="186" customWidth="1"/>
    <col min="6915" max="6915" width="8.375" style="186" customWidth="1"/>
    <col min="6916" max="6916" width="30.75" style="186" customWidth="1"/>
    <col min="6917" max="6917" width="8.625" style="186" customWidth="1"/>
    <col min="6918" max="6918" width="0" style="186" hidden="1" customWidth="1"/>
    <col min="6919" max="6919" width="9.125" style="186" bestFit="1" customWidth="1"/>
    <col min="6920" max="6920" width="11.125" style="186" customWidth="1"/>
    <col min="6921" max="6921" width="2.625" style="186" customWidth="1"/>
    <col min="6922" max="6922" width="11" style="186" bestFit="1" customWidth="1"/>
    <col min="6923" max="6923" width="2.625" style="186" customWidth="1"/>
    <col min="6924" max="6924" width="10.5" style="186" bestFit="1" customWidth="1"/>
    <col min="6925" max="6925" width="23.75" style="186" customWidth="1"/>
    <col min="6926" max="7168" width="9.625" style="186"/>
    <col min="7169" max="7169" width="7.75" style="186" bestFit="1" customWidth="1"/>
    <col min="7170" max="7170" width="1.625" style="186" customWidth="1"/>
    <col min="7171" max="7171" width="8.375" style="186" customWidth="1"/>
    <col min="7172" max="7172" width="30.75" style="186" customWidth="1"/>
    <col min="7173" max="7173" width="8.625" style="186" customWidth="1"/>
    <col min="7174" max="7174" width="0" style="186" hidden="1" customWidth="1"/>
    <col min="7175" max="7175" width="9.125" style="186" bestFit="1" customWidth="1"/>
    <col min="7176" max="7176" width="11.125" style="186" customWidth="1"/>
    <col min="7177" max="7177" width="2.625" style="186" customWidth="1"/>
    <col min="7178" max="7178" width="11" style="186" bestFit="1" customWidth="1"/>
    <col min="7179" max="7179" width="2.625" style="186" customWidth="1"/>
    <col min="7180" max="7180" width="10.5" style="186" bestFit="1" customWidth="1"/>
    <col min="7181" max="7181" width="23.75" style="186" customWidth="1"/>
    <col min="7182" max="7424" width="9.625" style="186"/>
    <col min="7425" max="7425" width="7.75" style="186" bestFit="1" customWidth="1"/>
    <col min="7426" max="7426" width="1.625" style="186" customWidth="1"/>
    <col min="7427" max="7427" width="8.375" style="186" customWidth="1"/>
    <col min="7428" max="7428" width="30.75" style="186" customWidth="1"/>
    <col min="7429" max="7429" width="8.625" style="186" customWidth="1"/>
    <col min="7430" max="7430" width="0" style="186" hidden="1" customWidth="1"/>
    <col min="7431" max="7431" width="9.125" style="186" bestFit="1" customWidth="1"/>
    <col min="7432" max="7432" width="11.125" style="186" customWidth="1"/>
    <col min="7433" max="7433" width="2.625" style="186" customWidth="1"/>
    <col min="7434" max="7434" width="11" style="186" bestFit="1" customWidth="1"/>
    <col min="7435" max="7435" width="2.625" style="186" customWidth="1"/>
    <col min="7436" max="7436" width="10.5" style="186" bestFit="1" customWidth="1"/>
    <col min="7437" max="7437" width="23.75" style="186" customWidth="1"/>
    <col min="7438" max="7680" width="9.625" style="186"/>
    <col min="7681" max="7681" width="7.75" style="186" bestFit="1" customWidth="1"/>
    <col min="7682" max="7682" width="1.625" style="186" customWidth="1"/>
    <col min="7683" max="7683" width="8.375" style="186" customWidth="1"/>
    <col min="7684" max="7684" width="30.75" style="186" customWidth="1"/>
    <col min="7685" max="7685" width="8.625" style="186" customWidth="1"/>
    <col min="7686" max="7686" width="0" style="186" hidden="1" customWidth="1"/>
    <col min="7687" max="7687" width="9.125" style="186" bestFit="1" customWidth="1"/>
    <col min="7688" max="7688" width="11.125" style="186" customWidth="1"/>
    <col min="7689" max="7689" width="2.625" style="186" customWidth="1"/>
    <col min="7690" max="7690" width="11" style="186" bestFit="1" customWidth="1"/>
    <col min="7691" max="7691" width="2.625" style="186" customWidth="1"/>
    <col min="7692" max="7692" width="10.5" style="186" bestFit="1" customWidth="1"/>
    <col min="7693" max="7693" width="23.75" style="186" customWidth="1"/>
    <col min="7694" max="7936" width="9.625" style="186"/>
    <col min="7937" max="7937" width="7.75" style="186" bestFit="1" customWidth="1"/>
    <col min="7938" max="7938" width="1.625" style="186" customWidth="1"/>
    <col min="7939" max="7939" width="8.375" style="186" customWidth="1"/>
    <col min="7940" max="7940" width="30.75" style="186" customWidth="1"/>
    <col min="7941" max="7941" width="8.625" style="186" customWidth="1"/>
    <col min="7942" max="7942" width="0" style="186" hidden="1" customWidth="1"/>
    <col min="7943" max="7943" width="9.125" style="186" bestFit="1" customWidth="1"/>
    <col min="7944" max="7944" width="11.125" style="186" customWidth="1"/>
    <col min="7945" max="7945" width="2.625" style="186" customWidth="1"/>
    <col min="7946" max="7946" width="11" style="186" bestFit="1" customWidth="1"/>
    <col min="7947" max="7947" width="2.625" style="186" customWidth="1"/>
    <col min="7948" max="7948" width="10.5" style="186" bestFit="1" customWidth="1"/>
    <col min="7949" max="7949" width="23.75" style="186" customWidth="1"/>
    <col min="7950" max="8192" width="9.625" style="186"/>
    <col min="8193" max="8193" width="7.75" style="186" bestFit="1" customWidth="1"/>
    <col min="8194" max="8194" width="1.625" style="186" customWidth="1"/>
    <col min="8195" max="8195" width="8.375" style="186" customWidth="1"/>
    <col min="8196" max="8196" width="30.75" style="186" customWidth="1"/>
    <col min="8197" max="8197" width="8.625" style="186" customWidth="1"/>
    <col min="8198" max="8198" width="0" style="186" hidden="1" customWidth="1"/>
    <col min="8199" max="8199" width="9.125" style="186" bestFit="1" customWidth="1"/>
    <col min="8200" max="8200" width="11.125" style="186" customWidth="1"/>
    <col min="8201" max="8201" width="2.625" style="186" customWidth="1"/>
    <col min="8202" max="8202" width="11" style="186" bestFit="1" customWidth="1"/>
    <col min="8203" max="8203" width="2.625" style="186" customWidth="1"/>
    <col min="8204" max="8204" width="10.5" style="186" bestFit="1" customWidth="1"/>
    <col min="8205" max="8205" width="23.75" style="186" customWidth="1"/>
    <col min="8206" max="8448" width="9.625" style="186"/>
    <col min="8449" max="8449" width="7.75" style="186" bestFit="1" customWidth="1"/>
    <col min="8450" max="8450" width="1.625" style="186" customWidth="1"/>
    <col min="8451" max="8451" width="8.375" style="186" customWidth="1"/>
    <col min="8452" max="8452" width="30.75" style="186" customWidth="1"/>
    <col min="8453" max="8453" width="8.625" style="186" customWidth="1"/>
    <col min="8454" max="8454" width="0" style="186" hidden="1" customWidth="1"/>
    <col min="8455" max="8455" width="9.125" style="186" bestFit="1" customWidth="1"/>
    <col min="8456" max="8456" width="11.125" style="186" customWidth="1"/>
    <col min="8457" max="8457" width="2.625" style="186" customWidth="1"/>
    <col min="8458" max="8458" width="11" style="186" bestFit="1" customWidth="1"/>
    <col min="8459" max="8459" width="2.625" style="186" customWidth="1"/>
    <col min="8460" max="8460" width="10.5" style="186" bestFit="1" customWidth="1"/>
    <col min="8461" max="8461" width="23.75" style="186" customWidth="1"/>
    <col min="8462" max="8704" width="9.625" style="186"/>
    <col min="8705" max="8705" width="7.75" style="186" bestFit="1" customWidth="1"/>
    <col min="8706" max="8706" width="1.625" style="186" customWidth="1"/>
    <col min="8707" max="8707" width="8.375" style="186" customWidth="1"/>
    <col min="8708" max="8708" width="30.75" style="186" customWidth="1"/>
    <col min="8709" max="8709" width="8.625" style="186" customWidth="1"/>
    <col min="8710" max="8710" width="0" style="186" hidden="1" customWidth="1"/>
    <col min="8711" max="8711" width="9.125" style="186" bestFit="1" customWidth="1"/>
    <col min="8712" max="8712" width="11.125" style="186" customWidth="1"/>
    <col min="8713" max="8713" width="2.625" style="186" customWidth="1"/>
    <col min="8714" max="8714" width="11" style="186" bestFit="1" customWidth="1"/>
    <col min="8715" max="8715" width="2.625" style="186" customWidth="1"/>
    <col min="8716" max="8716" width="10.5" style="186" bestFit="1" customWidth="1"/>
    <col min="8717" max="8717" width="23.75" style="186" customWidth="1"/>
    <col min="8718" max="8960" width="9.625" style="186"/>
    <col min="8961" max="8961" width="7.75" style="186" bestFit="1" customWidth="1"/>
    <col min="8962" max="8962" width="1.625" style="186" customWidth="1"/>
    <col min="8963" max="8963" width="8.375" style="186" customWidth="1"/>
    <col min="8964" max="8964" width="30.75" style="186" customWidth="1"/>
    <col min="8965" max="8965" width="8.625" style="186" customWidth="1"/>
    <col min="8966" max="8966" width="0" style="186" hidden="1" customWidth="1"/>
    <col min="8967" max="8967" width="9.125" style="186" bestFit="1" customWidth="1"/>
    <col min="8968" max="8968" width="11.125" style="186" customWidth="1"/>
    <col min="8969" max="8969" width="2.625" style="186" customWidth="1"/>
    <col min="8970" max="8970" width="11" style="186" bestFit="1" customWidth="1"/>
    <col min="8971" max="8971" width="2.625" style="186" customWidth="1"/>
    <col min="8972" max="8972" width="10.5" style="186" bestFit="1" customWidth="1"/>
    <col min="8973" max="8973" width="23.75" style="186" customWidth="1"/>
    <col min="8974" max="9216" width="9.625" style="186"/>
    <col min="9217" max="9217" width="7.75" style="186" bestFit="1" customWidth="1"/>
    <col min="9218" max="9218" width="1.625" style="186" customWidth="1"/>
    <col min="9219" max="9219" width="8.375" style="186" customWidth="1"/>
    <col min="9220" max="9220" width="30.75" style="186" customWidth="1"/>
    <col min="9221" max="9221" width="8.625" style="186" customWidth="1"/>
    <col min="9222" max="9222" width="0" style="186" hidden="1" customWidth="1"/>
    <col min="9223" max="9223" width="9.125" style="186" bestFit="1" customWidth="1"/>
    <col min="9224" max="9224" width="11.125" style="186" customWidth="1"/>
    <col min="9225" max="9225" width="2.625" style="186" customWidth="1"/>
    <col min="9226" max="9226" width="11" style="186" bestFit="1" customWidth="1"/>
    <col min="9227" max="9227" width="2.625" style="186" customWidth="1"/>
    <col min="9228" max="9228" width="10.5" style="186" bestFit="1" customWidth="1"/>
    <col min="9229" max="9229" width="23.75" style="186" customWidth="1"/>
    <col min="9230" max="9472" width="9.625" style="186"/>
    <col min="9473" max="9473" width="7.75" style="186" bestFit="1" customWidth="1"/>
    <col min="9474" max="9474" width="1.625" style="186" customWidth="1"/>
    <col min="9475" max="9475" width="8.375" style="186" customWidth="1"/>
    <col min="9476" max="9476" width="30.75" style="186" customWidth="1"/>
    <col min="9477" max="9477" width="8.625" style="186" customWidth="1"/>
    <col min="9478" max="9478" width="0" style="186" hidden="1" customWidth="1"/>
    <col min="9479" max="9479" width="9.125" style="186" bestFit="1" customWidth="1"/>
    <col min="9480" max="9480" width="11.125" style="186" customWidth="1"/>
    <col min="9481" max="9481" width="2.625" style="186" customWidth="1"/>
    <col min="9482" max="9482" width="11" style="186" bestFit="1" customWidth="1"/>
    <col min="9483" max="9483" width="2.625" style="186" customWidth="1"/>
    <col min="9484" max="9484" width="10.5" style="186" bestFit="1" customWidth="1"/>
    <col min="9485" max="9485" width="23.75" style="186" customWidth="1"/>
    <col min="9486" max="9728" width="9.625" style="186"/>
    <col min="9729" max="9729" width="7.75" style="186" bestFit="1" customWidth="1"/>
    <col min="9730" max="9730" width="1.625" style="186" customWidth="1"/>
    <col min="9731" max="9731" width="8.375" style="186" customWidth="1"/>
    <col min="9732" max="9732" width="30.75" style="186" customWidth="1"/>
    <col min="9733" max="9733" width="8.625" style="186" customWidth="1"/>
    <col min="9734" max="9734" width="0" style="186" hidden="1" customWidth="1"/>
    <col min="9735" max="9735" width="9.125" style="186" bestFit="1" customWidth="1"/>
    <col min="9736" max="9736" width="11.125" style="186" customWidth="1"/>
    <col min="9737" max="9737" width="2.625" style="186" customWidth="1"/>
    <col min="9738" max="9738" width="11" style="186" bestFit="1" customWidth="1"/>
    <col min="9739" max="9739" width="2.625" style="186" customWidth="1"/>
    <col min="9740" max="9740" width="10.5" style="186" bestFit="1" customWidth="1"/>
    <col min="9741" max="9741" width="23.75" style="186" customWidth="1"/>
    <col min="9742" max="9984" width="9.625" style="186"/>
    <col min="9985" max="9985" width="7.75" style="186" bestFit="1" customWidth="1"/>
    <col min="9986" max="9986" width="1.625" style="186" customWidth="1"/>
    <col min="9987" max="9987" width="8.375" style="186" customWidth="1"/>
    <col min="9988" max="9988" width="30.75" style="186" customWidth="1"/>
    <col min="9989" max="9989" width="8.625" style="186" customWidth="1"/>
    <col min="9990" max="9990" width="0" style="186" hidden="1" customWidth="1"/>
    <col min="9991" max="9991" width="9.125" style="186" bestFit="1" customWidth="1"/>
    <col min="9992" max="9992" width="11.125" style="186" customWidth="1"/>
    <col min="9993" max="9993" width="2.625" style="186" customWidth="1"/>
    <col min="9994" max="9994" width="11" style="186" bestFit="1" customWidth="1"/>
    <col min="9995" max="9995" width="2.625" style="186" customWidth="1"/>
    <col min="9996" max="9996" width="10.5" style="186" bestFit="1" customWidth="1"/>
    <col min="9997" max="9997" width="23.75" style="186" customWidth="1"/>
    <col min="9998" max="10240" width="9.625" style="186"/>
    <col min="10241" max="10241" width="7.75" style="186" bestFit="1" customWidth="1"/>
    <col min="10242" max="10242" width="1.625" style="186" customWidth="1"/>
    <col min="10243" max="10243" width="8.375" style="186" customWidth="1"/>
    <col min="10244" max="10244" width="30.75" style="186" customWidth="1"/>
    <col min="10245" max="10245" width="8.625" style="186" customWidth="1"/>
    <col min="10246" max="10246" width="0" style="186" hidden="1" customWidth="1"/>
    <col min="10247" max="10247" width="9.125" style="186" bestFit="1" customWidth="1"/>
    <col min="10248" max="10248" width="11.125" style="186" customWidth="1"/>
    <col min="10249" max="10249" width="2.625" style="186" customWidth="1"/>
    <col min="10250" max="10250" width="11" style="186" bestFit="1" customWidth="1"/>
    <col min="10251" max="10251" width="2.625" style="186" customWidth="1"/>
    <col min="10252" max="10252" width="10.5" style="186" bestFit="1" customWidth="1"/>
    <col min="10253" max="10253" width="23.75" style="186" customWidth="1"/>
    <col min="10254" max="10496" width="9.625" style="186"/>
    <col min="10497" max="10497" width="7.75" style="186" bestFit="1" customWidth="1"/>
    <col min="10498" max="10498" width="1.625" style="186" customWidth="1"/>
    <col min="10499" max="10499" width="8.375" style="186" customWidth="1"/>
    <col min="10500" max="10500" width="30.75" style="186" customWidth="1"/>
    <col min="10501" max="10501" width="8.625" style="186" customWidth="1"/>
    <col min="10502" max="10502" width="0" style="186" hidden="1" customWidth="1"/>
    <col min="10503" max="10503" width="9.125" style="186" bestFit="1" customWidth="1"/>
    <col min="10504" max="10504" width="11.125" style="186" customWidth="1"/>
    <col min="10505" max="10505" width="2.625" style="186" customWidth="1"/>
    <col min="10506" max="10506" width="11" style="186" bestFit="1" customWidth="1"/>
    <col min="10507" max="10507" width="2.625" style="186" customWidth="1"/>
    <col min="10508" max="10508" width="10.5" style="186" bestFit="1" customWidth="1"/>
    <col min="10509" max="10509" width="23.75" style="186" customWidth="1"/>
    <col min="10510" max="10752" width="9.625" style="186"/>
    <col min="10753" max="10753" width="7.75" style="186" bestFit="1" customWidth="1"/>
    <col min="10754" max="10754" width="1.625" style="186" customWidth="1"/>
    <col min="10755" max="10755" width="8.375" style="186" customWidth="1"/>
    <col min="10756" max="10756" width="30.75" style="186" customWidth="1"/>
    <col min="10757" max="10757" width="8.625" style="186" customWidth="1"/>
    <col min="10758" max="10758" width="0" style="186" hidden="1" customWidth="1"/>
    <col min="10759" max="10759" width="9.125" style="186" bestFit="1" customWidth="1"/>
    <col min="10760" max="10760" width="11.125" style="186" customWidth="1"/>
    <col min="10761" max="10761" width="2.625" style="186" customWidth="1"/>
    <col min="10762" max="10762" width="11" style="186" bestFit="1" customWidth="1"/>
    <col min="10763" max="10763" width="2.625" style="186" customWidth="1"/>
    <col min="10764" max="10764" width="10.5" style="186" bestFit="1" customWidth="1"/>
    <col min="10765" max="10765" width="23.75" style="186" customWidth="1"/>
    <col min="10766" max="11008" width="9.625" style="186"/>
    <col min="11009" max="11009" width="7.75" style="186" bestFit="1" customWidth="1"/>
    <col min="11010" max="11010" width="1.625" style="186" customWidth="1"/>
    <col min="11011" max="11011" width="8.375" style="186" customWidth="1"/>
    <col min="11012" max="11012" width="30.75" style="186" customWidth="1"/>
    <col min="11013" max="11013" width="8.625" style="186" customWidth="1"/>
    <col min="11014" max="11014" width="0" style="186" hidden="1" customWidth="1"/>
    <col min="11015" max="11015" width="9.125" style="186" bestFit="1" customWidth="1"/>
    <col min="11016" max="11016" width="11.125" style="186" customWidth="1"/>
    <col min="11017" max="11017" width="2.625" style="186" customWidth="1"/>
    <col min="11018" max="11018" width="11" style="186" bestFit="1" customWidth="1"/>
    <col min="11019" max="11019" width="2.625" style="186" customWidth="1"/>
    <col min="11020" max="11020" width="10.5" style="186" bestFit="1" customWidth="1"/>
    <col min="11021" max="11021" width="23.75" style="186" customWidth="1"/>
    <col min="11022" max="11264" width="9.625" style="186"/>
    <col min="11265" max="11265" width="7.75" style="186" bestFit="1" customWidth="1"/>
    <col min="11266" max="11266" width="1.625" style="186" customWidth="1"/>
    <col min="11267" max="11267" width="8.375" style="186" customWidth="1"/>
    <col min="11268" max="11268" width="30.75" style="186" customWidth="1"/>
    <col min="11269" max="11269" width="8.625" style="186" customWidth="1"/>
    <col min="11270" max="11270" width="0" style="186" hidden="1" customWidth="1"/>
    <col min="11271" max="11271" width="9.125" style="186" bestFit="1" customWidth="1"/>
    <col min="11272" max="11272" width="11.125" style="186" customWidth="1"/>
    <col min="11273" max="11273" width="2.625" style="186" customWidth="1"/>
    <col min="11274" max="11274" width="11" style="186" bestFit="1" customWidth="1"/>
    <col min="11275" max="11275" width="2.625" style="186" customWidth="1"/>
    <col min="11276" max="11276" width="10.5" style="186" bestFit="1" customWidth="1"/>
    <col min="11277" max="11277" width="23.75" style="186" customWidth="1"/>
    <col min="11278" max="11520" width="9.625" style="186"/>
    <col min="11521" max="11521" width="7.75" style="186" bestFit="1" customWidth="1"/>
    <col min="11522" max="11522" width="1.625" style="186" customWidth="1"/>
    <col min="11523" max="11523" width="8.375" style="186" customWidth="1"/>
    <col min="11524" max="11524" width="30.75" style="186" customWidth="1"/>
    <col min="11525" max="11525" width="8.625" style="186" customWidth="1"/>
    <col min="11526" max="11526" width="0" style="186" hidden="1" customWidth="1"/>
    <col min="11527" max="11527" width="9.125" style="186" bestFit="1" customWidth="1"/>
    <col min="11528" max="11528" width="11.125" style="186" customWidth="1"/>
    <col min="11529" max="11529" width="2.625" style="186" customWidth="1"/>
    <col min="11530" max="11530" width="11" style="186" bestFit="1" customWidth="1"/>
    <col min="11531" max="11531" width="2.625" style="186" customWidth="1"/>
    <col min="11532" max="11532" width="10.5" style="186" bestFit="1" customWidth="1"/>
    <col min="11533" max="11533" width="23.75" style="186" customWidth="1"/>
    <col min="11534" max="11776" width="9.625" style="186"/>
    <col min="11777" max="11777" width="7.75" style="186" bestFit="1" customWidth="1"/>
    <col min="11778" max="11778" width="1.625" style="186" customWidth="1"/>
    <col min="11779" max="11779" width="8.375" style="186" customWidth="1"/>
    <col min="11780" max="11780" width="30.75" style="186" customWidth="1"/>
    <col min="11781" max="11781" width="8.625" style="186" customWidth="1"/>
    <col min="11782" max="11782" width="0" style="186" hidden="1" customWidth="1"/>
    <col min="11783" max="11783" width="9.125" style="186" bestFit="1" customWidth="1"/>
    <col min="11784" max="11784" width="11.125" style="186" customWidth="1"/>
    <col min="11785" max="11785" width="2.625" style="186" customWidth="1"/>
    <col min="11786" max="11786" width="11" style="186" bestFit="1" customWidth="1"/>
    <col min="11787" max="11787" width="2.625" style="186" customWidth="1"/>
    <col min="11788" max="11788" width="10.5" style="186" bestFit="1" customWidth="1"/>
    <col min="11789" max="11789" width="23.75" style="186" customWidth="1"/>
    <col min="11790" max="12032" width="9.625" style="186"/>
    <col min="12033" max="12033" width="7.75" style="186" bestFit="1" customWidth="1"/>
    <col min="12034" max="12034" width="1.625" style="186" customWidth="1"/>
    <col min="12035" max="12035" width="8.375" style="186" customWidth="1"/>
    <col min="12036" max="12036" width="30.75" style="186" customWidth="1"/>
    <col min="12037" max="12037" width="8.625" style="186" customWidth="1"/>
    <col min="12038" max="12038" width="0" style="186" hidden="1" customWidth="1"/>
    <col min="12039" max="12039" width="9.125" style="186" bestFit="1" customWidth="1"/>
    <col min="12040" max="12040" width="11.125" style="186" customWidth="1"/>
    <col min="12041" max="12041" width="2.625" style="186" customWidth="1"/>
    <col min="12042" max="12042" width="11" style="186" bestFit="1" customWidth="1"/>
    <col min="12043" max="12043" width="2.625" style="186" customWidth="1"/>
    <col min="12044" max="12044" width="10.5" style="186" bestFit="1" customWidth="1"/>
    <col min="12045" max="12045" width="23.75" style="186" customWidth="1"/>
    <col min="12046" max="12288" width="9.625" style="186"/>
    <col min="12289" max="12289" width="7.75" style="186" bestFit="1" customWidth="1"/>
    <col min="12290" max="12290" width="1.625" style="186" customWidth="1"/>
    <col min="12291" max="12291" width="8.375" style="186" customWidth="1"/>
    <col min="12292" max="12292" width="30.75" style="186" customWidth="1"/>
    <col min="12293" max="12293" width="8.625" style="186" customWidth="1"/>
    <col min="12294" max="12294" width="0" style="186" hidden="1" customWidth="1"/>
    <col min="12295" max="12295" width="9.125" style="186" bestFit="1" customWidth="1"/>
    <col min="12296" max="12296" width="11.125" style="186" customWidth="1"/>
    <col min="12297" max="12297" width="2.625" style="186" customWidth="1"/>
    <col min="12298" max="12298" width="11" style="186" bestFit="1" customWidth="1"/>
    <col min="12299" max="12299" width="2.625" style="186" customWidth="1"/>
    <col min="12300" max="12300" width="10.5" style="186" bestFit="1" customWidth="1"/>
    <col min="12301" max="12301" width="23.75" style="186" customWidth="1"/>
    <col min="12302" max="12544" width="9.625" style="186"/>
    <col min="12545" max="12545" width="7.75" style="186" bestFit="1" customWidth="1"/>
    <col min="12546" max="12546" width="1.625" style="186" customWidth="1"/>
    <col min="12547" max="12547" width="8.375" style="186" customWidth="1"/>
    <col min="12548" max="12548" width="30.75" style="186" customWidth="1"/>
    <col min="12549" max="12549" width="8.625" style="186" customWidth="1"/>
    <col min="12550" max="12550" width="0" style="186" hidden="1" customWidth="1"/>
    <col min="12551" max="12551" width="9.125" style="186" bestFit="1" customWidth="1"/>
    <col min="12552" max="12552" width="11.125" style="186" customWidth="1"/>
    <col min="12553" max="12553" width="2.625" style="186" customWidth="1"/>
    <col min="12554" max="12554" width="11" style="186" bestFit="1" customWidth="1"/>
    <col min="12555" max="12555" width="2.625" style="186" customWidth="1"/>
    <col min="12556" max="12556" width="10.5" style="186" bestFit="1" customWidth="1"/>
    <col min="12557" max="12557" width="23.75" style="186" customWidth="1"/>
    <col min="12558" max="12800" width="9.625" style="186"/>
    <col min="12801" max="12801" width="7.75" style="186" bestFit="1" customWidth="1"/>
    <col min="12802" max="12802" width="1.625" style="186" customWidth="1"/>
    <col min="12803" max="12803" width="8.375" style="186" customWidth="1"/>
    <col min="12804" max="12804" width="30.75" style="186" customWidth="1"/>
    <col min="12805" max="12805" width="8.625" style="186" customWidth="1"/>
    <col min="12806" max="12806" width="0" style="186" hidden="1" customWidth="1"/>
    <col min="12807" max="12807" width="9.125" style="186" bestFit="1" customWidth="1"/>
    <col min="12808" max="12808" width="11.125" style="186" customWidth="1"/>
    <col min="12809" max="12809" width="2.625" style="186" customWidth="1"/>
    <col min="12810" max="12810" width="11" style="186" bestFit="1" customWidth="1"/>
    <col min="12811" max="12811" width="2.625" style="186" customWidth="1"/>
    <col min="12812" max="12812" width="10.5" style="186" bestFit="1" customWidth="1"/>
    <col min="12813" max="12813" width="23.75" style="186" customWidth="1"/>
    <col min="12814" max="13056" width="9.625" style="186"/>
    <col min="13057" max="13057" width="7.75" style="186" bestFit="1" customWidth="1"/>
    <col min="13058" max="13058" width="1.625" style="186" customWidth="1"/>
    <col min="13059" max="13059" width="8.375" style="186" customWidth="1"/>
    <col min="13060" max="13060" width="30.75" style="186" customWidth="1"/>
    <col min="13061" max="13061" width="8.625" style="186" customWidth="1"/>
    <col min="13062" max="13062" width="0" style="186" hidden="1" customWidth="1"/>
    <col min="13063" max="13063" width="9.125" style="186" bestFit="1" customWidth="1"/>
    <col min="13064" max="13064" width="11.125" style="186" customWidth="1"/>
    <col min="13065" max="13065" width="2.625" style="186" customWidth="1"/>
    <col min="13066" max="13066" width="11" style="186" bestFit="1" customWidth="1"/>
    <col min="13067" max="13067" width="2.625" style="186" customWidth="1"/>
    <col min="13068" max="13068" width="10.5" style="186" bestFit="1" customWidth="1"/>
    <col min="13069" max="13069" width="23.75" style="186" customWidth="1"/>
    <col min="13070" max="13312" width="9.625" style="186"/>
    <col min="13313" max="13313" width="7.75" style="186" bestFit="1" customWidth="1"/>
    <col min="13314" max="13314" width="1.625" style="186" customWidth="1"/>
    <col min="13315" max="13315" width="8.375" style="186" customWidth="1"/>
    <col min="13316" max="13316" width="30.75" style="186" customWidth="1"/>
    <col min="13317" max="13317" width="8.625" style="186" customWidth="1"/>
    <col min="13318" max="13318" width="0" style="186" hidden="1" customWidth="1"/>
    <col min="13319" max="13319" width="9.125" style="186" bestFit="1" customWidth="1"/>
    <col min="13320" max="13320" width="11.125" style="186" customWidth="1"/>
    <col min="13321" max="13321" width="2.625" style="186" customWidth="1"/>
    <col min="13322" max="13322" width="11" style="186" bestFit="1" customWidth="1"/>
    <col min="13323" max="13323" width="2.625" style="186" customWidth="1"/>
    <col min="13324" max="13324" width="10.5" style="186" bestFit="1" customWidth="1"/>
    <col min="13325" max="13325" width="23.75" style="186" customWidth="1"/>
    <col min="13326" max="13568" width="9.625" style="186"/>
    <col min="13569" max="13569" width="7.75" style="186" bestFit="1" customWidth="1"/>
    <col min="13570" max="13570" width="1.625" style="186" customWidth="1"/>
    <col min="13571" max="13571" width="8.375" style="186" customWidth="1"/>
    <col min="13572" max="13572" width="30.75" style="186" customWidth="1"/>
    <col min="13573" max="13573" width="8.625" style="186" customWidth="1"/>
    <col min="13574" max="13574" width="0" style="186" hidden="1" customWidth="1"/>
    <col min="13575" max="13575" width="9.125" style="186" bestFit="1" customWidth="1"/>
    <col min="13576" max="13576" width="11.125" style="186" customWidth="1"/>
    <col min="13577" max="13577" width="2.625" style="186" customWidth="1"/>
    <col min="13578" max="13578" width="11" style="186" bestFit="1" customWidth="1"/>
    <col min="13579" max="13579" width="2.625" style="186" customWidth="1"/>
    <col min="13580" max="13580" width="10.5" style="186" bestFit="1" customWidth="1"/>
    <col min="13581" max="13581" width="23.75" style="186" customWidth="1"/>
    <col min="13582" max="13824" width="9.625" style="186"/>
    <col min="13825" max="13825" width="7.75" style="186" bestFit="1" customWidth="1"/>
    <col min="13826" max="13826" width="1.625" style="186" customWidth="1"/>
    <col min="13827" max="13827" width="8.375" style="186" customWidth="1"/>
    <col min="13828" max="13828" width="30.75" style="186" customWidth="1"/>
    <col min="13829" max="13829" width="8.625" style="186" customWidth="1"/>
    <col min="13830" max="13830" width="0" style="186" hidden="1" customWidth="1"/>
    <col min="13831" max="13831" width="9.125" style="186" bestFit="1" customWidth="1"/>
    <col min="13832" max="13832" width="11.125" style="186" customWidth="1"/>
    <col min="13833" max="13833" width="2.625" style="186" customWidth="1"/>
    <col min="13834" max="13834" width="11" style="186" bestFit="1" customWidth="1"/>
    <col min="13835" max="13835" width="2.625" style="186" customWidth="1"/>
    <col min="13836" max="13836" width="10.5" style="186" bestFit="1" customWidth="1"/>
    <col min="13837" max="13837" width="23.75" style="186" customWidth="1"/>
    <col min="13838" max="14080" width="9.625" style="186"/>
    <col min="14081" max="14081" width="7.75" style="186" bestFit="1" customWidth="1"/>
    <col min="14082" max="14082" width="1.625" style="186" customWidth="1"/>
    <col min="14083" max="14083" width="8.375" style="186" customWidth="1"/>
    <col min="14084" max="14084" width="30.75" style="186" customWidth="1"/>
    <col min="14085" max="14085" width="8.625" style="186" customWidth="1"/>
    <col min="14086" max="14086" width="0" style="186" hidden="1" customWidth="1"/>
    <col min="14087" max="14087" width="9.125" style="186" bestFit="1" customWidth="1"/>
    <col min="14088" max="14088" width="11.125" style="186" customWidth="1"/>
    <col min="14089" max="14089" width="2.625" style="186" customWidth="1"/>
    <col min="14090" max="14090" width="11" style="186" bestFit="1" customWidth="1"/>
    <col min="14091" max="14091" width="2.625" style="186" customWidth="1"/>
    <col min="14092" max="14092" width="10.5" style="186" bestFit="1" customWidth="1"/>
    <col min="14093" max="14093" width="23.75" style="186" customWidth="1"/>
    <col min="14094" max="14336" width="9.625" style="186"/>
    <col min="14337" max="14337" width="7.75" style="186" bestFit="1" customWidth="1"/>
    <col min="14338" max="14338" width="1.625" style="186" customWidth="1"/>
    <col min="14339" max="14339" width="8.375" style="186" customWidth="1"/>
    <col min="14340" max="14340" width="30.75" style="186" customWidth="1"/>
    <col min="14341" max="14341" width="8.625" style="186" customWidth="1"/>
    <col min="14342" max="14342" width="0" style="186" hidden="1" customWidth="1"/>
    <col min="14343" max="14343" width="9.125" style="186" bestFit="1" customWidth="1"/>
    <col min="14344" max="14344" width="11.125" style="186" customWidth="1"/>
    <col min="14345" max="14345" width="2.625" style="186" customWidth="1"/>
    <col min="14346" max="14346" width="11" style="186" bestFit="1" customWidth="1"/>
    <col min="14347" max="14347" width="2.625" style="186" customWidth="1"/>
    <col min="14348" max="14348" width="10.5" style="186" bestFit="1" customWidth="1"/>
    <col min="14349" max="14349" width="23.75" style="186" customWidth="1"/>
    <col min="14350" max="14592" width="9.625" style="186"/>
    <col min="14593" max="14593" width="7.75" style="186" bestFit="1" customWidth="1"/>
    <col min="14594" max="14594" width="1.625" style="186" customWidth="1"/>
    <col min="14595" max="14595" width="8.375" style="186" customWidth="1"/>
    <col min="14596" max="14596" width="30.75" style="186" customWidth="1"/>
    <col min="14597" max="14597" width="8.625" style="186" customWidth="1"/>
    <col min="14598" max="14598" width="0" style="186" hidden="1" customWidth="1"/>
    <col min="14599" max="14599" width="9.125" style="186" bestFit="1" customWidth="1"/>
    <col min="14600" max="14600" width="11.125" style="186" customWidth="1"/>
    <col min="14601" max="14601" width="2.625" style="186" customWidth="1"/>
    <col min="14602" max="14602" width="11" style="186" bestFit="1" customWidth="1"/>
    <col min="14603" max="14603" width="2.625" style="186" customWidth="1"/>
    <col min="14604" max="14604" width="10.5" style="186" bestFit="1" customWidth="1"/>
    <col min="14605" max="14605" width="23.75" style="186" customWidth="1"/>
    <col min="14606" max="14848" width="9.625" style="186"/>
    <col min="14849" max="14849" width="7.75" style="186" bestFit="1" customWidth="1"/>
    <col min="14850" max="14850" width="1.625" style="186" customWidth="1"/>
    <col min="14851" max="14851" width="8.375" style="186" customWidth="1"/>
    <col min="14852" max="14852" width="30.75" style="186" customWidth="1"/>
    <col min="14853" max="14853" width="8.625" style="186" customWidth="1"/>
    <col min="14854" max="14854" width="0" style="186" hidden="1" customWidth="1"/>
    <col min="14855" max="14855" width="9.125" style="186" bestFit="1" customWidth="1"/>
    <col min="14856" max="14856" width="11.125" style="186" customWidth="1"/>
    <col min="14857" max="14857" width="2.625" style="186" customWidth="1"/>
    <col min="14858" max="14858" width="11" style="186" bestFit="1" customWidth="1"/>
    <col min="14859" max="14859" width="2.625" style="186" customWidth="1"/>
    <col min="14860" max="14860" width="10.5" style="186" bestFit="1" customWidth="1"/>
    <col min="14861" max="14861" width="23.75" style="186" customWidth="1"/>
    <col min="14862" max="15104" width="9.625" style="186"/>
    <col min="15105" max="15105" width="7.75" style="186" bestFit="1" customWidth="1"/>
    <col min="15106" max="15106" width="1.625" style="186" customWidth="1"/>
    <col min="15107" max="15107" width="8.375" style="186" customWidth="1"/>
    <col min="15108" max="15108" width="30.75" style="186" customWidth="1"/>
    <col min="15109" max="15109" width="8.625" style="186" customWidth="1"/>
    <col min="15110" max="15110" width="0" style="186" hidden="1" customWidth="1"/>
    <col min="15111" max="15111" width="9.125" style="186" bestFit="1" customWidth="1"/>
    <col min="15112" max="15112" width="11.125" style="186" customWidth="1"/>
    <col min="15113" max="15113" width="2.625" style="186" customWidth="1"/>
    <col min="15114" max="15114" width="11" style="186" bestFit="1" customWidth="1"/>
    <col min="15115" max="15115" width="2.625" style="186" customWidth="1"/>
    <col min="15116" max="15116" width="10.5" style="186" bestFit="1" customWidth="1"/>
    <col min="15117" max="15117" width="23.75" style="186" customWidth="1"/>
    <col min="15118" max="15360" width="9.625" style="186"/>
    <col min="15361" max="15361" width="7.75" style="186" bestFit="1" customWidth="1"/>
    <col min="15362" max="15362" width="1.625" style="186" customWidth="1"/>
    <col min="15363" max="15363" width="8.375" style="186" customWidth="1"/>
    <col min="15364" max="15364" width="30.75" style="186" customWidth="1"/>
    <col min="15365" max="15365" width="8.625" style="186" customWidth="1"/>
    <col min="15366" max="15366" width="0" style="186" hidden="1" customWidth="1"/>
    <col min="15367" max="15367" width="9.125" style="186" bestFit="1" customWidth="1"/>
    <col min="15368" max="15368" width="11.125" style="186" customWidth="1"/>
    <col min="15369" max="15369" width="2.625" style="186" customWidth="1"/>
    <col min="15370" max="15370" width="11" style="186" bestFit="1" customWidth="1"/>
    <col min="15371" max="15371" width="2.625" style="186" customWidth="1"/>
    <col min="15372" max="15372" width="10.5" style="186" bestFit="1" customWidth="1"/>
    <col min="15373" max="15373" width="23.75" style="186" customWidth="1"/>
    <col min="15374" max="15616" width="9.625" style="186"/>
    <col min="15617" max="15617" width="7.75" style="186" bestFit="1" customWidth="1"/>
    <col min="15618" max="15618" width="1.625" style="186" customWidth="1"/>
    <col min="15619" max="15619" width="8.375" style="186" customWidth="1"/>
    <col min="15620" max="15620" width="30.75" style="186" customWidth="1"/>
    <col min="15621" max="15621" width="8.625" style="186" customWidth="1"/>
    <col min="15622" max="15622" width="0" style="186" hidden="1" customWidth="1"/>
    <col min="15623" max="15623" width="9.125" style="186" bestFit="1" customWidth="1"/>
    <col min="15624" max="15624" width="11.125" style="186" customWidth="1"/>
    <col min="15625" max="15625" width="2.625" style="186" customWidth="1"/>
    <col min="15626" max="15626" width="11" style="186" bestFit="1" customWidth="1"/>
    <col min="15627" max="15627" width="2.625" style="186" customWidth="1"/>
    <col min="15628" max="15628" width="10.5" style="186" bestFit="1" customWidth="1"/>
    <col min="15629" max="15629" width="23.75" style="186" customWidth="1"/>
    <col min="15630" max="15872" width="9.625" style="186"/>
    <col min="15873" max="15873" width="7.75" style="186" bestFit="1" customWidth="1"/>
    <col min="15874" max="15874" width="1.625" style="186" customWidth="1"/>
    <col min="15875" max="15875" width="8.375" style="186" customWidth="1"/>
    <col min="15876" max="15876" width="30.75" style="186" customWidth="1"/>
    <col min="15877" max="15877" width="8.625" style="186" customWidth="1"/>
    <col min="15878" max="15878" width="0" style="186" hidden="1" customWidth="1"/>
    <col min="15879" max="15879" width="9.125" style="186" bestFit="1" customWidth="1"/>
    <col min="15880" max="15880" width="11.125" style="186" customWidth="1"/>
    <col min="15881" max="15881" width="2.625" style="186" customWidth="1"/>
    <col min="15882" max="15882" width="11" style="186" bestFit="1" customWidth="1"/>
    <col min="15883" max="15883" width="2.625" style="186" customWidth="1"/>
    <col min="15884" max="15884" width="10.5" style="186" bestFit="1" customWidth="1"/>
    <col min="15885" max="15885" width="23.75" style="186" customWidth="1"/>
    <col min="15886" max="16128" width="9.625" style="186"/>
    <col min="16129" max="16129" width="7.75" style="186" bestFit="1" customWidth="1"/>
    <col min="16130" max="16130" width="1.625" style="186" customWidth="1"/>
    <col min="16131" max="16131" width="8.375" style="186" customWidth="1"/>
    <col min="16132" max="16132" width="30.75" style="186" customWidth="1"/>
    <col min="16133" max="16133" width="8.625" style="186" customWidth="1"/>
    <col min="16134" max="16134" width="0" style="186" hidden="1" customWidth="1"/>
    <col min="16135" max="16135" width="9.125" style="186" bestFit="1" customWidth="1"/>
    <col min="16136" max="16136" width="11.125" style="186" customWidth="1"/>
    <col min="16137" max="16137" width="2.625" style="186" customWidth="1"/>
    <col min="16138" max="16138" width="11" style="186" bestFit="1" customWidth="1"/>
    <col min="16139" max="16139" width="2.625" style="186" customWidth="1"/>
    <col min="16140" max="16140" width="10.5" style="186" bestFit="1" customWidth="1"/>
    <col min="16141" max="16141" width="23.75" style="186" customWidth="1"/>
    <col min="16142" max="16384" width="9.625" style="186"/>
  </cols>
  <sheetData>
    <row r="1" spans="1:12" ht="26.25" x14ac:dyDescent="0.4">
      <c r="D1" s="187" t="s">
        <v>44</v>
      </c>
    </row>
    <row r="2" spans="1:12" ht="18.75" x14ac:dyDescent="0.3">
      <c r="D2" s="192" t="s">
        <v>200</v>
      </c>
    </row>
    <row r="3" spans="1:12" ht="15.75" x14ac:dyDescent="0.25">
      <c r="D3" s="194" t="str">
        <f>'Precios Distribuidor'!D3</f>
        <v>Vigentes a partir del 03 de Enero de 2013</v>
      </c>
    </row>
    <row r="4" spans="1:12" ht="15" x14ac:dyDescent="0.25">
      <c r="A4" s="195"/>
      <c r="B4" s="195"/>
      <c r="C4" s="195"/>
      <c r="D4" s="195"/>
      <c r="E4" s="195"/>
      <c r="F4" s="195"/>
      <c r="G4" s="195"/>
    </row>
    <row r="5" spans="1:12" ht="0.95" customHeight="1" x14ac:dyDescent="0.25">
      <c r="A5" s="195"/>
      <c r="B5" s="195"/>
      <c r="C5" s="198"/>
      <c r="D5" s="198"/>
      <c r="E5" s="198"/>
      <c r="F5" s="198"/>
      <c r="G5" s="198"/>
      <c r="H5" s="198"/>
      <c r="J5" s="198"/>
      <c r="L5" s="198"/>
    </row>
    <row r="6" spans="1:12" ht="15" x14ac:dyDescent="0.25">
      <c r="D6" s="200"/>
      <c r="E6" s="200"/>
      <c r="F6" s="200"/>
      <c r="G6" s="200"/>
      <c r="H6" s="203"/>
      <c r="J6" s="203"/>
      <c r="L6" s="203"/>
    </row>
    <row r="7" spans="1:12" s="212" customFormat="1" ht="33" customHeight="1" x14ac:dyDescent="0.25">
      <c r="A7" s="204" t="s">
        <v>46</v>
      </c>
      <c r="B7" s="205"/>
      <c r="C7" s="206" t="s">
        <v>47</v>
      </c>
      <c r="D7" s="206" t="s">
        <v>48</v>
      </c>
      <c r="E7" s="206" t="s">
        <v>49</v>
      </c>
      <c r="F7" s="206"/>
      <c r="G7" s="206" t="s">
        <v>50</v>
      </c>
      <c r="H7" s="211" t="s">
        <v>201</v>
      </c>
      <c r="J7" s="211" t="s">
        <v>202</v>
      </c>
      <c r="L7" s="211" t="s">
        <v>47</v>
      </c>
    </row>
    <row r="8" spans="1:12" ht="6" customHeight="1" x14ac:dyDescent="0.2">
      <c r="E8" s="213"/>
      <c r="F8" s="213"/>
      <c r="G8" s="213"/>
    </row>
    <row r="9" spans="1:12" ht="12.75" x14ac:dyDescent="0.2">
      <c r="A9" s="217">
        <v>2013</v>
      </c>
      <c r="B9" s="218"/>
      <c r="C9" s="219" t="s">
        <v>58</v>
      </c>
      <c r="D9" s="220" t="s">
        <v>59</v>
      </c>
      <c r="E9" s="221" t="s">
        <v>60</v>
      </c>
      <c r="F9" s="287" t="str">
        <f>CONCATENATE(D9,E9)</f>
        <v>Matiz 5 ptas.A</v>
      </c>
      <c r="G9" s="221" t="s">
        <v>61</v>
      </c>
      <c r="H9" s="288">
        <v>91994</v>
      </c>
      <c r="J9" s="288">
        <v>-4189</v>
      </c>
      <c r="L9" s="353" t="s">
        <v>278</v>
      </c>
    </row>
    <row r="10" spans="1:12" ht="12.75" x14ac:dyDescent="0.2">
      <c r="A10" s="226">
        <v>2013</v>
      </c>
      <c r="B10" s="227"/>
      <c r="C10" s="228" t="s">
        <v>62</v>
      </c>
      <c r="D10" s="229" t="s">
        <v>59</v>
      </c>
      <c r="E10" s="230" t="s">
        <v>63</v>
      </c>
      <c r="F10" s="287" t="str">
        <f t="shared" ref="F10:F98" si="0">CONCATENATE(D10,E10)</f>
        <v>Matiz 5 ptas.B</v>
      </c>
      <c r="G10" s="230" t="s">
        <v>61</v>
      </c>
      <c r="H10" s="289">
        <v>105396</v>
      </c>
      <c r="J10" s="289">
        <v>-3379</v>
      </c>
      <c r="L10" s="354" t="s">
        <v>278</v>
      </c>
    </row>
    <row r="11" spans="1:12" ht="6" customHeight="1" x14ac:dyDescent="0.2">
      <c r="E11" s="213"/>
      <c r="F11" s="287" t="e">
        <f t="shared" si="0"/>
        <v>#VALUE!</v>
      </c>
      <c r="G11" s="213"/>
      <c r="L11" s="355"/>
    </row>
    <row r="12" spans="1:12" ht="12.75" x14ac:dyDescent="0.2">
      <c r="A12" s="235">
        <v>2013</v>
      </c>
      <c r="B12" s="236"/>
      <c r="C12" s="237" t="s">
        <v>64</v>
      </c>
      <c r="D12" s="238" t="s">
        <v>65</v>
      </c>
      <c r="E12" s="239" t="s">
        <v>60</v>
      </c>
      <c r="F12" s="239" t="str">
        <f>+D12&amp;E12</f>
        <v>Spark 5 ptas.A</v>
      </c>
      <c r="G12" s="239" t="s">
        <v>61</v>
      </c>
      <c r="H12" s="244">
        <v>114424</v>
      </c>
      <c r="J12" s="244">
        <v>-5450</v>
      </c>
      <c r="L12" s="356" t="s">
        <v>278</v>
      </c>
    </row>
    <row r="13" spans="1:12" ht="12.75" x14ac:dyDescent="0.2">
      <c r="A13" s="235">
        <v>2013</v>
      </c>
      <c r="B13" s="236"/>
      <c r="C13" s="237" t="s">
        <v>66</v>
      </c>
      <c r="D13" s="238" t="s">
        <v>65</v>
      </c>
      <c r="E13" s="239" t="s">
        <v>63</v>
      </c>
      <c r="F13" s="239" t="str">
        <f>+D13&amp;E13</f>
        <v>Spark 5 ptas.B</v>
      </c>
      <c r="G13" s="239" t="s">
        <v>67</v>
      </c>
      <c r="H13" s="244">
        <v>123451</v>
      </c>
      <c r="J13" s="244">
        <v>-9095</v>
      </c>
      <c r="L13" s="356" t="s">
        <v>278</v>
      </c>
    </row>
    <row r="14" spans="1:12" ht="12.75" x14ac:dyDescent="0.2">
      <c r="A14" s="245">
        <v>2013</v>
      </c>
      <c r="B14" s="246"/>
      <c r="C14" s="247" t="s">
        <v>68</v>
      </c>
      <c r="D14" s="248" t="s">
        <v>65</v>
      </c>
      <c r="E14" s="249" t="s">
        <v>69</v>
      </c>
      <c r="F14" s="239" t="str">
        <f>+D14&amp;E14</f>
        <v>Spark 5 ptas.C</v>
      </c>
      <c r="G14" s="249" t="s">
        <v>70</v>
      </c>
      <c r="H14" s="253">
        <v>143711</v>
      </c>
      <c r="J14" s="253">
        <v>-5964</v>
      </c>
      <c r="L14" s="357" t="s">
        <v>278</v>
      </c>
    </row>
    <row r="15" spans="1:12" ht="6" customHeight="1" x14ac:dyDescent="0.2">
      <c r="E15" s="213"/>
      <c r="F15" s="287"/>
      <c r="G15" s="213"/>
      <c r="L15" s="355"/>
    </row>
    <row r="16" spans="1:12" ht="12.75" x14ac:dyDescent="0.2">
      <c r="A16" s="217">
        <v>2013</v>
      </c>
      <c r="B16" s="218"/>
      <c r="C16" s="219" t="s">
        <v>71</v>
      </c>
      <c r="D16" s="220" t="s">
        <v>72</v>
      </c>
      <c r="E16" s="221" t="s">
        <v>60</v>
      </c>
      <c r="F16" s="287" t="str">
        <f t="shared" si="0"/>
        <v>Aveo 4 ptas.A</v>
      </c>
      <c r="G16" s="221" t="s">
        <v>61</v>
      </c>
      <c r="H16" s="257">
        <v>125581</v>
      </c>
      <c r="I16" s="290"/>
      <c r="J16" s="257">
        <v>0</v>
      </c>
      <c r="K16" s="290"/>
      <c r="L16" s="358" t="s">
        <v>278</v>
      </c>
    </row>
    <row r="17" spans="1:12" ht="12.75" x14ac:dyDescent="0.2">
      <c r="A17" s="217">
        <v>2013</v>
      </c>
      <c r="B17" s="218"/>
      <c r="C17" s="219" t="s">
        <v>71</v>
      </c>
      <c r="D17" s="220" t="s">
        <v>72</v>
      </c>
      <c r="E17" s="221" t="s">
        <v>73</v>
      </c>
      <c r="F17" s="287" t="str">
        <f t="shared" si="0"/>
        <v>Aveo 4 ptas.M</v>
      </c>
      <c r="G17" s="221" t="s">
        <v>61</v>
      </c>
      <c r="H17" s="257">
        <v>135778</v>
      </c>
      <c r="I17" s="290"/>
      <c r="J17" s="257">
        <v>0</v>
      </c>
      <c r="K17" s="290"/>
      <c r="L17" s="358" t="s">
        <v>278</v>
      </c>
    </row>
    <row r="18" spans="1:12" ht="12.75" x14ac:dyDescent="0.2">
      <c r="A18" s="217">
        <v>2013</v>
      </c>
      <c r="B18" s="218"/>
      <c r="C18" s="219" t="s">
        <v>71</v>
      </c>
      <c r="D18" s="220" t="s">
        <v>72</v>
      </c>
      <c r="E18" s="221" t="s">
        <v>63</v>
      </c>
      <c r="F18" s="287" t="str">
        <f t="shared" si="0"/>
        <v>Aveo 4 ptas.B</v>
      </c>
      <c r="G18" s="221" t="s">
        <v>67</v>
      </c>
      <c r="H18" s="257">
        <v>150632</v>
      </c>
      <c r="I18" s="290"/>
      <c r="J18" s="257">
        <v>0</v>
      </c>
      <c r="K18" s="290"/>
      <c r="L18" s="358" t="s">
        <v>278</v>
      </c>
    </row>
    <row r="19" spans="1:12" ht="12.75" x14ac:dyDescent="0.2">
      <c r="A19" s="217">
        <v>2013</v>
      </c>
      <c r="B19" s="218"/>
      <c r="C19" s="219" t="s">
        <v>71</v>
      </c>
      <c r="D19" s="220" t="s">
        <v>72</v>
      </c>
      <c r="E19" s="221" t="s">
        <v>74</v>
      </c>
      <c r="F19" s="287" t="str">
        <f t="shared" si="0"/>
        <v>Aveo 4 ptas.J</v>
      </c>
      <c r="G19" s="221" t="s">
        <v>61</v>
      </c>
      <c r="H19" s="257">
        <v>153416</v>
      </c>
      <c r="I19" s="290"/>
      <c r="J19" s="257">
        <v>0</v>
      </c>
      <c r="K19" s="290"/>
      <c r="L19" s="358" t="s">
        <v>278</v>
      </c>
    </row>
    <row r="20" spans="1:12" ht="12.75" x14ac:dyDescent="0.2">
      <c r="A20" s="217">
        <v>2013</v>
      </c>
      <c r="B20" s="218"/>
      <c r="C20" s="219" t="s">
        <v>75</v>
      </c>
      <c r="D20" s="220" t="s">
        <v>72</v>
      </c>
      <c r="E20" s="221" t="s">
        <v>69</v>
      </c>
      <c r="F20" s="287" t="str">
        <f t="shared" si="0"/>
        <v>Aveo 4 ptas.C</v>
      </c>
      <c r="G20" s="221" t="s">
        <v>67</v>
      </c>
      <c r="H20" s="257">
        <v>164606</v>
      </c>
      <c r="I20" s="290"/>
      <c r="J20" s="257">
        <v>0</v>
      </c>
      <c r="K20" s="290"/>
      <c r="L20" s="358" t="s">
        <v>278</v>
      </c>
    </row>
    <row r="21" spans="1:12" ht="12.75" x14ac:dyDescent="0.2">
      <c r="A21" s="217">
        <v>2013</v>
      </c>
      <c r="B21" s="218"/>
      <c r="C21" s="219" t="s">
        <v>77</v>
      </c>
      <c r="D21" s="220" t="s">
        <v>72</v>
      </c>
      <c r="E21" s="221" t="s">
        <v>78</v>
      </c>
      <c r="F21" s="287" t="str">
        <f t="shared" si="0"/>
        <v>Aveo 4 ptas.D</v>
      </c>
      <c r="G21" s="221" t="s">
        <v>70</v>
      </c>
      <c r="H21" s="257">
        <v>167452</v>
      </c>
      <c r="I21" s="290"/>
      <c r="J21" s="257">
        <v>-3835</v>
      </c>
      <c r="K21" s="290"/>
      <c r="L21" s="358" t="s">
        <v>278</v>
      </c>
    </row>
    <row r="22" spans="1:12" ht="12.75" x14ac:dyDescent="0.2">
      <c r="A22" s="259">
        <v>2013</v>
      </c>
      <c r="B22" s="260"/>
      <c r="C22" s="261" t="s">
        <v>77</v>
      </c>
      <c r="D22" s="262" t="s">
        <v>72</v>
      </c>
      <c r="E22" s="263" t="s">
        <v>79</v>
      </c>
      <c r="F22" s="287" t="str">
        <f t="shared" si="0"/>
        <v>Aveo 4 ptas.E</v>
      </c>
      <c r="G22" s="230" t="s">
        <v>70</v>
      </c>
      <c r="H22" s="267">
        <v>180297</v>
      </c>
      <c r="I22" s="290"/>
      <c r="J22" s="267">
        <v>-3835</v>
      </c>
      <c r="K22" s="290"/>
      <c r="L22" s="359" t="s">
        <v>278</v>
      </c>
    </row>
    <row r="23" spans="1:12" ht="4.5" customHeight="1" x14ac:dyDescent="0.2">
      <c r="E23" s="213"/>
      <c r="F23" s="287" t="e">
        <f t="shared" si="0"/>
        <v>#VALUE!</v>
      </c>
      <c r="G23" s="191"/>
      <c r="H23" s="186"/>
      <c r="I23" s="191"/>
      <c r="J23" s="186"/>
      <c r="K23" s="191"/>
      <c r="L23" s="190"/>
    </row>
    <row r="24" spans="1:12" ht="12.75" x14ac:dyDescent="0.2">
      <c r="A24" s="235">
        <v>2013</v>
      </c>
      <c r="B24" s="236"/>
      <c r="C24" s="237" t="s">
        <v>80</v>
      </c>
      <c r="D24" s="238" t="s">
        <v>81</v>
      </c>
      <c r="E24" s="239" t="s">
        <v>60</v>
      </c>
      <c r="F24" s="287" t="str">
        <f t="shared" si="0"/>
        <v>Sonic 4 ptas. A</v>
      </c>
      <c r="G24" s="239" t="s">
        <v>61</v>
      </c>
      <c r="H24" s="244">
        <v>159075</v>
      </c>
      <c r="I24" s="191"/>
      <c r="J24" s="244">
        <v>-6983</v>
      </c>
      <c r="K24" s="191"/>
      <c r="L24" s="356" t="s">
        <v>278</v>
      </c>
    </row>
    <row r="25" spans="1:12" ht="12.75" x14ac:dyDescent="0.2">
      <c r="A25" s="235">
        <v>2013</v>
      </c>
      <c r="B25" s="236"/>
      <c r="C25" s="237" t="s">
        <v>82</v>
      </c>
      <c r="D25" s="238" t="s">
        <v>81</v>
      </c>
      <c r="E25" s="239" t="s">
        <v>78</v>
      </c>
      <c r="F25" s="287" t="str">
        <f t="shared" si="0"/>
        <v>Sonic 4 ptas. D</v>
      </c>
      <c r="G25" s="239" t="s">
        <v>67</v>
      </c>
      <c r="H25" s="244">
        <v>187746</v>
      </c>
      <c r="I25" s="191"/>
      <c r="J25" s="244">
        <v>0</v>
      </c>
      <c r="K25" s="191"/>
      <c r="L25" s="356" t="s">
        <v>278</v>
      </c>
    </row>
    <row r="26" spans="1:12" ht="12.75" x14ac:dyDescent="0.2">
      <c r="A26" s="235">
        <v>2013</v>
      </c>
      <c r="B26" s="236"/>
      <c r="C26" s="237" t="s">
        <v>82</v>
      </c>
      <c r="D26" s="238" t="s">
        <v>81</v>
      </c>
      <c r="E26" s="239" t="s">
        <v>79</v>
      </c>
      <c r="F26" s="287" t="str">
        <f t="shared" si="0"/>
        <v>Sonic 4 ptas. E</v>
      </c>
      <c r="G26" s="239" t="s">
        <v>67</v>
      </c>
      <c r="H26" s="244">
        <v>202127</v>
      </c>
      <c r="I26" s="191"/>
      <c r="J26" s="244">
        <v>0</v>
      </c>
      <c r="K26" s="191"/>
      <c r="L26" s="356" t="s">
        <v>278</v>
      </c>
    </row>
    <row r="27" spans="1:12" ht="12.75" x14ac:dyDescent="0.2">
      <c r="A27" s="245">
        <v>2013</v>
      </c>
      <c r="B27" s="246"/>
      <c r="C27" s="247" t="s">
        <v>83</v>
      </c>
      <c r="D27" s="248" t="s">
        <v>81</v>
      </c>
      <c r="E27" s="249" t="s">
        <v>76</v>
      </c>
      <c r="F27" s="287" t="str">
        <f t="shared" si="0"/>
        <v>Sonic 4 ptas. F</v>
      </c>
      <c r="G27" s="291" t="s">
        <v>70</v>
      </c>
      <c r="H27" s="253">
        <v>221901</v>
      </c>
      <c r="I27" s="191"/>
      <c r="J27" s="253">
        <v>0</v>
      </c>
      <c r="K27" s="191"/>
      <c r="L27" s="357" t="s">
        <v>278</v>
      </c>
    </row>
    <row r="28" spans="1:12" ht="4.5" customHeight="1" x14ac:dyDescent="0.2">
      <c r="E28" s="213"/>
      <c r="F28" s="287" t="e">
        <f t="shared" si="0"/>
        <v>#VALUE!</v>
      </c>
      <c r="G28" s="191"/>
      <c r="H28" s="186"/>
      <c r="I28" s="191"/>
      <c r="J28" s="186"/>
      <c r="K28" s="191"/>
      <c r="L28" s="190"/>
    </row>
    <row r="29" spans="1:12" ht="12.75" x14ac:dyDescent="0.2">
      <c r="A29" s="217">
        <v>2013</v>
      </c>
      <c r="B29" s="218"/>
      <c r="C29" s="219" t="s">
        <v>84</v>
      </c>
      <c r="D29" s="220" t="s">
        <v>85</v>
      </c>
      <c r="E29" s="221" t="s">
        <v>73</v>
      </c>
      <c r="F29" s="287" t="str">
        <f>+D29&amp;E29</f>
        <v>Cruze 4 ptas.M</v>
      </c>
      <c r="G29" s="221" t="s">
        <v>61</v>
      </c>
      <c r="H29" s="257">
        <v>214952</v>
      </c>
      <c r="I29" s="290"/>
      <c r="J29" s="257">
        <v>-2593</v>
      </c>
      <c r="K29" s="290"/>
      <c r="L29" s="358" t="s">
        <v>278</v>
      </c>
    </row>
    <row r="30" spans="1:12" ht="12.75" x14ac:dyDescent="0.2">
      <c r="A30" s="217">
        <v>2013</v>
      </c>
      <c r="B30" s="218"/>
      <c r="C30" s="219" t="s">
        <v>84</v>
      </c>
      <c r="D30" s="220" t="s">
        <v>85</v>
      </c>
      <c r="E30" s="221" t="s">
        <v>60</v>
      </c>
      <c r="F30" s="287" t="str">
        <f>+D30&amp;E30</f>
        <v>Cruze 4 ptas.A</v>
      </c>
      <c r="G30" s="221" t="s">
        <v>61</v>
      </c>
      <c r="H30" s="257">
        <v>226725</v>
      </c>
      <c r="I30" s="290"/>
      <c r="J30" s="257">
        <v>-2735</v>
      </c>
      <c r="K30" s="290"/>
      <c r="L30" s="358" t="s">
        <v>278</v>
      </c>
    </row>
    <row r="31" spans="1:12" ht="12.75" x14ac:dyDescent="0.2">
      <c r="A31" s="217">
        <v>2013</v>
      </c>
      <c r="B31" s="218"/>
      <c r="C31" s="219" t="s">
        <v>86</v>
      </c>
      <c r="D31" s="220" t="s">
        <v>85</v>
      </c>
      <c r="E31" s="221" t="s">
        <v>69</v>
      </c>
      <c r="F31" s="287" t="str">
        <f>+D31&amp;E31</f>
        <v>Cruze 4 ptas.C</v>
      </c>
      <c r="G31" s="221" t="s">
        <v>67</v>
      </c>
      <c r="H31" s="257">
        <v>248864</v>
      </c>
      <c r="I31" s="290"/>
      <c r="J31" s="257">
        <v>-2976</v>
      </c>
      <c r="K31" s="290"/>
      <c r="L31" s="358" t="s">
        <v>278</v>
      </c>
    </row>
    <row r="32" spans="1:12" ht="12.75" x14ac:dyDescent="0.2">
      <c r="A32" s="259">
        <v>2013</v>
      </c>
      <c r="B32" s="260"/>
      <c r="C32" s="261" t="s">
        <v>87</v>
      </c>
      <c r="D32" s="262" t="s">
        <v>85</v>
      </c>
      <c r="E32" s="263" t="s">
        <v>76</v>
      </c>
      <c r="F32" s="287" t="s">
        <v>203</v>
      </c>
      <c r="G32" s="230" t="s">
        <v>67</v>
      </c>
      <c r="H32" s="267">
        <v>279650</v>
      </c>
      <c r="I32" s="290"/>
      <c r="J32" s="267">
        <v>0</v>
      </c>
      <c r="K32" s="290"/>
      <c r="L32" s="359" t="s">
        <v>278</v>
      </c>
    </row>
    <row r="33" spans="1:12" ht="4.5" customHeight="1" x14ac:dyDescent="0.2">
      <c r="E33" s="213"/>
      <c r="F33" s="287"/>
      <c r="G33" s="191"/>
      <c r="H33" s="186"/>
      <c r="I33" s="191"/>
      <c r="J33" s="186"/>
      <c r="K33" s="191"/>
      <c r="L33" s="190"/>
    </row>
    <row r="34" spans="1:12" ht="12.75" x14ac:dyDescent="0.2">
      <c r="A34" s="245">
        <v>2013</v>
      </c>
      <c r="B34" s="246"/>
      <c r="C34" s="247" t="s">
        <v>88</v>
      </c>
      <c r="D34" s="248" t="s">
        <v>89</v>
      </c>
      <c r="E34" s="249" t="s">
        <v>63</v>
      </c>
      <c r="F34" s="287" t="str">
        <f>+D34&amp;E34</f>
        <v>Malibu 4 ptas.B</v>
      </c>
      <c r="G34" s="291" t="s">
        <v>61</v>
      </c>
      <c r="H34" s="253">
        <v>295642</v>
      </c>
      <c r="I34" s="290"/>
      <c r="J34" s="253">
        <v>-1822</v>
      </c>
      <c r="K34" s="290"/>
      <c r="L34" s="357" t="s">
        <v>278</v>
      </c>
    </row>
    <row r="35" spans="1:12" ht="4.1500000000000004" customHeight="1" x14ac:dyDescent="0.2">
      <c r="E35" s="213"/>
      <c r="F35" s="287"/>
      <c r="G35" s="191"/>
      <c r="H35" s="186"/>
      <c r="I35" s="191"/>
      <c r="J35" s="186"/>
      <c r="K35" s="191"/>
      <c r="L35" s="190"/>
    </row>
    <row r="36" spans="1:12" ht="12.75" x14ac:dyDescent="0.2">
      <c r="A36" s="217">
        <v>2013</v>
      </c>
      <c r="B36" s="218"/>
      <c r="C36" s="219" t="s">
        <v>94</v>
      </c>
      <c r="D36" s="220" t="s">
        <v>95</v>
      </c>
      <c r="E36" s="221" t="s">
        <v>60</v>
      </c>
      <c r="F36" s="287" t="str">
        <f>+D36&amp;E36</f>
        <v>Camaro 2 ptas.A</v>
      </c>
      <c r="G36" s="221" t="s">
        <v>67</v>
      </c>
      <c r="H36" s="257">
        <v>373483</v>
      </c>
      <c r="I36" s="290"/>
      <c r="J36" s="257">
        <v>0</v>
      </c>
      <c r="K36" s="290"/>
      <c r="L36" s="358" t="s">
        <v>278</v>
      </c>
    </row>
    <row r="37" spans="1:12" ht="12.75" x14ac:dyDescent="0.2">
      <c r="A37" s="217">
        <v>2013</v>
      </c>
      <c r="B37" s="218"/>
      <c r="C37" s="219" t="s">
        <v>96</v>
      </c>
      <c r="D37" s="220" t="s">
        <v>95</v>
      </c>
      <c r="E37" s="221" t="s">
        <v>63</v>
      </c>
      <c r="F37" s="287" t="str">
        <f>+D37&amp;E37</f>
        <v>Camaro 2 ptas.B</v>
      </c>
      <c r="G37" s="221" t="s">
        <v>97</v>
      </c>
      <c r="H37" s="257">
        <v>469897</v>
      </c>
      <c r="I37" s="290"/>
      <c r="J37" s="257">
        <v>0</v>
      </c>
      <c r="K37" s="290"/>
      <c r="L37" s="358" t="s">
        <v>278</v>
      </c>
    </row>
    <row r="38" spans="1:12" ht="12.75" x14ac:dyDescent="0.2">
      <c r="A38" s="217">
        <v>2013</v>
      </c>
      <c r="B38" s="218"/>
      <c r="C38" s="219" t="s">
        <v>96</v>
      </c>
      <c r="D38" s="220" t="s">
        <v>95</v>
      </c>
      <c r="E38" s="221" t="s">
        <v>69</v>
      </c>
      <c r="F38" s="287" t="str">
        <f>+D38&amp;E38</f>
        <v>Camaro 2 ptas.C</v>
      </c>
      <c r="G38" s="221" t="s">
        <v>97</v>
      </c>
      <c r="H38" s="257">
        <v>487872</v>
      </c>
      <c r="I38" s="290"/>
      <c r="J38" s="257">
        <v>0</v>
      </c>
      <c r="K38" s="290"/>
      <c r="L38" s="358" t="s">
        <v>278</v>
      </c>
    </row>
    <row r="39" spans="1:12" ht="12.75" x14ac:dyDescent="0.2">
      <c r="A39" s="259">
        <v>2013</v>
      </c>
      <c r="B39" s="260"/>
      <c r="C39" s="261" t="s">
        <v>98</v>
      </c>
      <c r="D39" s="262" t="s">
        <v>95</v>
      </c>
      <c r="E39" s="263" t="s">
        <v>78</v>
      </c>
      <c r="F39" s="287" t="str">
        <f>+D39&amp;E39</f>
        <v>Camaro 2 ptas.D</v>
      </c>
      <c r="G39" s="230" t="s">
        <v>97</v>
      </c>
      <c r="H39" s="267">
        <v>540399</v>
      </c>
      <c r="I39" s="290"/>
      <c r="J39" s="267">
        <v>0</v>
      </c>
      <c r="K39" s="290"/>
      <c r="L39" s="359" t="s">
        <v>278</v>
      </c>
    </row>
    <row r="40" spans="1:12" ht="4.1500000000000004" customHeight="1" x14ac:dyDescent="0.2">
      <c r="E40" s="213"/>
      <c r="F40" s="287"/>
      <c r="G40" s="191"/>
      <c r="H40" s="186"/>
      <c r="I40" s="191"/>
      <c r="J40" s="186"/>
      <c r="K40" s="191"/>
      <c r="L40" s="190"/>
    </row>
    <row r="41" spans="1:12" ht="12.75" x14ac:dyDescent="0.2">
      <c r="A41" s="235">
        <v>2013</v>
      </c>
      <c r="B41" s="236"/>
      <c r="C41" s="237" t="s">
        <v>99</v>
      </c>
      <c r="D41" s="238" t="s">
        <v>100</v>
      </c>
      <c r="E41" s="239" t="s">
        <v>60</v>
      </c>
      <c r="F41" s="287" t="str">
        <f t="shared" si="0"/>
        <v>Tornado Pick UpA</v>
      </c>
      <c r="G41" s="239" t="s">
        <v>61</v>
      </c>
      <c r="H41" s="244">
        <v>170674</v>
      </c>
      <c r="I41" s="191"/>
      <c r="J41" s="244">
        <v>0</v>
      </c>
      <c r="K41" s="191"/>
      <c r="L41" s="356" t="s">
        <v>278</v>
      </c>
    </row>
    <row r="42" spans="1:12" ht="12.75" x14ac:dyDescent="0.2">
      <c r="A42" s="235">
        <v>2013</v>
      </c>
      <c r="B42" s="236"/>
      <c r="C42" s="237" t="s">
        <v>99</v>
      </c>
      <c r="D42" s="238" t="s">
        <v>100</v>
      </c>
      <c r="E42" s="239" t="s">
        <v>63</v>
      </c>
      <c r="F42" s="287" t="str">
        <f t="shared" si="0"/>
        <v>Tornado Pick UpB</v>
      </c>
      <c r="G42" s="239" t="s">
        <v>61</v>
      </c>
      <c r="H42" s="244">
        <v>183849</v>
      </c>
      <c r="I42" s="191"/>
      <c r="J42" s="244">
        <v>0</v>
      </c>
      <c r="K42" s="191"/>
      <c r="L42" s="356" t="s">
        <v>278</v>
      </c>
    </row>
    <row r="43" spans="1:12" ht="12.75" x14ac:dyDescent="0.2">
      <c r="A43" s="245">
        <v>2013</v>
      </c>
      <c r="B43" s="246"/>
      <c r="C43" s="247" t="s">
        <v>101</v>
      </c>
      <c r="D43" s="248" t="s">
        <v>100</v>
      </c>
      <c r="E43" s="249" t="s">
        <v>69</v>
      </c>
      <c r="F43" s="287" t="str">
        <f t="shared" si="0"/>
        <v>Tornado Pick UpC</v>
      </c>
      <c r="G43" s="291" t="s">
        <v>67</v>
      </c>
      <c r="H43" s="253">
        <v>204168</v>
      </c>
      <c r="I43" s="191"/>
      <c r="J43" s="253">
        <v>0</v>
      </c>
      <c r="K43" s="191"/>
      <c r="L43" s="357" t="s">
        <v>278</v>
      </c>
    </row>
    <row r="44" spans="1:12" ht="4.1500000000000004" customHeight="1" x14ac:dyDescent="0.2">
      <c r="E44" s="213"/>
      <c r="F44" s="287" t="e">
        <f t="shared" si="0"/>
        <v>#VALUE!</v>
      </c>
      <c r="G44" s="191"/>
      <c r="H44" s="186"/>
      <c r="I44" s="191"/>
      <c r="J44" s="186"/>
      <c r="K44" s="191"/>
      <c r="L44" s="190"/>
    </row>
    <row r="45" spans="1:12" ht="12.75" x14ac:dyDescent="0.2">
      <c r="A45" s="217">
        <v>2013</v>
      </c>
      <c r="B45" s="218"/>
      <c r="C45" s="219" t="s">
        <v>102</v>
      </c>
      <c r="D45" s="220" t="s">
        <v>103</v>
      </c>
      <c r="E45" s="221" t="s">
        <v>104</v>
      </c>
      <c r="F45" s="287" t="s">
        <v>67</v>
      </c>
      <c r="G45" s="221" t="s">
        <v>67</v>
      </c>
      <c r="H45" s="257">
        <v>339372</v>
      </c>
      <c r="I45" s="290"/>
      <c r="J45" s="257">
        <v>0</v>
      </c>
      <c r="K45" s="290"/>
      <c r="L45" s="358" t="s">
        <v>278</v>
      </c>
    </row>
    <row r="46" spans="1:12" ht="12.75" x14ac:dyDescent="0.2">
      <c r="A46" s="259">
        <v>2013</v>
      </c>
      <c r="B46" s="260"/>
      <c r="C46" s="261" t="s">
        <v>102</v>
      </c>
      <c r="D46" s="262" t="s">
        <v>103</v>
      </c>
      <c r="E46" s="263" t="s">
        <v>105</v>
      </c>
      <c r="F46" s="287" t="s">
        <v>67</v>
      </c>
      <c r="G46" s="230" t="s">
        <v>67</v>
      </c>
      <c r="H46" s="267">
        <v>371337</v>
      </c>
      <c r="I46" s="290"/>
      <c r="J46" s="267">
        <v>0</v>
      </c>
      <c r="K46" s="290"/>
      <c r="L46" s="359" t="s">
        <v>278</v>
      </c>
    </row>
    <row r="47" spans="1:12" ht="4.1500000000000004" customHeight="1" x14ac:dyDescent="0.2">
      <c r="E47" s="213"/>
      <c r="F47" s="287"/>
      <c r="G47" s="191"/>
      <c r="H47" s="186"/>
      <c r="I47" s="191"/>
      <c r="J47" s="186"/>
      <c r="K47" s="191"/>
      <c r="L47" s="190"/>
    </row>
    <row r="48" spans="1:12" ht="12.75" x14ac:dyDescent="0.2">
      <c r="A48" s="235">
        <v>2013</v>
      </c>
      <c r="B48" s="236"/>
      <c r="C48" s="237" t="s">
        <v>106</v>
      </c>
      <c r="D48" s="238" t="s">
        <v>107</v>
      </c>
      <c r="E48" s="239" t="s">
        <v>78</v>
      </c>
      <c r="F48" s="287" t="str">
        <f t="shared" si="0"/>
        <v>Silverado 1500 Cabina RegularD</v>
      </c>
      <c r="G48" s="239" t="s">
        <v>108</v>
      </c>
      <c r="H48" s="244">
        <v>248990</v>
      </c>
      <c r="I48" s="191"/>
      <c r="J48" s="244">
        <v>0</v>
      </c>
      <c r="K48" s="191"/>
      <c r="L48" s="356" t="s">
        <v>278</v>
      </c>
    </row>
    <row r="49" spans="1:12" ht="12.75" x14ac:dyDescent="0.2">
      <c r="A49" s="235">
        <v>2013</v>
      </c>
      <c r="B49" s="236"/>
      <c r="C49" s="237" t="s">
        <v>106</v>
      </c>
      <c r="D49" s="238" t="s">
        <v>107</v>
      </c>
      <c r="E49" s="239" t="s">
        <v>79</v>
      </c>
      <c r="F49" s="287" t="str">
        <f t="shared" si="0"/>
        <v>Silverado 1500 Cabina RegularE</v>
      </c>
      <c r="G49" s="239" t="s">
        <v>108</v>
      </c>
      <c r="H49" s="244">
        <v>261052</v>
      </c>
      <c r="I49" s="191"/>
      <c r="J49" s="244">
        <v>0</v>
      </c>
      <c r="K49" s="191"/>
      <c r="L49" s="356" t="s">
        <v>278</v>
      </c>
    </row>
    <row r="50" spans="1:12" ht="12.75" x14ac:dyDescent="0.2">
      <c r="A50" s="235">
        <v>2013</v>
      </c>
      <c r="B50" s="236"/>
      <c r="C50" s="237" t="s">
        <v>106</v>
      </c>
      <c r="D50" s="238" t="s">
        <v>107</v>
      </c>
      <c r="E50" s="239" t="s">
        <v>76</v>
      </c>
      <c r="F50" s="287" t="str">
        <f t="shared" si="0"/>
        <v>Silverado 1500 Cabina RegularF</v>
      </c>
      <c r="G50" s="239" t="s">
        <v>108</v>
      </c>
      <c r="H50" s="244">
        <v>262073</v>
      </c>
      <c r="I50" s="191"/>
      <c r="J50" s="244">
        <v>0</v>
      </c>
      <c r="K50" s="191"/>
      <c r="L50" s="356" t="s">
        <v>278</v>
      </c>
    </row>
    <row r="51" spans="1:12" ht="12.75" x14ac:dyDescent="0.2">
      <c r="A51" s="245">
        <v>2013</v>
      </c>
      <c r="B51" s="246"/>
      <c r="C51" s="247" t="s">
        <v>106</v>
      </c>
      <c r="D51" s="248" t="s">
        <v>107</v>
      </c>
      <c r="E51" s="249" t="s">
        <v>93</v>
      </c>
      <c r="F51" s="287" t="str">
        <f t="shared" si="0"/>
        <v>Silverado 1500 Cabina RegularG</v>
      </c>
      <c r="G51" s="291" t="s">
        <v>108</v>
      </c>
      <c r="H51" s="253">
        <v>274042</v>
      </c>
      <c r="I51" s="191"/>
      <c r="J51" s="253">
        <v>0</v>
      </c>
      <c r="K51" s="191"/>
      <c r="L51" s="357" t="s">
        <v>278</v>
      </c>
    </row>
    <row r="52" spans="1:12" ht="4.5" customHeight="1" x14ac:dyDescent="0.2">
      <c r="A52" s="188"/>
      <c r="B52" s="218"/>
      <c r="C52" s="219"/>
      <c r="D52" s="220"/>
      <c r="E52" s="221"/>
      <c r="F52" s="287" t="e">
        <f t="shared" si="0"/>
        <v>#VALUE!</v>
      </c>
      <c r="G52" s="222"/>
      <c r="H52" s="186"/>
      <c r="I52" s="191"/>
      <c r="J52" s="186"/>
      <c r="K52" s="191"/>
      <c r="L52" s="190"/>
    </row>
    <row r="53" spans="1:12" ht="12.75" x14ac:dyDescent="0.2">
      <c r="A53" s="217">
        <v>2013</v>
      </c>
      <c r="B53" s="218"/>
      <c r="C53" s="219" t="s">
        <v>106</v>
      </c>
      <c r="D53" s="220" t="s">
        <v>109</v>
      </c>
      <c r="E53" s="221" t="s">
        <v>74</v>
      </c>
      <c r="F53" s="287" t="str">
        <f t="shared" si="0"/>
        <v>Silverado 2500 Cabina RegularJ</v>
      </c>
      <c r="G53" s="221" t="s">
        <v>61</v>
      </c>
      <c r="H53" s="257">
        <v>289948</v>
      </c>
      <c r="I53" s="191"/>
      <c r="J53" s="257">
        <v>-7571</v>
      </c>
      <c r="K53" s="269"/>
      <c r="L53" s="358" t="s">
        <v>278</v>
      </c>
    </row>
    <row r="54" spans="1:12" ht="12.75" x14ac:dyDescent="0.2">
      <c r="A54" s="217">
        <v>2013</v>
      </c>
      <c r="B54" s="218"/>
      <c r="C54" s="219" t="s">
        <v>110</v>
      </c>
      <c r="D54" s="220" t="s">
        <v>111</v>
      </c>
      <c r="E54" s="221" t="s">
        <v>112</v>
      </c>
      <c r="F54" s="287" t="str">
        <f t="shared" si="0"/>
        <v>Silverado 2500 Cabina Reg. 4X4K</v>
      </c>
      <c r="G54" s="221" t="s">
        <v>61</v>
      </c>
      <c r="H54" s="257">
        <v>325656</v>
      </c>
      <c r="I54" s="191"/>
      <c r="J54" s="257">
        <v>-7598</v>
      </c>
      <c r="K54" s="269"/>
      <c r="L54" s="358" t="s">
        <v>278</v>
      </c>
    </row>
    <row r="55" spans="1:12" ht="12.75" x14ac:dyDescent="0.2">
      <c r="A55" s="259">
        <v>2013</v>
      </c>
      <c r="B55" s="260"/>
      <c r="C55" s="261" t="s">
        <v>113</v>
      </c>
      <c r="D55" s="262" t="s">
        <v>114</v>
      </c>
      <c r="E55" s="263" t="s">
        <v>60</v>
      </c>
      <c r="F55" s="287" t="str">
        <f t="shared" si="0"/>
        <v>Silverado 2500 Cabina ExtendidaA</v>
      </c>
      <c r="G55" s="230" t="s">
        <v>61</v>
      </c>
      <c r="H55" s="267">
        <v>326512</v>
      </c>
      <c r="I55" s="191"/>
      <c r="J55" s="267">
        <v>-7655</v>
      </c>
      <c r="K55" s="269"/>
      <c r="L55" s="359" t="s">
        <v>278</v>
      </c>
    </row>
    <row r="56" spans="1:12" ht="4.5" customHeight="1" x14ac:dyDescent="0.2">
      <c r="A56" s="188"/>
      <c r="B56" s="218"/>
      <c r="C56" s="219"/>
      <c r="D56" s="220"/>
      <c r="E56" s="221"/>
      <c r="F56" s="287" t="e">
        <f t="shared" si="0"/>
        <v>#VALUE!</v>
      </c>
      <c r="G56" s="222"/>
      <c r="H56" s="186"/>
      <c r="I56" s="191"/>
      <c r="J56" s="186"/>
      <c r="K56" s="191"/>
      <c r="L56" s="190"/>
    </row>
    <row r="57" spans="1:12" ht="12.75" x14ac:dyDescent="0.2">
      <c r="A57" s="235">
        <v>2013</v>
      </c>
      <c r="B57" s="236"/>
      <c r="C57" s="237" t="s">
        <v>115</v>
      </c>
      <c r="D57" s="238" t="s">
        <v>116</v>
      </c>
      <c r="E57" s="239" t="s">
        <v>79</v>
      </c>
      <c r="F57" s="287" t="str">
        <f t="shared" si="0"/>
        <v>Silverado 2500 Doble Cabina 4x2E</v>
      </c>
      <c r="G57" s="239" t="s">
        <v>61</v>
      </c>
      <c r="H57" s="244">
        <v>391145</v>
      </c>
      <c r="I57" s="191"/>
      <c r="J57" s="244">
        <v>-7389</v>
      </c>
      <c r="K57" s="191"/>
      <c r="L57" s="356" t="s">
        <v>278</v>
      </c>
    </row>
    <row r="58" spans="1:12" ht="12.75" x14ac:dyDescent="0.2">
      <c r="A58" s="245">
        <v>2013</v>
      </c>
      <c r="B58" s="246"/>
      <c r="C58" s="247" t="s">
        <v>117</v>
      </c>
      <c r="D58" s="248" t="s">
        <v>118</v>
      </c>
      <c r="E58" s="249" t="s">
        <v>76</v>
      </c>
      <c r="F58" s="287" t="str">
        <f t="shared" si="0"/>
        <v>Silverado 2500 Doble Cabina 4x4F</v>
      </c>
      <c r="G58" s="291" t="s">
        <v>61</v>
      </c>
      <c r="H58" s="253">
        <v>413691</v>
      </c>
      <c r="I58" s="191"/>
      <c r="J58" s="253">
        <v>-7389</v>
      </c>
      <c r="K58" s="191"/>
      <c r="L58" s="357" t="s">
        <v>278</v>
      </c>
    </row>
    <row r="59" spans="1:12" ht="4.5" customHeight="1" x14ac:dyDescent="0.2">
      <c r="A59" s="188"/>
      <c r="B59" s="218"/>
      <c r="C59" s="219"/>
      <c r="D59" s="220"/>
      <c r="E59" s="221"/>
      <c r="F59" s="287" t="e">
        <f t="shared" si="0"/>
        <v>#VALUE!</v>
      </c>
      <c r="G59" s="222"/>
      <c r="H59" s="186"/>
      <c r="I59" s="191"/>
      <c r="J59" s="186"/>
      <c r="K59" s="191"/>
      <c r="L59" s="190"/>
    </row>
    <row r="60" spans="1:12" ht="12.75" x14ac:dyDescent="0.2">
      <c r="A60" s="217">
        <v>2013</v>
      </c>
      <c r="B60" s="218"/>
      <c r="C60" s="219" t="s">
        <v>106</v>
      </c>
      <c r="D60" s="220" t="s">
        <v>119</v>
      </c>
      <c r="E60" s="221" t="s">
        <v>120</v>
      </c>
      <c r="F60" s="287" t="str">
        <f t="shared" si="0"/>
        <v>Cheyenne 2500 Cabina RegularN</v>
      </c>
      <c r="G60" s="221" t="s">
        <v>67</v>
      </c>
      <c r="H60" s="257">
        <v>389583</v>
      </c>
      <c r="I60" s="191"/>
      <c r="J60" s="257">
        <v>-7505</v>
      </c>
      <c r="K60" s="269"/>
      <c r="L60" s="358" t="s">
        <v>278</v>
      </c>
    </row>
    <row r="61" spans="1:12" ht="12.75" x14ac:dyDescent="0.2">
      <c r="A61" s="217">
        <v>2013</v>
      </c>
      <c r="B61" s="218"/>
      <c r="C61" s="219" t="s">
        <v>110</v>
      </c>
      <c r="D61" s="220" t="s">
        <v>121</v>
      </c>
      <c r="E61" s="221" t="s">
        <v>122</v>
      </c>
      <c r="F61" s="287" t="str">
        <f t="shared" si="0"/>
        <v>Cheyenne 2500 Cabina Reg. 4X4P</v>
      </c>
      <c r="G61" s="221" t="s">
        <v>67</v>
      </c>
      <c r="H61" s="257">
        <v>414772</v>
      </c>
      <c r="I61" s="191"/>
      <c r="J61" s="257">
        <v>-7530</v>
      </c>
      <c r="K61" s="269"/>
      <c r="L61" s="358" t="s">
        <v>278</v>
      </c>
    </row>
    <row r="62" spans="1:12" ht="12.75" x14ac:dyDescent="0.2">
      <c r="A62" s="259">
        <v>2013</v>
      </c>
      <c r="B62" s="260"/>
      <c r="C62" s="261" t="s">
        <v>123</v>
      </c>
      <c r="D62" s="262" t="s">
        <v>124</v>
      </c>
      <c r="E62" s="263" t="s">
        <v>63</v>
      </c>
      <c r="F62" s="287" t="str">
        <f t="shared" si="0"/>
        <v>Cheyenne 2500 Cabina ExtendidaB</v>
      </c>
      <c r="G62" s="230" t="s">
        <v>67</v>
      </c>
      <c r="H62" s="267">
        <v>455980</v>
      </c>
      <c r="I62" s="191"/>
      <c r="J62" s="267">
        <v>-7225</v>
      </c>
      <c r="K62" s="269"/>
      <c r="L62" s="359" t="s">
        <v>278</v>
      </c>
    </row>
    <row r="63" spans="1:12" ht="4.5" customHeight="1" x14ac:dyDescent="0.2">
      <c r="A63" s="188"/>
      <c r="B63" s="218"/>
      <c r="C63" s="219"/>
      <c r="D63" s="220"/>
      <c r="E63" s="221"/>
      <c r="F63" s="287" t="e">
        <f t="shared" si="0"/>
        <v>#VALUE!</v>
      </c>
      <c r="G63" s="222"/>
      <c r="H63" s="186"/>
      <c r="I63" s="191"/>
      <c r="J63" s="186"/>
      <c r="K63" s="191"/>
      <c r="L63" s="190"/>
    </row>
    <row r="64" spans="1:12" ht="12.75" x14ac:dyDescent="0.2">
      <c r="A64" s="235">
        <v>2013</v>
      </c>
      <c r="B64" s="236"/>
      <c r="C64" s="237" t="s">
        <v>117</v>
      </c>
      <c r="D64" s="238" t="s">
        <v>125</v>
      </c>
      <c r="E64" s="239" t="s">
        <v>63</v>
      </c>
      <c r="F64" s="287" t="str">
        <f t="shared" si="0"/>
        <v>Cheyenne 2500 Crew Cab 4X4B</v>
      </c>
      <c r="G64" s="239" t="s">
        <v>67</v>
      </c>
      <c r="H64" s="244">
        <v>522116</v>
      </c>
      <c r="I64" s="191"/>
      <c r="J64" s="244">
        <v>-7225</v>
      </c>
      <c r="K64" s="191"/>
      <c r="L64" s="356" t="s">
        <v>278</v>
      </c>
    </row>
    <row r="65" spans="1:12" ht="12.75" x14ac:dyDescent="0.2">
      <c r="A65" s="245">
        <v>2013</v>
      </c>
      <c r="B65" s="246"/>
      <c r="C65" s="247" t="s">
        <v>117</v>
      </c>
      <c r="D65" s="248" t="s">
        <v>125</v>
      </c>
      <c r="E65" s="249" t="s">
        <v>69</v>
      </c>
      <c r="F65" s="287" t="str">
        <f t="shared" si="0"/>
        <v>Cheyenne 2500 Crew Cab 4X4C</v>
      </c>
      <c r="G65" s="291" t="s">
        <v>70</v>
      </c>
      <c r="H65" s="253">
        <v>575460</v>
      </c>
      <c r="I65" s="191"/>
      <c r="J65" s="253">
        <v>-7225</v>
      </c>
      <c r="K65" s="191"/>
      <c r="L65" s="357" t="s">
        <v>278</v>
      </c>
    </row>
    <row r="66" spans="1:12" ht="4.5" customHeight="1" x14ac:dyDescent="0.2">
      <c r="A66" s="188"/>
      <c r="B66" s="218"/>
      <c r="C66" s="219"/>
      <c r="D66" s="220"/>
      <c r="E66" s="221"/>
      <c r="F66" s="287" t="e">
        <f t="shared" si="0"/>
        <v>#VALUE!</v>
      </c>
      <c r="G66" s="222"/>
      <c r="H66" s="186"/>
      <c r="I66" s="191"/>
      <c r="J66" s="186"/>
      <c r="K66" s="191"/>
      <c r="L66" s="190"/>
    </row>
    <row r="67" spans="1:12" ht="12.75" x14ac:dyDescent="0.2">
      <c r="A67" s="217">
        <v>2013</v>
      </c>
      <c r="B67" s="218"/>
      <c r="C67" s="219" t="s">
        <v>126</v>
      </c>
      <c r="D67" s="220" t="s">
        <v>127</v>
      </c>
      <c r="E67" s="221" t="s">
        <v>63</v>
      </c>
      <c r="F67" s="287" t="str">
        <f t="shared" si="0"/>
        <v>Avalanche UUV 4X4B</v>
      </c>
      <c r="G67" s="221" t="s">
        <v>67</v>
      </c>
      <c r="H67" s="257">
        <v>563070</v>
      </c>
      <c r="I67" s="191"/>
      <c r="J67" s="257">
        <v>0</v>
      </c>
      <c r="K67" s="269"/>
      <c r="L67" s="358" t="s">
        <v>278</v>
      </c>
    </row>
    <row r="68" spans="1:12" ht="12.75" x14ac:dyDescent="0.2">
      <c r="A68" s="259">
        <v>2013</v>
      </c>
      <c r="B68" s="260"/>
      <c r="C68" s="261" t="s">
        <v>126</v>
      </c>
      <c r="D68" s="262" t="s">
        <v>127</v>
      </c>
      <c r="E68" s="263" t="s">
        <v>69</v>
      </c>
      <c r="F68" s="287" t="str">
        <f t="shared" si="0"/>
        <v>Avalanche UUV 4X4C</v>
      </c>
      <c r="G68" s="230" t="s">
        <v>67</v>
      </c>
      <c r="H68" s="267">
        <v>572577</v>
      </c>
      <c r="I68" s="191"/>
      <c r="J68" s="267">
        <v>0</v>
      </c>
      <c r="K68" s="269"/>
      <c r="L68" s="359" t="s">
        <v>278</v>
      </c>
    </row>
    <row r="69" spans="1:12" ht="4.5" customHeight="1" x14ac:dyDescent="0.2">
      <c r="E69" s="213"/>
      <c r="F69" s="287" t="e">
        <f t="shared" si="0"/>
        <v>#VALUE!</v>
      </c>
      <c r="G69" s="191"/>
      <c r="H69" s="186"/>
      <c r="I69" s="191"/>
      <c r="J69" s="186"/>
      <c r="K69" s="191"/>
      <c r="L69" s="190"/>
    </row>
    <row r="70" spans="1:12" ht="12.75" x14ac:dyDescent="0.2">
      <c r="A70" s="235">
        <v>2013</v>
      </c>
      <c r="B70" s="236"/>
      <c r="C70" s="237" t="s">
        <v>128</v>
      </c>
      <c r="D70" s="238" t="s">
        <v>129</v>
      </c>
      <c r="E70" s="239" t="s">
        <v>60</v>
      </c>
      <c r="F70" s="287"/>
      <c r="G70" s="239" t="s">
        <v>61</v>
      </c>
      <c r="H70" s="244">
        <v>240415</v>
      </c>
      <c r="I70" s="191"/>
      <c r="J70" s="244">
        <v>-402</v>
      </c>
      <c r="K70" s="191"/>
      <c r="L70" s="356" t="s">
        <v>278</v>
      </c>
    </row>
    <row r="71" spans="1:12" ht="12.75" x14ac:dyDescent="0.2">
      <c r="A71" s="235">
        <v>2013</v>
      </c>
      <c r="B71" s="236"/>
      <c r="C71" s="237" t="s">
        <v>130</v>
      </c>
      <c r="D71" s="238" t="s">
        <v>129</v>
      </c>
      <c r="E71" s="239" t="s">
        <v>63</v>
      </c>
      <c r="F71" s="287"/>
      <c r="G71" s="239" t="s">
        <v>67</v>
      </c>
      <c r="H71" s="244">
        <v>274500</v>
      </c>
      <c r="I71" s="191"/>
      <c r="J71" s="244">
        <v>-402</v>
      </c>
      <c r="K71" s="191"/>
      <c r="L71" s="356" t="s">
        <v>278</v>
      </c>
    </row>
    <row r="72" spans="1:12" ht="12.75" x14ac:dyDescent="0.2">
      <c r="A72" s="245">
        <v>2013</v>
      </c>
      <c r="B72" s="246"/>
      <c r="C72" s="247" t="s">
        <v>131</v>
      </c>
      <c r="D72" s="248" t="s">
        <v>129</v>
      </c>
      <c r="E72" s="249" t="s">
        <v>69</v>
      </c>
      <c r="F72" s="287"/>
      <c r="G72" s="291" t="s">
        <v>70</v>
      </c>
      <c r="H72" s="253">
        <v>299361</v>
      </c>
      <c r="I72" s="191"/>
      <c r="J72" s="253">
        <v>-402</v>
      </c>
      <c r="K72" s="191"/>
      <c r="L72" s="357" t="s">
        <v>278</v>
      </c>
    </row>
    <row r="73" spans="1:12" ht="4.5" customHeight="1" x14ac:dyDescent="0.2">
      <c r="E73" s="213"/>
      <c r="F73" s="287"/>
      <c r="G73" s="191"/>
      <c r="H73" s="186"/>
      <c r="I73" s="191"/>
      <c r="J73" s="186"/>
      <c r="K73" s="191"/>
      <c r="L73" s="190"/>
    </row>
    <row r="74" spans="1:12" ht="12.75" x14ac:dyDescent="0.2">
      <c r="A74" s="217">
        <v>2013</v>
      </c>
      <c r="B74" s="218"/>
      <c r="C74" s="219" t="s">
        <v>132</v>
      </c>
      <c r="D74" s="220" t="s">
        <v>133</v>
      </c>
      <c r="E74" s="221" t="s">
        <v>60</v>
      </c>
      <c r="F74" s="287" t="str">
        <f t="shared" si="0"/>
        <v>Captiva Sport SUVA</v>
      </c>
      <c r="G74" s="221" t="s">
        <v>61</v>
      </c>
      <c r="H74" s="257">
        <v>283371</v>
      </c>
      <c r="I74" s="290"/>
      <c r="J74" s="257">
        <v>-11171</v>
      </c>
      <c r="K74" s="290"/>
      <c r="L74" s="358" t="s">
        <v>278</v>
      </c>
    </row>
    <row r="75" spans="1:12" ht="12.75" x14ac:dyDescent="0.2">
      <c r="A75" s="217">
        <v>2013</v>
      </c>
      <c r="B75" s="218"/>
      <c r="C75" s="219" t="s">
        <v>132</v>
      </c>
      <c r="D75" s="220" t="s">
        <v>133</v>
      </c>
      <c r="E75" s="221" t="s">
        <v>63</v>
      </c>
      <c r="F75" s="287" t="str">
        <f t="shared" si="0"/>
        <v>Captiva Sport SUVB</v>
      </c>
      <c r="G75" s="221" t="s">
        <v>61</v>
      </c>
      <c r="H75" s="257">
        <v>325407</v>
      </c>
      <c r="I75" s="290"/>
      <c r="J75" s="257">
        <v>-11171</v>
      </c>
      <c r="K75" s="290"/>
      <c r="L75" s="358" t="s">
        <v>278</v>
      </c>
    </row>
    <row r="76" spans="1:12" ht="12.75" x14ac:dyDescent="0.2">
      <c r="A76" s="217">
        <v>2013</v>
      </c>
      <c r="B76" s="218"/>
      <c r="C76" s="219" t="s">
        <v>134</v>
      </c>
      <c r="D76" s="220" t="s">
        <v>133</v>
      </c>
      <c r="E76" s="221" t="s">
        <v>69</v>
      </c>
      <c r="F76" s="287" t="str">
        <f t="shared" si="0"/>
        <v>Captiva Sport SUVC</v>
      </c>
      <c r="G76" s="221" t="s">
        <v>67</v>
      </c>
      <c r="H76" s="257">
        <v>328010</v>
      </c>
      <c r="I76" s="290"/>
      <c r="J76" s="257">
        <v>-11171</v>
      </c>
      <c r="K76" s="290"/>
      <c r="L76" s="358" t="s">
        <v>278</v>
      </c>
    </row>
    <row r="77" spans="1:12" ht="12.75" x14ac:dyDescent="0.2">
      <c r="A77" s="217">
        <v>2013</v>
      </c>
      <c r="B77" s="218"/>
      <c r="C77" s="219" t="s">
        <v>134</v>
      </c>
      <c r="D77" s="220" t="s">
        <v>133</v>
      </c>
      <c r="E77" s="221" t="s">
        <v>78</v>
      </c>
      <c r="F77" s="287" t="str">
        <f t="shared" si="0"/>
        <v>Captiva Sport SUVD</v>
      </c>
      <c r="G77" s="221" t="s">
        <v>67</v>
      </c>
      <c r="H77" s="257">
        <v>343630</v>
      </c>
      <c r="I77" s="290"/>
      <c r="J77" s="257">
        <v>-11171</v>
      </c>
      <c r="K77" s="290"/>
      <c r="L77" s="358" t="s">
        <v>278</v>
      </c>
    </row>
    <row r="78" spans="1:12" ht="12.75" x14ac:dyDescent="0.2">
      <c r="A78" s="259">
        <v>2013</v>
      </c>
      <c r="B78" s="260"/>
      <c r="C78" s="261" t="s">
        <v>135</v>
      </c>
      <c r="D78" s="262" t="s">
        <v>133</v>
      </c>
      <c r="E78" s="263" t="s">
        <v>93</v>
      </c>
      <c r="F78" s="287" t="str">
        <f t="shared" si="0"/>
        <v>Captiva Sport SUVG</v>
      </c>
      <c r="G78" s="230" t="s">
        <v>67</v>
      </c>
      <c r="H78" s="267">
        <v>361506</v>
      </c>
      <c r="I78" s="290"/>
      <c r="J78" s="267">
        <v>-11171</v>
      </c>
      <c r="K78" s="290"/>
      <c r="L78" s="359" t="s">
        <v>278</v>
      </c>
    </row>
    <row r="79" spans="1:12" ht="4.5" customHeight="1" x14ac:dyDescent="0.2">
      <c r="E79" s="213"/>
      <c r="F79" s="287" t="e">
        <f t="shared" si="0"/>
        <v>#VALUE!</v>
      </c>
      <c r="G79" s="191"/>
      <c r="H79" s="186"/>
      <c r="I79" s="191"/>
      <c r="J79" s="186"/>
      <c r="K79" s="191"/>
      <c r="L79" s="190"/>
    </row>
    <row r="80" spans="1:12" ht="12.75" x14ac:dyDescent="0.2">
      <c r="A80" s="235">
        <v>2013</v>
      </c>
      <c r="B80" s="236"/>
      <c r="C80" s="237" t="s">
        <v>214</v>
      </c>
      <c r="D80" s="238" t="s">
        <v>215</v>
      </c>
      <c r="E80" s="239" t="s">
        <v>69</v>
      </c>
      <c r="F80" s="287" t="s">
        <v>216</v>
      </c>
      <c r="G80" s="239" t="s">
        <v>67</v>
      </c>
      <c r="H80" s="244">
        <v>486057</v>
      </c>
      <c r="I80" s="191"/>
      <c r="J80" s="244">
        <v>0</v>
      </c>
      <c r="K80" s="191"/>
      <c r="L80" s="356" t="s">
        <v>278</v>
      </c>
    </row>
    <row r="81" spans="1:12" ht="12.75" x14ac:dyDescent="0.2">
      <c r="A81" s="245">
        <v>2013</v>
      </c>
      <c r="B81" s="246"/>
      <c r="C81" s="247" t="s">
        <v>214</v>
      </c>
      <c r="D81" s="248" t="s">
        <v>215</v>
      </c>
      <c r="E81" s="249" t="s">
        <v>63</v>
      </c>
      <c r="F81" s="287" t="s">
        <v>217</v>
      </c>
      <c r="G81" s="291" t="s">
        <v>67</v>
      </c>
      <c r="H81" s="253">
        <v>525975</v>
      </c>
      <c r="I81" s="191"/>
      <c r="J81" s="253">
        <v>0</v>
      </c>
      <c r="K81" s="191"/>
      <c r="L81" s="357" t="s">
        <v>278</v>
      </c>
    </row>
    <row r="82" spans="1:12" ht="4.5" customHeight="1" x14ac:dyDescent="0.2">
      <c r="E82" s="213"/>
      <c r="F82" s="287"/>
      <c r="G82" s="191"/>
      <c r="H82" s="186"/>
      <c r="I82" s="191"/>
      <c r="J82" s="186"/>
      <c r="K82" s="191"/>
      <c r="L82" s="190"/>
    </row>
    <row r="83" spans="1:12" ht="12.75" x14ac:dyDescent="0.2">
      <c r="A83" s="217">
        <v>2013</v>
      </c>
      <c r="B83" s="218"/>
      <c r="C83" s="219" t="s">
        <v>136</v>
      </c>
      <c r="D83" s="220" t="s">
        <v>137</v>
      </c>
      <c r="E83" s="221" t="s">
        <v>60</v>
      </c>
      <c r="F83" s="287" t="str">
        <f t="shared" si="0"/>
        <v>Tahoe SUVA</v>
      </c>
      <c r="G83" s="221" t="s">
        <v>67</v>
      </c>
      <c r="H83" s="257">
        <v>521886</v>
      </c>
      <c r="I83" s="269"/>
      <c r="J83" s="257">
        <v>-12454</v>
      </c>
      <c r="K83" s="269"/>
      <c r="L83" s="358" t="s">
        <v>278</v>
      </c>
    </row>
    <row r="84" spans="1:12" ht="12.75" x14ac:dyDescent="0.2">
      <c r="A84" s="217">
        <v>2013</v>
      </c>
      <c r="B84" s="218"/>
      <c r="C84" s="219" t="s">
        <v>136</v>
      </c>
      <c r="D84" s="220" t="s">
        <v>137</v>
      </c>
      <c r="E84" s="221" t="s">
        <v>69</v>
      </c>
      <c r="F84" s="287" t="str">
        <f t="shared" si="0"/>
        <v>Tahoe SUVC</v>
      </c>
      <c r="G84" s="221" t="s">
        <v>67</v>
      </c>
      <c r="H84" s="257">
        <v>573053</v>
      </c>
      <c r="I84" s="269"/>
      <c r="J84" s="257">
        <v>-12454</v>
      </c>
      <c r="K84" s="269"/>
      <c r="L84" s="358" t="s">
        <v>278</v>
      </c>
    </row>
    <row r="85" spans="1:12" ht="12.75" x14ac:dyDescent="0.2">
      <c r="A85" s="217">
        <v>2013</v>
      </c>
      <c r="B85" s="218"/>
      <c r="C85" s="219" t="s">
        <v>136</v>
      </c>
      <c r="D85" s="220" t="s">
        <v>137</v>
      </c>
      <c r="E85" s="221" t="s">
        <v>78</v>
      </c>
      <c r="F85" s="287" t="str">
        <f t="shared" si="0"/>
        <v>Tahoe SUVD</v>
      </c>
      <c r="G85" s="221" t="s">
        <v>67</v>
      </c>
      <c r="H85" s="257">
        <v>590743</v>
      </c>
      <c r="I85" s="269"/>
      <c r="J85" s="257">
        <v>-12454</v>
      </c>
      <c r="K85" s="269"/>
      <c r="L85" s="358" t="s">
        <v>278</v>
      </c>
    </row>
    <row r="86" spans="1:12" ht="12.75" x14ac:dyDescent="0.2">
      <c r="A86" s="259">
        <v>2013</v>
      </c>
      <c r="B86" s="260"/>
      <c r="C86" s="261" t="s">
        <v>138</v>
      </c>
      <c r="D86" s="262" t="s">
        <v>139</v>
      </c>
      <c r="E86" s="263" t="s">
        <v>79</v>
      </c>
      <c r="F86" s="287" t="str">
        <f t="shared" si="0"/>
        <v>Tahoe SUV 4X4E</v>
      </c>
      <c r="G86" s="230" t="s">
        <v>67</v>
      </c>
      <c r="H86" s="267">
        <v>611246</v>
      </c>
      <c r="I86" s="269"/>
      <c r="J86" s="267">
        <v>-12454</v>
      </c>
      <c r="K86" s="269"/>
      <c r="L86" s="359" t="s">
        <v>278</v>
      </c>
    </row>
    <row r="87" spans="1:12" ht="5.25" customHeight="1" x14ac:dyDescent="0.2">
      <c r="A87" s="188"/>
      <c r="B87" s="218"/>
      <c r="C87" s="219"/>
      <c r="D87" s="220"/>
      <c r="E87" s="221"/>
      <c r="F87" s="287" t="e">
        <f t="shared" si="0"/>
        <v>#VALUE!</v>
      </c>
      <c r="G87" s="268"/>
      <c r="H87" s="269"/>
      <c r="I87" s="268"/>
      <c r="J87" s="269"/>
      <c r="K87" s="292"/>
      <c r="L87" s="360"/>
    </row>
    <row r="88" spans="1:12" ht="12.75" x14ac:dyDescent="0.2">
      <c r="A88" s="235">
        <v>2013</v>
      </c>
      <c r="B88" s="236"/>
      <c r="C88" s="237" t="s">
        <v>140</v>
      </c>
      <c r="D88" s="238" t="s">
        <v>141</v>
      </c>
      <c r="E88" s="239" t="s">
        <v>60</v>
      </c>
      <c r="F88" s="287" t="str">
        <f t="shared" si="0"/>
        <v>Suburban SUVA</v>
      </c>
      <c r="G88" s="239" t="s">
        <v>67</v>
      </c>
      <c r="H88" s="244">
        <v>556016</v>
      </c>
      <c r="I88" s="191"/>
      <c r="J88" s="244">
        <v>-11857</v>
      </c>
      <c r="K88" s="191"/>
      <c r="L88" s="356" t="s">
        <v>278</v>
      </c>
    </row>
    <row r="89" spans="1:12" ht="12.75" x14ac:dyDescent="0.2">
      <c r="A89" s="235">
        <v>2013</v>
      </c>
      <c r="B89" s="236"/>
      <c r="C89" s="237" t="s">
        <v>140</v>
      </c>
      <c r="D89" s="238" t="s">
        <v>141</v>
      </c>
      <c r="E89" s="239" t="s">
        <v>63</v>
      </c>
      <c r="F89" s="287" t="str">
        <f t="shared" si="0"/>
        <v>Suburban SUVB</v>
      </c>
      <c r="G89" s="239" t="s">
        <v>67</v>
      </c>
      <c r="H89" s="244">
        <v>617253</v>
      </c>
      <c r="I89" s="191"/>
      <c r="J89" s="244">
        <v>-11857</v>
      </c>
      <c r="K89" s="191"/>
      <c r="L89" s="356" t="s">
        <v>278</v>
      </c>
    </row>
    <row r="90" spans="1:12" ht="12.75" x14ac:dyDescent="0.2">
      <c r="A90" s="235">
        <v>2013</v>
      </c>
      <c r="B90" s="236"/>
      <c r="C90" s="237" t="s">
        <v>140</v>
      </c>
      <c r="D90" s="238" t="s">
        <v>141</v>
      </c>
      <c r="E90" s="239" t="s">
        <v>69</v>
      </c>
      <c r="F90" s="287" t="str">
        <f t="shared" si="0"/>
        <v>Suburban SUVC</v>
      </c>
      <c r="G90" s="239" t="s">
        <v>67</v>
      </c>
      <c r="H90" s="244">
        <v>617253</v>
      </c>
      <c r="I90" s="191"/>
      <c r="J90" s="244">
        <v>-11857</v>
      </c>
      <c r="K90" s="191"/>
      <c r="L90" s="356" t="s">
        <v>278</v>
      </c>
    </row>
    <row r="91" spans="1:12" ht="12.75" x14ac:dyDescent="0.2">
      <c r="A91" s="245">
        <v>2013</v>
      </c>
      <c r="B91" s="246"/>
      <c r="C91" s="247" t="s">
        <v>142</v>
      </c>
      <c r="D91" s="248" t="s">
        <v>143</v>
      </c>
      <c r="E91" s="249" t="s">
        <v>78</v>
      </c>
      <c r="F91" s="287" t="str">
        <f t="shared" si="0"/>
        <v>Suburban SUV 4X4D</v>
      </c>
      <c r="G91" s="291" t="s">
        <v>67</v>
      </c>
      <c r="H91" s="253">
        <v>649550</v>
      </c>
      <c r="I91" s="191"/>
      <c r="J91" s="253">
        <v>-11857</v>
      </c>
      <c r="K91" s="191"/>
      <c r="L91" s="357" t="s">
        <v>278</v>
      </c>
    </row>
    <row r="92" spans="1:12" ht="5.25" customHeight="1" x14ac:dyDescent="0.2">
      <c r="A92" s="188"/>
      <c r="B92" s="218"/>
      <c r="C92" s="219"/>
      <c r="D92" s="220"/>
      <c r="E92" s="221"/>
      <c r="F92" s="287" t="e">
        <f t="shared" si="0"/>
        <v>#VALUE!</v>
      </c>
      <c r="G92" s="268"/>
      <c r="H92" s="269"/>
      <c r="I92" s="268"/>
      <c r="J92" s="269"/>
      <c r="K92" s="292"/>
      <c r="L92" s="360"/>
    </row>
    <row r="93" spans="1:12" ht="12.75" x14ac:dyDescent="0.2">
      <c r="A93" s="217">
        <v>2013</v>
      </c>
      <c r="B93" s="218"/>
      <c r="C93" s="219" t="s">
        <v>146</v>
      </c>
      <c r="D93" s="220" t="s">
        <v>147</v>
      </c>
      <c r="E93" s="221" t="s">
        <v>69</v>
      </c>
      <c r="F93" s="287" t="str">
        <f t="shared" si="0"/>
        <v>Express Cargo VanC</v>
      </c>
      <c r="G93" s="221" t="s">
        <v>61</v>
      </c>
      <c r="H93" s="257">
        <v>321650</v>
      </c>
      <c r="I93" s="269"/>
      <c r="J93" s="257">
        <v>0</v>
      </c>
      <c r="K93" s="269"/>
      <c r="L93" s="358" t="s">
        <v>278</v>
      </c>
    </row>
    <row r="94" spans="1:12" ht="12.75" x14ac:dyDescent="0.2">
      <c r="A94" s="259">
        <v>2013</v>
      </c>
      <c r="B94" s="260"/>
      <c r="C94" s="261" t="s">
        <v>148</v>
      </c>
      <c r="D94" s="262" t="s">
        <v>147</v>
      </c>
      <c r="E94" s="263" t="s">
        <v>63</v>
      </c>
      <c r="F94" s="287" t="str">
        <f t="shared" si="0"/>
        <v>Express Cargo VanB</v>
      </c>
      <c r="G94" s="230" t="s">
        <v>61</v>
      </c>
      <c r="H94" s="267">
        <v>367547</v>
      </c>
      <c r="I94" s="269"/>
      <c r="J94" s="267">
        <v>0</v>
      </c>
      <c r="K94" s="269"/>
      <c r="L94" s="359" t="s">
        <v>278</v>
      </c>
    </row>
    <row r="95" spans="1:12" ht="5.25" customHeight="1" x14ac:dyDescent="0.2">
      <c r="A95" s="188"/>
      <c r="B95" s="218"/>
      <c r="C95" s="219"/>
      <c r="D95" s="220"/>
      <c r="E95" s="221"/>
      <c r="F95" s="287" t="e">
        <f t="shared" si="0"/>
        <v>#VALUE!</v>
      </c>
      <c r="G95" s="268"/>
      <c r="H95" s="269"/>
      <c r="I95" s="268"/>
      <c r="J95" s="269"/>
      <c r="K95" s="292"/>
      <c r="L95" s="360"/>
    </row>
    <row r="96" spans="1:12" ht="12.75" x14ac:dyDescent="0.2">
      <c r="A96" s="235">
        <v>2013</v>
      </c>
      <c r="B96" s="236"/>
      <c r="C96" s="237" t="s">
        <v>149</v>
      </c>
      <c r="D96" s="238" t="s">
        <v>150</v>
      </c>
      <c r="E96" s="239" t="s">
        <v>78</v>
      </c>
      <c r="F96" s="287" t="str">
        <f t="shared" si="0"/>
        <v>Express Pas. VanD</v>
      </c>
      <c r="G96" s="239" t="s">
        <v>61</v>
      </c>
      <c r="H96" s="244">
        <v>385101</v>
      </c>
      <c r="I96" s="191"/>
      <c r="J96" s="244">
        <v>0</v>
      </c>
      <c r="K96" s="191"/>
      <c r="L96" s="356" t="s">
        <v>278</v>
      </c>
    </row>
    <row r="97" spans="1:12" ht="12.75" x14ac:dyDescent="0.2">
      <c r="A97" s="235">
        <v>2013</v>
      </c>
      <c r="B97" s="236"/>
      <c r="C97" s="237" t="s">
        <v>149</v>
      </c>
      <c r="D97" s="238" t="s">
        <v>150</v>
      </c>
      <c r="E97" s="239" t="s">
        <v>151</v>
      </c>
      <c r="F97" s="287" t="str">
        <f t="shared" si="0"/>
        <v>Express Pas. VanL</v>
      </c>
      <c r="G97" s="239" t="s">
        <v>61</v>
      </c>
      <c r="H97" s="244">
        <v>395319</v>
      </c>
      <c r="I97" s="191"/>
      <c r="J97" s="244">
        <v>0</v>
      </c>
      <c r="K97" s="191"/>
      <c r="L97" s="356" t="s">
        <v>278</v>
      </c>
    </row>
    <row r="98" spans="1:12" ht="12.75" x14ac:dyDescent="0.2">
      <c r="A98" s="245">
        <v>2013</v>
      </c>
      <c r="B98" s="246"/>
      <c r="C98" s="247" t="s">
        <v>152</v>
      </c>
      <c r="D98" s="248" t="s">
        <v>150</v>
      </c>
      <c r="E98" s="249" t="s">
        <v>69</v>
      </c>
      <c r="F98" s="287" t="str">
        <f t="shared" si="0"/>
        <v>Express Pas. VanC</v>
      </c>
      <c r="G98" s="291" t="s">
        <v>61</v>
      </c>
      <c r="H98" s="253">
        <v>477043</v>
      </c>
      <c r="I98" s="191"/>
      <c r="J98" s="253">
        <v>0</v>
      </c>
      <c r="K98" s="191"/>
      <c r="L98" s="357" t="s">
        <v>278</v>
      </c>
    </row>
    <row r="99" spans="1:12" ht="5.25" customHeight="1" x14ac:dyDescent="0.2">
      <c r="A99" s="188"/>
      <c r="B99" s="218"/>
      <c r="C99" s="219"/>
      <c r="D99" s="220"/>
      <c r="E99" s="221"/>
      <c r="F99" s="221"/>
      <c r="G99" s="268"/>
      <c r="H99" s="269"/>
      <c r="I99" s="268"/>
      <c r="J99" s="269"/>
      <c r="K99" s="292"/>
      <c r="L99" s="269"/>
    </row>
    <row r="100" spans="1:12" ht="12.75" x14ac:dyDescent="0.2">
      <c r="A100" s="217"/>
      <c r="B100" s="218"/>
      <c r="C100" s="219"/>
      <c r="D100" s="220"/>
      <c r="E100" s="221"/>
      <c r="F100" s="221"/>
      <c r="H100" s="188"/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2013-01-02T21:57:40Z</cp:lastPrinted>
  <dcterms:created xsi:type="dcterms:W3CDTF">2004-09-14T21:04:05Z</dcterms:created>
  <dcterms:modified xsi:type="dcterms:W3CDTF">2013-01-02T23:51:29Z</dcterms:modified>
</cp:coreProperties>
</file>