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ASEGURADORAS/"/>
    </mc:Choice>
  </mc:AlternateContent>
  <bookViews>
    <workbookView xWindow="0" yWindow="0" windowWidth="28800" windowHeight="1263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7" i="1" l="1"/>
  <c r="J26" i="1"/>
  <c r="B24" i="1" l="1"/>
  <c r="J45" i="1"/>
  <c r="B13" i="1"/>
  <c r="J35" i="1"/>
  <c r="J34" i="1"/>
  <c r="J44" i="1"/>
  <c r="B23" i="1"/>
  <c r="B12" i="1"/>
  <c r="N12" i="1"/>
  <c r="J22" i="1"/>
  <c r="J43" i="1"/>
  <c r="J33" i="1"/>
  <c r="B22" i="1"/>
  <c r="B11" i="1"/>
  <c r="J10" i="1"/>
</calcChain>
</file>

<file path=xl/sharedStrings.xml><?xml version="1.0" encoding="utf-8"?>
<sst xmlns="http://schemas.openxmlformats.org/spreadsheetml/2006/main" count="48" uniqueCount="25">
  <si>
    <t xml:space="preserve">Alejandro Santillan </t>
  </si>
  <si>
    <t>QUALITAS</t>
  </si>
  <si>
    <t>Ruben Robles</t>
  </si>
  <si>
    <t>Enero</t>
  </si>
  <si>
    <t>Fco Javier Arias</t>
  </si>
  <si>
    <t>Febrero</t>
  </si>
  <si>
    <t>Marzo</t>
  </si>
  <si>
    <t>Abril</t>
  </si>
  <si>
    <t>Mayo</t>
  </si>
  <si>
    <t>Junio</t>
  </si>
  <si>
    <t>Julio</t>
  </si>
  <si>
    <t>Manuel Romero</t>
  </si>
  <si>
    <t>Refigio Mejia</t>
  </si>
  <si>
    <t>HDI</t>
  </si>
  <si>
    <t>Joel Olivares</t>
  </si>
  <si>
    <t>GNP</t>
  </si>
  <si>
    <t>Trabajo Ingresado</t>
  </si>
  <si>
    <t>Gerardo Pacheco</t>
  </si>
  <si>
    <t>ATLAS</t>
  </si>
  <si>
    <t>Marco Rodriguez</t>
  </si>
  <si>
    <t>Jorge G Ramirez</t>
  </si>
  <si>
    <t>Victor Manuel Vazquez Rivera</t>
  </si>
  <si>
    <t>Trabajo Realizado</t>
  </si>
  <si>
    <t>RELACION DE PAGO A AJUSTADORES</t>
  </si>
  <si>
    <t>QUERETARO MOTORS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</si>
</sst>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BA1A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43" fontId="0" fillId="0" borderId="0" xfId="1" applyFont="1"/>
    <xf numFmtId="0" fontId="0" fillId="0" borderId="0" xfId="0" applyFill="1"/>
    <xf numFmtId="0" fontId="2" fillId="2" borderId="0" xfId="0" applyFont="1" applyFill="1" applyAlignment="1">
      <alignment horizontal="center"/>
    </xf>
    <xf numFmtId="43" fontId="2" fillId="2" borderId="0" xfId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43" fontId="2" fillId="3" borderId="0" xfId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43" fontId="2" fillId="4" borderId="0" xfId="1" applyFont="1" applyFill="1" applyAlignment="1">
      <alignment horizontal="center"/>
    </xf>
    <xf numFmtId="43" fontId="2" fillId="0" borderId="0" xfId="1" applyFont="1" applyFill="1" applyAlignment="1">
      <alignment horizontal="center"/>
    </xf>
    <xf numFmtId="0" fontId="2" fillId="5" borderId="0" xfId="0" applyFont="1" applyFill="1" applyAlignment="1">
      <alignment horizontal="center"/>
    </xf>
    <xf numFmtId="43" fontId="2" fillId="5" borderId="0" xfId="1" applyFont="1" applyFill="1" applyAlignment="1">
      <alignment horizontal="center"/>
    </xf>
    <xf numFmtId="0" fontId="2" fillId="4" borderId="0" xfId="0" applyFont="1" applyFill="1"/>
    <xf numFmtId="43" fontId="2" fillId="4" borderId="0" xfId="1" applyFont="1" applyFill="1"/>
    <xf numFmtId="0" fontId="2" fillId="5" borderId="0" xfId="0" applyFont="1" applyFill="1"/>
    <xf numFmtId="43" fontId="2" fillId="5" borderId="0" xfId="1" applyFont="1" applyFill="1"/>
    <xf numFmtId="0" fontId="3" fillId="0" borderId="0" xfId="0" applyFont="1" applyAlignment="1">
      <alignment horizontal="center"/>
    </xf>
    <xf numFmtId="43" fontId="0" fillId="6" borderId="0" xfId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BA1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1</xdr:row>
      <xdr:rowOff>38100</xdr:rowOff>
    </xdr:from>
    <xdr:to>
      <xdr:col>1</xdr:col>
      <xdr:colOff>895350</xdr:colOff>
      <xdr:row>5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28600"/>
          <a:ext cx="14763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8"/>
  <sheetViews>
    <sheetView tabSelected="1" workbookViewId="0">
      <selection activeCell="O21" sqref="O21"/>
    </sheetView>
  </sheetViews>
  <sheetFormatPr baseColWidth="10" defaultRowHeight="15" x14ac:dyDescent="0.25"/>
  <cols>
    <col min="1" max="1" width="18.42578125" bestFit="1" customWidth="1"/>
    <col min="2" max="2" width="18.28515625" style="1" bestFit="1" customWidth="1"/>
    <col min="3" max="3" width="11.42578125" style="1"/>
    <col min="4" max="4" width="1" style="1" customWidth="1"/>
    <col min="5" max="5" width="12.7109375" bestFit="1" customWidth="1"/>
    <col min="6" max="6" width="18.140625" style="1" bestFit="1" customWidth="1"/>
    <col min="7" max="7" width="11.42578125" style="1"/>
    <col min="8" max="8" width="1.140625" style="1" customWidth="1"/>
    <col min="9" max="9" width="12.28515625" bestFit="1" customWidth="1"/>
    <col min="10" max="10" width="18.140625" style="1" bestFit="1" customWidth="1"/>
    <col min="11" max="11" width="11.42578125" style="1"/>
    <col min="12" max="12" width="0.85546875" customWidth="1"/>
    <col min="13" max="13" width="16.140625" style="1" bestFit="1" customWidth="1"/>
    <col min="14" max="14" width="18.140625" style="1" bestFit="1" customWidth="1"/>
    <col min="15" max="15" width="11.42578125" style="1"/>
    <col min="16" max="16" width="1" customWidth="1"/>
  </cols>
  <sheetData>
    <row r="2" spans="1:16" ht="18.75" x14ac:dyDescent="0.3">
      <c r="E2" s="16" t="s">
        <v>24</v>
      </c>
      <c r="F2" s="16"/>
      <c r="G2" s="16"/>
      <c r="H2" s="16"/>
      <c r="I2" s="16"/>
      <c r="J2" s="16"/>
      <c r="K2" s="16"/>
    </row>
    <row r="3" spans="1:16" ht="18.75" x14ac:dyDescent="0.3">
      <c r="E3" s="16" t="s">
        <v>23</v>
      </c>
      <c r="F3" s="16"/>
      <c r="G3" s="16"/>
      <c r="H3" s="16"/>
      <c r="I3" s="16"/>
      <c r="J3" s="16"/>
      <c r="K3" s="16"/>
    </row>
    <row r="4" spans="1:16" ht="18.75" x14ac:dyDescent="0.3">
      <c r="E4" s="16">
        <v>2017</v>
      </c>
      <c r="F4" s="16"/>
      <c r="G4" s="16"/>
      <c r="H4" s="16"/>
      <c r="I4" s="16"/>
      <c r="J4" s="16"/>
      <c r="K4" s="16"/>
    </row>
    <row r="9" spans="1:16" x14ac:dyDescent="0.25">
      <c r="A9" s="10" t="s">
        <v>0</v>
      </c>
      <c r="B9" s="11" t="s">
        <v>16</v>
      </c>
      <c r="C9" s="11" t="s">
        <v>1</v>
      </c>
      <c r="D9" s="9"/>
      <c r="E9" s="3" t="s">
        <v>12</v>
      </c>
      <c r="F9" s="4" t="s">
        <v>22</v>
      </c>
      <c r="G9" s="4" t="s">
        <v>13</v>
      </c>
      <c r="H9" s="9"/>
      <c r="I9" s="7" t="s">
        <v>14</v>
      </c>
      <c r="J9" s="8" t="s">
        <v>22</v>
      </c>
      <c r="K9" s="8" t="s">
        <v>15</v>
      </c>
      <c r="L9" s="2"/>
      <c r="M9" s="5" t="s">
        <v>17</v>
      </c>
      <c r="N9" s="6" t="s">
        <v>22</v>
      </c>
      <c r="O9" s="6" t="s">
        <v>18</v>
      </c>
      <c r="P9" s="2"/>
    </row>
    <row r="10" spans="1:16" x14ac:dyDescent="0.25">
      <c r="A10" t="s">
        <v>3</v>
      </c>
      <c r="B10" s="1">
        <v>125019.72</v>
      </c>
      <c r="C10" s="1">
        <v>4000</v>
      </c>
      <c r="F10" s="1">
        <v>80313.73</v>
      </c>
      <c r="G10" s="1">
        <v>2500</v>
      </c>
      <c r="J10" s="1">
        <f>30785.1+17792.86+49922.93+13550.92</f>
        <v>112051.81</v>
      </c>
      <c r="K10" s="1">
        <v>5500</v>
      </c>
      <c r="N10" s="1">
        <v>31726.1</v>
      </c>
      <c r="O10" s="1">
        <v>2000</v>
      </c>
    </row>
    <row r="11" spans="1:16" x14ac:dyDescent="0.25">
      <c r="A11" t="s">
        <v>5</v>
      </c>
      <c r="B11" s="1">
        <f>41980.3+78371.91</f>
        <v>120352.21</v>
      </c>
      <c r="C11" s="1">
        <v>5000</v>
      </c>
      <c r="F11" s="1">
        <v>0</v>
      </c>
      <c r="G11" s="1">
        <v>0</v>
      </c>
      <c r="J11" s="1">
        <v>0</v>
      </c>
      <c r="K11" s="1">
        <v>0</v>
      </c>
      <c r="N11" s="1">
        <v>0</v>
      </c>
      <c r="O11" s="1">
        <v>0</v>
      </c>
    </row>
    <row r="12" spans="1:16" x14ac:dyDescent="0.25">
      <c r="A12" t="s">
        <v>6</v>
      </c>
      <c r="B12" s="1">
        <f>80109+24233+16676+30023</f>
        <v>151041</v>
      </c>
      <c r="C12" s="1">
        <v>5000</v>
      </c>
      <c r="F12" s="1">
        <v>0</v>
      </c>
      <c r="G12" s="1">
        <v>0</v>
      </c>
      <c r="J12" s="1">
        <v>0</v>
      </c>
      <c r="K12" s="1">
        <v>0</v>
      </c>
      <c r="N12" s="1">
        <f>34132+12445</f>
        <v>46577</v>
      </c>
      <c r="O12" s="1">
        <v>2000</v>
      </c>
    </row>
    <row r="13" spans="1:16" x14ac:dyDescent="0.25">
      <c r="A13" t="s">
        <v>7</v>
      </c>
      <c r="B13" s="1">
        <f>23914+22217+46446</f>
        <v>92577</v>
      </c>
      <c r="C13" s="1">
        <v>6000</v>
      </c>
      <c r="F13" s="1">
        <v>0</v>
      </c>
      <c r="G13" s="1">
        <v>0</v>
      </c>
      <c r="J13" s="1">
        <v>0</v>
      </c>
      <c r="K13" s="1">
        <v>0</v>
      </c>
      <c r="N13" s="1">
        <v>0</v>
      </c>
      <c r="O13" s="1">
        <v>0</v>
      </c>
    </row>
    <row r="14" spans="1:16" x14ac:dyDescent="0.25">
      <c r="A14" t="s">
        <v>8</v>
      </c>
      <c r="B14" s="1">
        <v>777780</v>
      </c>
      <c r="C14" s="1">
        <v>12000</v>
      </c>
      <c r="F14" s="1">
        <v>0</v>
      </c>
      <c r="G14" s="1">
        <v>0</v>
      </c>
      <c r="J14" s="1">
        <v>0</v>
      </c>
      <c r="K14" s="1">
        <v>0</v>
      </c>
      <c r="N14" s="1">
        <v>58612</v>
      </c>
      <c r="O14" s="1">
        <v>3000</v>
      </c>
    </row>
    <row r="15" spans="1:16" x14ac:dyDescent="0.25">
      <c r="A15" t="s">
        <v>9</v>
      </c>
      <c r="B15" s="1">
        <v>1044347</v>
      </c>
      <c r="C15" s="1">
        <v>13000</v>
      </c>
      <c r="N15" s="1">
        <v>0</v>
      </c>
      <c r="O15" s="1">
        <v>0</v>
      </c>
    </row>
    <row r="16" spans="1:16" x14ac:dyDescent="0.25">
      <c r="A16" t="s">
        <v>10</v>
      </c>
      <c r="B16" s="1">
        <v>538916</v>
      </c>
      <c r="C16" s="1">
        <v>14000</v>
      </c>
    </row>
    <row r="20" spans="1:11" x14ac:dyDescent="0.25">
      <c r="A20" s="14" t="s">
        <v>2</v>
      </c>
      <c r="B20" s="15"/>
      <c r="C20" s="15"/>
      <c r="I20" s="12" t="s">
        <v>19</v>
      </c>
      <c r="J20" s="13"/>
      <c r="K20" s="13"/>
    </row>
    <row r="21" spans="1:11" x14ac:dyDescent="0.25">
      <c r="A21" t="s">
        <v>3</v>
      </c>
      <c r="B21" s="1">
        <v>99674.55</v>
      </c>
      <c r="C21" s="1">
        <v>6000</v>
      </c>
    </row>
    <row r="22" spans="1:11" x14ac:dyDescent="0.25">
      <c r="A22" t="s">
        <v>5</v>
      </c>
      <c r="B22" s="1">
        <f>22513+17777+61610</f>
        <v>101900</v>
      </c>
      <c r="C22" s="1">
        <v>5500</v>
      </c>
      <c r="J22" s="1">
        <f>77098.74+19419.53+18507</f>
        <v>115025.27</v>
      </c>
      <c r="K22" s="1">
        <v>5000</v>
      </c>
    </row>
    <row r="23" spans="1:11" x14ac:dyDescent="0.25">
      <c r="A23" t="s">
        <v>6</v>
      </c>
      <c r="B23" s="1">
        <f>31865+36175+23931</f>
        <v>91971</v>
      </c>
      <c r="C23" s="1">
        <v>4000</v>
      </c>
      <c r="J23" s="1">
        <v>0</v>
      </c>
      <c r="K23" s="1">
        <v>0</v>
      </c>
    </row>
    <row r="24" spans="1:11" x14ac:dyDescent="0.25">
      <c r="A24" t="s">
        <v>7</v>
      </c>
      <c r="B24" s="1">
        <f>40637+16977+45637+27208</f>
        <v>130459</v>
      </c>
      <c r="C24" s="1">
        <v>6000</v>
      </c>
      <c r="J24" s="1">
        <v>0</v>
      </c>
      <c r="K24" s="1">
        <v>0</v>
      </c>
    </row>
    <row r="25" spans="1:11" x14ac:dyDescent="0.25">
      <c r="A25" t="s">
        <v>8</v>
      </c>
      <c r="B25" s="1">
        <v>0</v>
      </c>
      <c r="C25" s="1">
        <v>0</v>
      </c>
      <c r="J25" s="1">
        <v>0</v>
      </c>
      <c r="K25" s="1">
        <v>0</v>
      </c>
    </row>
    <row r="26" spans="1:11" x14ac:dyDescent="0.25">
      <c r="A26" t="s">
        <v>9</v>
      </c>
      <c r="J26" s="1">
        <f>+J47/2</f>
        <v>429039.75</v>
      </c>
      <c r="K26" s="1">
        <v>6000</v>
      </c>
    </row>
    <row r="27" spans="1:11" x14ac:dyDescent="0.25">
      <c r="A27" t="s">
        <v>10</v>
      </c>
      <c r="J27" s="1">
        <v>837934</v>
      </c>
      <c r="K27" s="1">
        <v>5400</v>
      </c>
    </row>
    <row r="31" spans="1:11" x14ac:dyDescent="0.25">
      <c r="A31" s="14" t="s">
        <v>4</v>
      </c>
      <c r="B31" s="15"/>
      <c r="C31" s="15"/>
      <c r="I31" s="12" t="s">
        <v>20</v>
      </c>
      <c r="J31" s="13"/>
      <c r="K31" s="13"/>
    </row>
    <row r="32" spans="1:11" x14ac:dyDescent="0.25">
      <c r="A32" t="s">
        <v>3</v>
      </c>
      <c r="B32" s="1">
        <v>103664.21</v>
      </c>
      <c r="C32" s="1">
        <v>4000</v>
      </c>
      <c r="J32" s="1">
        <v>0</v>
      </c>
      <c r="K32" s="1">
        <v>0</v>
      </c>
    </row>
    <row r="33" spans="1:11" x14ac:dyDescent="0.25">
      <c r="A33" t="s">
        <v>5</v>
      </c>
      <c r="B33" s="1">
        <v>0</v>
      </c>
      <c r="C33" s="1">
        <v>0</v>
      </c>
      <c r="J33" s="1">
        <f>41453.9+30070</f>
        <v>71523.899999999994</v>
      </c>
      <c r="K33" s="1">
        <v>5500</v>
      </c>
    </row>
    <row r="34" spans="1:11" x14ac:dyDescent="0.25">
      <c r="A34" t="s">
        <v>6</v>
      </c>
      <c r="B34" s="1">
        <v>0</v>
      </c>
      <c r="C34" s="1">
        <v>0</v>
      </c>
      <c r="J34" s="1">
        <f>27748.24+18037.87+76092.41+15890+19234</f>
        <v>157002.52000000002</v>
      </c>
      <c r="K34" s="1">
        <v>6000</v>
      </c>
    </row>
    <row r="35" spans="1:11" x14ac:dyDescent="0.25">
      <c r="A35" t="s">
        <v>7</v>
      </c>
      <c r="B35" s="1">
        <v>0</v>
      </c>
      <c r="C35" s="1">
        <v>0</v>
      </c>
      <c r="J35" s="1">
        <f>46800+39593.11</f>
        <v>86393.11</v>
      </c>
      <c r="K35" s="1">
        <v>6000</v>
      </c>
    </row>
    <row r="36" spans="1:11" x14ac:dyDescent="0.25">
      <c r="A36" t="s">
        <v>8</v>
      </c>
      <c r="B36" s="1">
        <v>0</v>
      </c>
      <c r="C36" s="1">
        <v>0</v>
      </c>
      <c r="J36" s="1">
        <v>0</v>
      </c>
      <c r="K36" s="1">
        <v>0</v>
      </c>
    </row>
    <row r="37" spans="1:11" x14ac:dyDescent="0.25">
      <c r="A37" t="s">
        <v>9</v>
      </c>
    </row>
    <row r="38" spans="1:11" x14ac:dyDescent="0.25">
      <c r="A38" t="s">
        <v>10</v>
      </c>
    </row>
    <row r="41" spans="1:11" x14ac:dyDescent="0.25">
      <c r="A41" s="14" t="s">
        <v>11</v>
      </c>
      <c r="B41" s="15"/>
      <c r="C41" s="15"/>
      <c r="I41" s="12" t="s">
        <v>21</v>
      </c>
      <c r="J41" s="13"/>
      <c r="K41" s="13"/>
    </row>
    <row r="42" spans="1:11" x14ac:dyDescent="0.25">
      <c r="A42" t="s">
        <v>3</v>
      </c>
      <c r="B42" s="1">
        <v>80249</v>
      </c>
      <c r="C42" s="1">
        <v>4500</v>
      </c>
      <c r="J42" s="1">
        <v>0</v>
      </c>
      <c r="K42" s="1">
        <v>0</v>
      </c>
    </row>
    <row r="43" spans="1:11" x14ac:dyDescent="0.25">
      <c r="A43" t="s">
        <v>5</v>
      </c>
      <c r="B43" s="1">
        <v>0</v>
      </c>
      <c r="C43" s="1">
        <v>0</v>
      </c>
      <c r="J43" s="1">
        <f>17283.87+17509.45+19438.83</f>
        <v>54232.15</v>
      </c>
      <c r="K43" s="1">
        <v>5000</v>
      </c>
    </row>
    <row r="44" spans="1:11" x14ac:dyDescent="0.25">
      <c r="A44" t="s">
        <v>6</v>
      </c>
      <c r="B44" s="1">
        <v>0</v>
      </c>
      <c r="C44" s="1">
        <v>0</v>
      </c>
      <c r="J44" s="17">
        <f>22288+33358.12+10173+40120+11993</f>
        <v>117932.12</v>
      </c>
      <c r="K44" s="1">
        <v>6000</v>
      </c>
    </row>
    <row r="45" spans="1:11" x14ac:dyDescent="0.25">
      <c r="A45" t="s">
        <v>7</v>
      </c>
      <c r="B45" s="1">
        <v>0</v>
      </c>
      <c r="C45" s="1">
        <v>0</v>
      </c>
      <c r="J45" s="17">
        <f>73343.83+59724+73810</f>
        <v>206877.83000000002</v>
      </c>
      <c r="K45" s="1">
        <v>6000</v>
      </c>
    </row>
    <row r="46" spans="1:11" x14ac:dyDescent="0.25">
      <c r="A46" t="s">
        <v>8</v>
      </c>
      <c r="B46" s="1">
        <v>0</v>
      </c>
      <c r="C46" s="1">
        <v>0</v>
      </c>
      <c r="J46" s="17">
        <v>734250</v>
      </c>
      <c r="K46" s="1">
        <v>11500</v>
      </c>
    </row>
    <row r="47" spans="1:11" x14ac:dyDescent="0.25">
      <c r="A47" t="s">
        <v>9</v>
      </c>
      <c r="B47" s="1">
        <v>0</v>
      </c>
      <c r="C47" s="1">
        <v>0</v>
      </c>
      <c r="J47" s="1">
        <f>1716159/2</f>
        <v>858079.5</v>
      </c>
      <c r="K47" s="1">
        <v>6000</v>
      </c>
    </row>
    <row r="48" spans="1:11" x14ac:dyDescent="0.25">
      <c r="A48" t="s">
        <v>10</v>
      </c>
      <c r="J48" s="1">
        <v>837934</v>
      </c>
      <c r="K48" s="1">
        <v>5400</v>
      </c>
    </row>
  </sheetData>
  <mergeCells count="3">
    <mergeCell ref="E3:K3"/>
    <mergeCell ref="E2:K2"/>
    <mergeCell ref="E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dcterms:created xsi:type="dcterms:W3CDTF">2017-07-25T22:05:14Z</dcterms:created>
  <dcterms:modified xsi:type="dcterms:W3CDTF">2017-07-26T00:06:03Z</dcterms:modified>
</cp:coreProperties>
</file>