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TOYOTA Celaya/DFS CELAYA 2018/"/>
    </mc:Choice>
  </mc:AlternateContent>
  <bookViews>
    <workbookView xWindow="0" yWindow="0" windowWidth="28800" windowHeight="12330"/>
  </bookViews>
  <sheets>
    <sheet name="ener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8" i="1" l="1"/>
  <c r="B10" i="1"/>
  <c r="B12" i="1" l="1"/>
</calcChain>
</file>

<file path=xl/comments1.xml><?xml version="1.0" encoding="utf-8"?>
<comments xmlns="http://schemas.openxmlformats.org/spreadsheetml/2006/main">
  <authors>
    <author>ljimenez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activo circulante -pasivo circulante
</t>
        </r>
      </text>
    </comment>
  </commentList>
</comments>
</file>

<file path=xl/sharedStrings.xml><?xml version="1.0" encoding="utf-8"?>
<sst xmlns="http://schemas.openxmlformats.org/spreadsheetml/2006/main" count="7" uniqueCount="7">
  <si>
    <t>4) CAPITAL DE TRABAJO SUFICIENTE</t>
  </si>
  <si>
    <t>Capital de Trabajo Determinado</t>
  </si>
  <si>
    <r>
      <t xml:space="preserve">Suficiencia </t>
    </r>
    <r>
      <rPr>
        <b/>
        <sz val="11"/>
        <color rgb="FFC00000"/>
        <rFont val="Calibri"/>
        <family val="2"/>
      </rPr>
      <t>(Insuficiencia)</t>
    </r>
    <r>
      <rPr>
        <b/>
        <sz val="11"/>
        <rFont val="Calibri"/>
        <family val="2"/>
      </rPr>
      <t xml:space="preserve"> Inventarios</t>
    </r>
  </si>
  <si>
    <r>
      <t xml:space="preserve">Suficiencia </t>
    </r>
    <r>
      <rPr>
        <b/>
        <sz val="11"/>
        <color rgb="FFC00000"/>
        <rFont val="Calibri"/>
        <family val="2"/>
      </rPr>
      <t>(Insuficiencia)</t>
    </r>
    <r>
      <rPr>
        <b/>
        <sz val="11"/>
        <rFont val="Calibri"/>
        <family val="2"/>
      </rPr>
      <t xml:space="preserve"> P&amp;A</t>
    </r>
  </si>
  <si>
    <r>
      <rPr>
        <b/>
        <sz val="11"/>
        <color rgb="FF00B050"/>
        <rFont val="Calibri"/>
        <family val="2"/>
      </rPr>
      <t>Suficiencia</t>
    </r>
    <r>
      <rPr>
        <b/>
        <sz val="11"/>
        <rFont val="Calibri"/>
        <family val="2"/>
      </rPr>
      <t xml:space="preserve"> </t>
    </r>
    <r>
      <rPr>
        <b/>
        <sz val="11"/>
        <color rgb="FFC00000"/>
        <rFont val="Calibri"/>
        <family val="2"/>
      </rPr>
      <t xml:space="preserve">(Insuficiencia) </t>
    </r>
    <r>
      <rPr>
        <b/>
        <sz val="11"/>
        <rFont val="Calibri"/>
        <family val="2"/>
      </rPr>
      <t>Capital de Trabajo</t>
    </r>
  </si>
  <si>
    <t>ALECSA CELAYA, SRL DE CV</t>
  </si>
  <si>
    <t>CAPITAL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</si>
</sst>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b/>
      <sz val="11"/>
      <color rgb="FFC00000"/>
      <name val="Calibri"/>
      <family val="2"/>
    </font>
    <font>
      <b/>
      <sz val="11"/>
      <color rgb="FF00B05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3" fillId="2" borderId="0" xfId="0" applyFont="1" applyFill="1"/>
    <xf numFmtId="0" fontId="4" fillId="0" borderId="0" xfId="0" applyFont="1"/>
    <xf numFmtId="43" fontId="0" fillId="0" borderId="0" xfId="1" applyFont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FS-2018-5704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_DATOS"/>
      <sheetName val="VARIABLES_INVENTARIOS"/>
      <sheetName val="VARIABLES_AUTOS_NUEVOS"/>
      <sheetName val="VARIABLES_SERVICIO_MONTOS"/>
      <sheetName val="VARIABLES_SERVICIO_MONTOS_HYP"/>
      <sheetName val="VARIABLES_SERVICIO_ESTADIST_HYP"/>
      <sheetName val="VARIABLES_SERVICIO_ESTADISTICAS"/>
      <sheetName val="VARIABLES_BALANCE"/>
      <sheetName val="VARIABLES_ESTADO_DE_RESULTADOS"/>
      <sheetName val="DATOS_DEALER"/>
      <sheetName val="INSTRUCCIONES"/>
      <sheetName val="DATOS"/>
      <sheetName val="AUTOS NUEVOS"/>
      <sheetName val="SERVICIO"/>
      <sheetName val="ESTADO DE RESULTADOS"/>
      <sheetName val="BALANCE"/>
      <sheetName val="REPORTE"/>
      <sheetName val="HYP"/>
      <sheetName val="POLÍTICAS FINANCIERAS"/>
      <sheetName val="DIRECTORIO"/>
      <sheetName val="ESTADO DE RESULTADOS IMPRIMIR"/>
      <sheetName val="POSICION FINANCIERA IMPRIM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3">
          <cell r="E23">
            <v>23020360.689999998</v>
          </cell>
        </row>
        <row r="43">
          <cell r="E43">
            <v>53182183.950000003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6032975.8499999996</v>
          </cell>
        </row>
        <row r="64">
          <cell r="E64">
            <v>136517884.38</v>
          </cell>
        </row>
        <row r="114">
          <cell r="E114">
            <v>1702790.91</v>
          </cell>
        </row>
        <row r="116">
          <cell r="E116">
            <v>73760322.909999996</v>
          </cell>
        </row>
        <row r="122">
          <cell r="E122">
            <v>82513626.950000003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E5" sqref="E5"/>
    </sheetView>
  </sheetViews>
  <sheetFormatPr baseColWidth="10" defaultRowHeight="15" x14ac:dyDescent="0.25"/>
  <cols>
    <col min="1" max="1" width="40.5703125" bestFit="1" customWidth="1"/>
    <col min="2" max="2" width="14.140625" bestFit="1" customWidth="1"/>
  </cols>
  <sheetData>
    <row r="1" spans="1:2" x14ac:dyDescent="0.25">
      <c r="A1" s="4" t="s">
        <v>5</v>
      </c>
    </row>
    <row r="2" spans="1:2" x14ac:dyDescent="0.25">
      <c r="A2" s="4" t="s">
        <v>6</v>
      </c>
    </row>
    <row r="5" spans="1:2" x14ac:dyDescent="0.25">
      <c r="A5" s="1" t="s">
        <v>0</v>
      </c>
    </row>
    <row r="6" spans="1:2" x14ac:dyDescent="0.25">
      <c r="A6" s="2" t="s">
        <v>1</v>
      </c>
      <c r="B6" s="3">
        <f>+[1]BALANCE!$E$64-[1]BALANCE!$E$122</f>
        <v>54004257.429999992</v>
      </c>
    </row>
    <row r="7" spans="1:2" x14ac:dyDescent="0.25">
      <c r="A7" s="2"/>
      <c r="B7" s="3"/>
    </row>
    <row r="8" spans="1:2" x14ac:dyDescent="0.25">
      <c r="A8" s="2" t="s">
        <v>2</v>
      </c>
      <c r="B8" s="3">
        <f>IF(B6&gt;0,SUM([1]BALANCE!$E$43:$E$46)-([1]BALANCE!$E$116-[1]BALANCE!$E$114),"No Cumple")</f>
        <v>-12842372.199999996</v>
      </c>
    </row>
    <row r="9" spans="1:2" x14ac:dyDescent="0.25">
      <c r="A9" s="2"/>
      <c r="B9" s="3"/>
    </row>
    <row r="10" spans="1:2" x14ac:dyDescent="0.25">
      <c r="A10" s="2" t="s">
        <v>3</v>
      </c>
      <c r="B10" s="3">
        <f>IF(B6&gt;0,[1]BALANCE!$E$23-[1]BALANCE!$E$114)</f>
        <v>21317569.779999997</v>
      </c>
    </row>
    <row r="11" spans="1:2" x14ac:dyDescent="0.25">
      <c r="A11" s="2"/>
      <c r="B11" s="3"/>
    </row>
    <row r="12" spans="1:2" x14ac:dyDescent="0.25">
      <c r="A12" s="2" t="s">
        <v>4</v>
      </c>
      <c r="B12" s="3">
        <f>SUM(B8:B10)</f>
        <v>8475197.5800000019</v>
      </c>
    </row>
    <row r="13" spans="1:2" x14ac:dyDescent="0.25">
      <c r="B13" s="3"/>
    </row>
    <row r="14" spans="1:2" x14ac:dyDescent="0.25">
      <c r="B14" s="3"/>
    </row>
    <row r="15" spans="1:2" x14ac:dyDescent="0.25">
      <c r="B15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2018-02-14T16:08:23Z</dcterms:created>
  <dcterms:modified xsi:type="dcterms:W3CDTF">2018-02-14T19:01:43Z</dcterms:modified>
</cp:coreProperties>
</file>