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FACTURACION!$A$10:$M$51</definedName>
  </definedNames>
  <calcPr calcId="124519"/>
</workbook>
</file>

<file path=xl/calcChain.xml><?xml version="1.0" encoding="utf-8"?>
<calcChain xmlns="http://schemas.openxmlformats.org/spreadsheetml/2006/main">
  <c r="B13" i="4"/>
  <c r="B14" s="1"/>
  <c r="B15" s="1"/>
  <c r="B17" s="1"/>
  <c r="E12" i="3" l="1"/>
  <c r="E13"/>
  <c r="G13" s="1"/>
  <c r="E14"/>
  <c r="G14" s="1"/>
  <c r="E15"/>
  <c r="G15" s="1"/>
  <c r="E16"/>
  <c r="E17"/>
  <c r="G17" s="1"/>
  <c r="E18"/>
  <c r="G18" s="1"/>
  <c r="E19"/>
  <c r="G19" s="1"/>
  <c r="E20"/>
  <c r="E21"/>
  <c r="G21" s="1"/>
  <c r="E22"/>
  <c r="G22" s="1"/>
  <c r="E23"/>
  <c r="G23" s="1"/>
  <c r="E24"/>
  <c r="G24" s="1"/>
  <c r="E25"/>
  <c r="G25" s="1"/>
  <c r="E26"/>
  <c r="E27"/>
  <c r="G27" s="1"/>
  <c r="E28"/>
  <c r="G28" s="1"/>
  <c r="E29"/>
  <c r="G29" s="1"/>
  <c r="E30"/>
  <c r="F30" s="1"/>
  <c r="E31"/>
  <c r="E32"/>
  <c r="E33"/>
  <c r="E34"/>
  <c r="G34" s="1"/>
  <c r="E35"/>
  <c r="E36"/>
  <c r="F36" s="1"/>
  <c r="E37"/>
  <c r="E38"/>
  <c r="F38" s="1"/>
  <c r="E39"/>
  <c r="E40"/>
  <c r="G40" s="1"/>
  <c r="E41"/>
  <c r="E42"/>
  <c r="F42" s="1"/>
  <c r="E43"/>
  <c r="E44"/>
  <c r="F44" s="1"/>
  <c r="E45"/>
  <c r="E46"/>
  <c r="F46" s="1"/>
  <c r="E47"/>
  <c r="E48"/>
  <c r="E49"/>
  <c r="E50"/>
  <c r="F50" s="1"/>
  <c r="E51"/>
  <c r="E11"/>
  <c r="G11" s="1"/>
  <c r="F11" l="1"/>
  <c r="H11"/>
  <c r="I11" s="1"/>
  <c r="E54"/>
  <c r="G50"/>
  <c r="H50" s="1"/>
  <c r="G48"/>
  <c r="G46"/>
  <c r="H46" s="1"/>
  <c r="G44"/>
  <c r="H44" s="1"/>
  <c r="G42"/>
  <c r="G38"/>
  <c r="H38" s="1"/>
  <c r="G36"/>
  <c r="H36" s="1"/>
  <c r="G32"/>
  <c r="G30"/>
  <c r="H30" s="1"/>
  <c r="G26"/>
  <c r="G20"/>
  <c r="G16"/>
  <c r="G12"/>
  <c r="F48"/>
  <c r="F40"/>
  <c r="H40" s="1"/>
  <c r="F34"/>
  <c r="H34" s="1"/>
  <c r="F32"/>
  <c r="F28"/>
  <c r="H28" s="1"/>
  <c r="I28" s="1"/>
  <c r="J28" s="1"/>
  <c r="F26"/>
  <c r="H26" s="1"/>
  <c r="I26" s="1"/>
  <c r="J26" s="1"/>
  <c r="F24"/>
  <c r="H24" s="1"/>
  <c r="F22"/>
  <c r="H22" s="1"/>
  <c r="F20"/>
  <c r="F18"/>
  <c r="H18" s="1"/>
  <c r="F16"/>
  <c r="H16" s="1"/>
  <c r="I16" s="1"/>
  <c r="J16" s="1"/>
  <c r="F14"/>
  <c r="H14" s="1"/>
  <c r="F12"/>
  <c r="H12" s="1"/>
  <c r="F51"/>
  <c r="G51"/>
  <c r="H42"/>
  <c r="G35"/>
  <c r="F35"/>
  <c r="F45"/>
  <c r="G45"/>
  <c r="F37"/>
  <c r="G37"/>
  <c r="F33"/>
  <c r="G33"/>
  <c r="F47"/>
  <c r="G47"/>
  <c r="F39"/>
  <c r="G39"/>
  <c r="G31"/>
  <c r="F31"/>
  <c r="G49"/>
  <c r="F49"/>
  <c r="F41"/>
  <c r="G41"/>
  <c r="F43"/>
  <c r="G43"/>
  <c r="F29"/>
  <c r="H29" s="1"/>
  <c r="F27"/>
  <c r="H27" s="1"/>
  <c r="F25"/>
  <c r="H25" s="1"/>
  <c r="F23"/>
  <c r="H23" s="1"/>
  <c r="F21"/>
  <c r="H21" s="1"/>
  <c r="F19"/>
  <c r="H19" s="1"/>
  <c r="F17"/>
  <c r="H17" s="1"/>
  <c r="F15"/>
  <c r="H15" s="1"/>
  <c r="F13"/>
  <c r="H13" s="1"/>
  <c r="H20" l="1"/>
  <c r="I20" s="1"/>
  <c r="J20" s="1"/>
  <c r="H41"/>
  <c r="I41" s="1"/>
  <c r="J41" s="1"/>
  <c r="H31"/>
  <c r="H32"/>
  <c r="I32" s="1"/>
  <c r="J32" s="1"/>
  <c r="I22"/>
  <c r="J22" s="1"/>
  <c r="G54"/>
  <c r="H48"/>
  <c r="I48" s="1"/>
  <c r="J48" s="1"/>
  <c r="H33"/>
  <c r="I12"/>
  <c r="J12" s="1"/>
  <c r="I40"/>
  <c r="J40" s="1"/>
  <c r="I14"/>
  <c r="J14" s="1"/>
  <c r="I18"/>
  <c r="J18" s="1"/>
  <c r="I24"/>
  <c r="J24" s="1"/>
  <c r="I34"/>
  <c r="J34" s="1"/>
  <c r="F54"/>
  <c r="H49"/>
  <c r="I49" s="1"/>
  <c r="J49" s="1"/>
  <c r="J11"/>
  <c r="I31"/>
  <c r="I33"/>
  <c r="J33" s="1"/>
  <c r="I23"/>
  <c r="J23" s="1"/>
  <c r="I17"/>
  <c r="J17" s="1"/>
  <c r="H43"/>
  <c r="I38"/>
  <c r="J38" s="1"/>
  <c r="I30"/>
  <c r="J30" s="1"/>
  <c r="I19"/>
  <c r="J19" s="1"/>
  <c r="H47"/>
  <c r="I13"/>
  <c r="J13" s="1"/>
  <c r="I21"/>
  <c r="J21" s="1"/>
  <c r="H39"/>
  <c r="H37"/>
  <c r="H35"/>
  <c r="I44"/>
  <c r="J44" s="1"/>
  <c r="I50"/>
  <c r="J50" s="1"/>
  <c r="I15"/>
  <c r="J15" s="1"/>
  <c r="I25"/>
  <c r="J25" s="1"/>
  <c r="I46"/>
  <c r="J46" s="1"/>
  <c r="I27"/>
  <c r="J27" s="1"/>
  <c r="I36"/>
  <c r="J36" s="1"/>
  <c r="I29"/>
  <c r="J29" s="1"/>
  <c r="H45"/>
  <c r="I42"/>
  <c r="J42" s="1"/>
  <c r="H51"/>
  <c r="J31" l="1"/>
  <c r="H54"/>
  <c r="I51"/>
  <c r="J51" s="1"/>
  <c r="I43"/>
  <c r="J43" s="1"/>
  <c r="I37"/>
  <c r="J37" s="1"/>
  <c r="I39"/>
  <c r="J39" s="1"/>
  <c r="I45"/>
  <c r="J45" s="1"/>
  <c r="J47"/>
  <c r="I47"/>
  <c r="I35"/>
  <c r="J35" s="1"/>
  <c r="J54" l="1"/>
  <c r="I54"/>
</calcChain>
</file>

<file path=xl/sharedStrings.xml><?xml version="1.0" encoding="utf-8"?>
<sst xmlns="http://schemas.openxmlformats.org/spreadsheetml/2006/main" count="479" uniqueCount="181">
  <si>
    <t>CONTPAQ i</t>
  </si>
  <si>
    <t xml:space="preserve">      NÓMINAS</t>
  </si>
  <si>
    <t>05 INGENIERIA FISCAL LABORAL SC</t>
  </si>
  <si>
    <t>Lista de Raya (forma tabular)</t>
  </si>
  <si>
    <t>Periodo 29 al 29 Semanal del 12/07/2017 al 18/07/2017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</si>
  <si>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</si>
  <si>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</si>
  <si>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</si>
  <si>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</si>
  <si>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</si>
  <si>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</si>
  <si>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</si>
  <si>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</si>
  <si>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</si>
  <si>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</si>
  <si>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</si>
  <si>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</si>
  <si>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</si>
  <si>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Ajuste al neto</t>
  </si>
  <si>
    <t>Dtos Cta 254</t>
  </si>
  <si>
    <t>*TOTAL* *DEDUCCIONES*</t>
  </si>
  <si>
    <t>*NETO*</t>
  </si>
  <si>
    <t xml:space="preserve">    Reg. Pat. IMSS:  Z3422423106</t>
  </si>
  <si>
    <t>AGK27</t>
  </si>
  <si>
    <t>Alba Gallart Diego Kisai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</si>
  <si>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</si>
  <si>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</si>
  <si>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</si>
  <si>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</si>
  <si>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</si>
  <si>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</si>
  <si>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AGJ03</t>
  </si>
  <si>
    <t>Arriola Gallegos Jose Guadalupe</t>
  </si>
  <si>
    <t>ATA07</t>
  </si>
  <si>
    <t>Arroyo Torres Angela Daniela</t>
  </si>
  <si>
    <t>0BJ00</t>
  </si>
  <si>
    <t>Becerra Jimenez Alejandro Bonifacio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</si>
  <si>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</si>
  <si>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</si>
  <si>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</si>
  <si>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</si>
  <si>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</si>
  <si>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</si>
  <si>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</si>
  <si>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</si>
  <si>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CAJ02</t>
  </si>
  <si>
    <t>Cerda Arias Jose Eduardo</t>
  </si>
  <si>
    <t>CGR07</t>
  </si>
  <si>
    <t>Cortez Garcia Roberto</t>
  </si>
  <si>
    <t>FMA03</t>
  </si>
  <si>
    <t>Ferreira Mondragon Agustin Aurelio</t>
  </si>
  <si>
    <t>FAR14</t>
  </si>
  <si>
    <t>Figueroa Aguirre Reyna Beatriz</t>
  </si>
  <si>
    <t>GRO06</t>
  </si>
  <si>
    <t>Gallegos Rios  Octavio Alberto</t>
  </si>
  <si>
    <t>GAJ03</t>
  </si>
  <si>
    <t>Gomez Aguilar Juan Antonio</t>
  </si>
  <si>
    <t>0GT22</t>
  </si>
  <si>
    <t>Gomez Torres Rosaura</t>
  </si>
  <si>
    <t>0GD09</t>
  </si>
  <si>
    <t>Gonzalez  Duarte David</t>
  </si>
  <si>
    <t>0GG14</t>
  </si>
  <si>
    <t>Gonzalez Garcia Luis Roberto</t>
  </si>
  <si>
    <t>GRC07</t>
  </si>
  <si>
    <t>Gonzalez Rico Cesar Humberto</t>
  </si>
  <si>
    <t>GOM24</t>
  </si>
  <si>
    <t>Gutierrez Olvera Marihuri</t>
  </si>
  <si>
    <t>0HQ20</t>
  </si>
  <si>
    <t>Hernandez Quintero Maria De La Luz</t>
  </si>
  <si>
    <t>LLM03</t>
  </si>
  <si>
    <t>Lara Lizardi Maria Gabriela</t>
  </si>
  <si>
    <t>0LC00</t>
  </si>
  <si>
    <t>Leon Cabello Luis Alberto</t>
  </si>
  <si>
    <t>LAC02</t>
  </si>
  <si>
    <t>Loyola Acosta Carlos Alberto</t>
  </si>
  <si>
    <t>MMP28</t>
  </si>
  <si>
    <t>Magueyal Martinez Pedro</t>
  </si>
  <si>
    <t>MGK07</t>
  </si>
  <si>
    <t>Martinez Gomez Kent Martin</t>
  </si>
  <si>
    <t>MMJ18</t>
  </si>
  <si>
    <t>Monzon Marroquin Juan Arcadio</t>
  </si>
  <si>
    <t>NGA03</t>
  </si>
  <si>
    <t>Niembro Garcia Anibal</t>
  </si>
  <si>
    <t>OSG21</t>
  </si>
  <si>
    <t>Ortega Sosa Guillermo</t>
  </si>
  <si>
    <t>ORL12</t>
  </si>
  <si>
    <t>Ortiz Rodriguez Luis Javier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</si>
  <si>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</si>
  <si>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</si>
  <si>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</si>
  <si>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</si>
  <si>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</si>
  <si>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</si>
  <si>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</si>
  <si>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</si>
  <si>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SSG17</t>
  </si>
  <si>
    <t>Salmoran Salgado Guillermo Manuel</t>
  </si>
  <si>
    <t>SPD02</t>
  </si>
  <si>
    <t>Sanchez Palafox Daniel</t>
  </si>
  <si>
    <t>0TE10</t>
  </si>
  <si>
    <t>Tierrafria Escaramuza Israel</t>
  </si>
  <si>
    <t>VDO03</t>
  </si>
  <si>
    <t>Vega Duran Oscar Ivan</t>
  </si>
  <si>
    <t>VFC14</t>
  </si>
  <si>
    <t>Velazquez Falcon Carlos Israel</t>
  </si>
  <si>
    <t xml:space="preserve">  =============</t>
  </si>
  <si>
    <t>Total Gral.</t>
  </si>
  <si>
    <t xml:space="preserve"> </t>
  </si>
  <si>
    <t>FACTURA</t>
  </si>
  <si>
    <t>2% NOMINA</t>
  </si>
  <si>
    <t>7.5% COMISION</t>
  </si>
  <si>
    <t>SUBTOTAL</t>
  </si>
  <si>
    <t>IVA</t>
  </si>
  <si>
    <t>TOTAL</t>
  </si>
  <si>
    <t>Periodo 29 del 2017-07-12 al 2017-07-18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</si>
  <si>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</si>
  <si>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</si>
  <si>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</si>
  <si>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</si>
  <si>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</si>
  <si>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</si>
  <si>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</si>
  <si>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41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</si>
  <si>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</si>
  <si>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</si>
  <si>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</si>
  <si>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</si>
  <si>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</si>
  <si>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</si>
  <si>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</si>
  <si>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</si>
  <si>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</si>
  <si>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</si>
  <si>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</si>
  <si>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29</t>
  </si>
  <si>
    <t>12/07/2017 al 18/07/2017</t>
  </si>
  <si>
    <t>VENTAS</t>
  </si>
  <si>
    <t xml:space="preserve">ALBA GALLART DIEGO KISAI </t>
  </si>
  <si>
    <t>ALFARO QUEZADA PABLO FRANCISCO</t>
  </si>
  <si>
    <t>ANDRADE RODRIGUEZ MIGUEL ANGEL</t>
  </si>
  <si>
    <t>ARELLANO ALVAREZ JAVIER</t>
  </si>
  <si>
    <t>SEMINUEVOS</t>
  </si>
  <si>
    <t>ARRIOLA GALLEGOS JOSE GUADALUPE</t>
  </si>
  <si>
    <t>ARROYO TORRES ANGELA DANIELA</t>
  </si>
  <si>
    <t>CORPORATIVO</t>
  </si>
  <si>
    <t>BECERRA JIMENEZ ALEJANDRO</t>
  </si>
  <si>
    <t>CARRANCO MANCERA VIRIDIANA</t>
  </si>
  <si>
    <t>CASAS VILLANUEVA MARIO</t>
  </si>
  <si>
    <t>CASTRO ROMERO LIZBETH</t>
  </si>
  <si>
    <t>ADMON SERVICIO</t>
  </si>
  <si>
    <t>CAZARES CHAIRES ERIKA</t>
  </si>
  <si>
    <t>CERDA ARIAS JOSE EDUARDO</t>
  </si>
  <si>
    <t>CORTEZ GARCIA ROBERTO</t>
  </si>
  <si>
    <t>FERREIRA MONDRAGON AURELIO AGUSTIN</t>
  </si>
  <si>
    <t>FIGUEROA AGUIRRE REYNA BEATRIZ</t>
  </si>
  <si>
    <t>GALLEGOS RIOS OCTAVIO ALBERTO</t>
  </si>
  <si>
    <t>GOMEZ AGUILAR JUAN ANTONIO</t>
  </si>
  <si>
    <t>GOMEZ TORRES ROSAURA</t>
  </si>
  <si>
    <t>GONZALEZ DUARTE DAVID</t>
  </si>
  <si>
    <t>GONZALEZ GARCIA LUIS ROBERTO</t>
  </si>
  <si>
    <t>GONZALEZ RICO CESAR HUMBERTO</t>
  </si>
  <si>
    <t>GUTIERREZ OLVERA MARIHURI</t>
  </si>
  <si>
    <t>HERNANDEZ QUINTERO MARIA DE LA LUZ</t>
  </si>
  <si>
    <t>LARA LIZARDI MARIA GABRIELA</t>
  </si>
  <si>
    <t>LEON CABELLO LUIS ALBERTO</t>
  </si>
  <si>
    <t>LOYOLA ACOSTA CARLOS ALBERTO</t>
  </si>
  <si>
    <t>MAGUEYAL MARTINEZ PEDRO</t>
  </si>
  <si>
    <t>MARTINEZ GOMEZ KENT MARTIN</t>
  </si>
  <si>
    <t>MONZON MARROQUIN JUAN ARCADIO</t>
  </si>
  <si>
    <t>NIEMBRO GARCIA ANIBAL</t>
  </si>
  <si>
    <t>ORTEGA SOSA GUILLERMO</t>
  </si>
  <si>
    <t>ORTIZ RODRIGUEZ LUIS JAVIER</t>
  </si>
  <si>
    <t>RAMBLAS ZUÑIGA LIZ SANDRA</t>
  </si>
  <si>
    <t>RAMIREZ LATOUR VICTOR</t>
  </si>
  <si>
    <t>RAMIREZ MONDRAGON RICARDO</t>
  </si>
  <si>
    <t>RODRIGUEZ MEDINA CESAR</t>
  </si>
  <si>
    <t>SALMORAN SALGADO GUILLERMO MANUEL</t>
  </si>
  <si>
    <t>SANCHEZ PALAFOX DANIEL</t>
  </si>
  <si>
    <t>TIERRAFRIA ESCARAMUZA ISRAEL</t>
  </si>
  <si>
    <t>VEGA DURAN OSCAR IVAN</t>
  </si>
  <si>
    <t>VELAZQUEZ FALCON CARLOS ISRAEL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</si>
</sst>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8" xfId="0" applyFont="1" applyBorder="1"/>
    <xf numFmtId="0" fontId="23" fillId="0" borderId="8" xfId="0" applyFont="1" applyBorder="1"/>
    <xf numFmtId="0" fontId="0" fillId="0" borderId="8" xfId="0" applyFont="1" applyBorder="1"/>
    <xf numFmtId="0" fontId="0" fillId="0" borderId="8" xfId="0" applyBorder="1"/>
    <xf numFmtId="14" fontId="24" fillId="0" borderId="8" xfId="0" applyNumberFormat="1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1" fillId="0" borderId="11" xfId="2" applyFont="1" applyBorder="1"/>
    <xf numFmtId="43" fontId="23" fillId="0" borderId="10" xfId="2" applyFont="1" applyBorder="1"/>
    <xf numFmtId="0" fontId="26" fillId="0" borderId="12" xfId="0" applyFont="1" applyBorder="1"/>
    <xf numFmtId="0" fontId="26" fillId="0" borderId="12" xfId="0" applyFont="1" applyFill="1" applyBorder="1"/>
    <xf numFmtId="0" fontId="26" fillId="4" borderId="12" xfId="0" applyFont="1" applyFill="1" applyBorder="1"/>
    <xf numFmtId="0" fontId="26" fillId="0" borderId="13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pane xSplit="2" ySplit="10" topLeftCell="C41" activePane="bottomRight" state="frozen"/>
      <selection pane="topRight" activeCell="C1" sqref="C1"/>
      <selection pane="bottomLeft" activeCell="A11" sqref="A11"/>
      <selection pane="bottomRight" activeCell="J55" sqref="J55"/>
    </sheetView>
  </sheetViews>
  <sheetFormatPr baseColWidth="10" defaultRowHeight="11.25"/>
  <cols>
    <col min="1" max="1" width="8.42578125" style="2" customWidth="1"/>
    <col min="2" max="2" width="27.42578125" style="1" customWidth="1"/>
    <col min="3" max="3" width="13.5703125" style="1" bestFit="1" customWidth="1"/>
    <col min="4" max="4" width="11.42578125" style="1"/>
    <col min="5" max="5" width="14.710937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107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108</v>
      </c>
      <c r="F7" s="43"/>
      <c r="G7" s="43"/>
      <c r="H7" s="43"/>
      <c r="I7" s="43"/>
      <c r="J7" s="44"/>
    </row>
    <row r="8" spans="1:13" s="5" customFormat="1" ht="23.25" thickBot="1">
      <c r="A8" s="8" t="s">
        <v>7</v>
      </c>
      <c r="B8" s="9" t="s">
        <v>8</v>
      </c>
      <c r="C8" s="10" t="s">
        <v>12</v>
      </c>
      <c r="E8" s="27" t="s">
        <v>12</v>
      </c>
      <c r="F8" s="27" t="s">
        <v>109</v>
      </c>
      <c r="G8" s="27" t="s">
        <v>110</v>
      </c>
      <c r="H8" s="27" t="s">
        <v>111</v>
      </c>
      <c r="I8" s="27" t="s">
        <v>112</v>
      </c>
      <c r="J8" s="27" t="s">
        <v>113</v>
      </c>
    </row>
    <row r="9" spans="1:13" ht="12" thickTop="1">
      <c r="A9" s="12" t="s">
        <v>22</v>
      </c>
    </row>
    <row r="11" spans="1:13" ht="14.25">
      <c r="A11" s="2" t="s">
        <v>23</v>
      </c>
      <c r="B11" s="1" t="s">
        <v>24</v>
      </c>
      <c r="C11" s="13">
        <v>1026.76</v>
      </c>
      <c r="E11" s="28">
        <f>+C11</f>
        <v>1026.76</v>
      </c>
      <c r="F11" s="28">
        <f>+E11*2%</f>
        <v>20.5352</v>
      </c>
      <c r="G11" s="28">
        <f>+E11*7.5%</f>
        <v>77.006999999999991</v>
      </c>
      <c r="H11" s="28">
        <f>SUM(E11:G11)</f>
        <v>1124.3022000000001</v>
      </c>
      <c r="I11" s="28">
        <f>+H11*16%</f>
        <v>179.88835200000003</v>
      </c>
      <c r="J11" s="28">
        <f>+H11+I11</f>
        <v>1304.190552</v>
      </c>
      <c r="L11" s="57" t="s">
        <v>136</v>
      </c>
      <c r="M11" s="58" t="s">
        <v>137</v>
      </c>
    </row>
    <row r="12" spans="1:13" ht="14.25">
      <c r="A12" s="2" t="s">
        <v>25</v>
      </c>
      <c r="B12" s="1" t="s">
        <v>26</v>
      </c>
      <c r="C12" s="13">
        <v>10292.58</v>
      </c>
      <c r="E12" s="28">
        <f t="shared" ref="E12:E51" si="0">+C12</f>
        <v>10292.58</v>
      </c>
      <c r="F12" s="28">
        <f t="shared" ref="F12:F51" si="1">+E12*2%</f>
        <v>205.85159999999999</v>
      </c>
      <c r="G12" s="28">
        <f t="shared" ref="G12:G51" si="2">+E12*7.5%</f>
        <v>771.94349999999997</v>
      </c>
      <c r="H12" s="28">
        <f t="shared" ref="H12:H51" si="3">SUM(E12:G12)</f>
        <v>11270.375099999999</v>
      </c>
      <c r="I12" s="28">
        <f t="shared" ref="I12:I51" si="4">+H12*16%</f>
        <v>1803.260016</v>
      </c>
      <c r="J12" s="28">
        <f t="shared" ref="J12:J51" si="5">+H12+I12</f>
        <v>13073.635115999999</v>
      </c>
      <c r="L12" s="57" t="s">
        <v>136</v>
      </c>
      <c r="M12" s="58" t="s">
        <v>138</v>
      </c>
    </row>
    <row r="13" spans="1:13" ht="14.25">
      <c r="A13" s="2" t="s">
        <v>27</v>
      </c>
      <c r="B13" s="1" t="s">
        <v>28</v>
      </c>
      <c r="C13" s="13">
        <v>1026.76</v>
      </c>
      <c r="E13" s="28">
        <f t="shared" si="0"/>
        <v>1026.76</v>
      </c>
      <c r="F13" s="28">
        <f t="shared" si="1"/>
        <v>20.5352</v>
      </c>
      <c r="G13" s="28">
        <f t="shared" si="2"/>
        <v>77.006999999999991</v>
      </c>
      <c r="H13" s="28">
        <f t="shared" si="3"/>
        <v>1124.3022000000001</v>
      </c>
      <c r="I13" s="28">
        <f t="shared" si="4"/>
        <v>179.88835200000003</v>
      </c>
      <c r="J13" s="28">
        <f t="shared" si="5"/>
        <v>1304.190552</v>
      </c>
      <c r="L13" s="57" t="s">
        <v>136</v>
      </c>
      <c r="M13" s="58" t="s">
        <v>139</v>
      </c>
    </row>
    <row r="14" spans="1:13" ht="14.25">
      <c r="A14" s="2" t="s">
        <v>29</v>
      </c>
      <c r="B14" s="1" t="s">
        <v>30</v>
      </c>
      <c r="C14" s="13">
        <v>4526.55</v>
      </c>
      <c r="E14" s="28">
        <f t="shared" si="0"/>
        <v>4526.55</v>
      </c>
      <c r="F14" s="28">
        <f t="shared" si="1"/>
        <v>90.531000000000006</v>
      </c>
      <c r="G14" s="28">
        <f t="shared" si="2"/>
        <v>339.49124999999998</v>
      </c>
      <c r="H14" s="28">
        <f t="shared" si="3"/>
        <v>4956.5722500000002</v>
      </c>
      <c r="I14" s="28">
        <f t="shared" si="4"/>
        <v>793.05155999999999</v>
      </c>
      <c r="J14" s="28">
        <f t="shared" si="5"/>
        <v>5749.62381</v>
      </c>
      <c r="L14" s="57" t="s">
        <v>136</v>
      </c>
      <c r="M14" s="58" t="s">
        <v>140</v>
      </c>
    </row>
    <row r="15" spans="1:13" ht="14.25">
      <c r="A15" s="2" t="s">
        <v>31</v>
      </c>
      <c r="B15" s="1" t="s">
        <v>32</v>
      </c>
      <c r="C15" s="13">
        <v>1026.76</v>
      </c>
      <c r="E15" s="28">
        <f t="shared" si="0"/>
        <v>1026.76</v>
      </c>
      <c r="F15" s="28">
        <f t="shared" si="1"/>
        <v>20.5352</v>
      </c>
      <c r="G15" s="28">
        <f t="shared" si="2"/>
        <v>77.006999999999991</v>
      </c>
      <c r="H15" s="28">
        <f t="shared" si="3"/>
        <v>1124.3022000000001</v>
      </c>
      <c r="I15" s="28">
        <f t="shared" si="4"/>
        <v>179.88835200000003</v>
      </c>
      <c r="J15" s="28">
        <f t="shared" si="5"/>
        <v>1304.190552</v>
      </c>
      <c r="L15" s="57" t="s">
        <v>141</v>
      </c>
      <c r="M15" s="58" t="s">
        <v>142</v>
      </c>
    </row>
    <row r="16" spans="1:13" ht="14.25">
      <c r="A16" s="2" t="s">
        <v>33</v>
      </c>
      <c r="B16" s="1" t="s">
        <v>34</v>
      </c>
      <c r="C16" s="13">
        <v>3526.76</v>
      </c>
      <c r="E16" s="28">
        <f t="shared" si="0"/>
        <v>3526.76</v>
      </c>
      <c r="F16" s="28">
        <f t="shared" si="1"/>
        <v>70.535200000000003</v>
      </c>
      <c r="G16" s="28">
        <f t="shared" si="2"/>
        <v>264.50700000000001</v>
      </c>
      <c r="H16" s="28">
        <f t="shared" si="3"/>
        <v>3861.8022000000001</v>
      </c>
      <c r="I16" s="28">
        <f t="shared" si="4"/>
        <v>617.88835200000005</v>
      </c>
      <c r="J16" s="28">
        <f t="shared" si="5"/>
        <v>4479.690552</v>
      </c>
      <c r="L16" s="57" t="s">
        <v>136</v>
      </c>
      <c r="M16" s="58" t="s">
        <v>143</v>
      </c>
    </row>
    <row r="17" spans="1:13" ht="14.25">
      <c r="A17" s="2" t="s">
        <v>35</v>
      </c>
      <c r="B17" s="1" t="s">
        <v>36</v>
      </c>
      <c r="C17" s="13">
        <v>1900.01</v>
      </c>
      <c r="E17" s="28">
        <f t="shared" si="0"/>
        <v>1900.01</v>
      </c>
      <c r="F17" s="28">
        <f t="shared" si="1"/>
        <v>38.0002</v>
      </c>
      <c r="G17" s="28">
        <f t="shared" si="2"/>
        <v>142.50074999999998</v>
      </c>
      <c r="H17" s="28">
        <f t="shared" si="3"/>
        <v>2080.5109499999999</v>
      </c>
      <c r="I17" s="28">
        <f t="shared" si="4"/>
        <v>332.88175200000001</v>
      </c>
      <c r="J17" s="28">
        <f t="shared" si="5"/>
        <v>2413.3927020000001</v>
      </c>
      <c r="L17" s="57" t="s">
        <v>144</v>
      </c>
      <c r="M17" s="58" t="s">
        <v>145</v>
      </c>
    </row>
    <row r="18" spans="1:13" ht="14.25">
      <c r="A18" s="2" t="s">
        <v>37</v>
      </c>
      <c r="B18" s="1" t="s">
        <v>38</v>
      </c>
      <c r="C18" s="13">
        <v>1026.76</v>
      </c>
      <c r="E18" s="28">
        <f t="shared" si="0"/>
        <v>1026.76</v>
      </c>
      <c r="F18" s="28">
        <f t="shared" si="1"/>
        <v>20.5352</v>
      </c>
      <c r="G18" s="28">
        <f t="shared" si="2"/>
        <v>77.006999999999991</v>
      </c>
      <c r="H18" s="28">
        <f t="shared" si="3"/>
        <v>1124.3022000000001</v>
      </c>
      <c r="I18" s="28">
        <f t="shared" si="4"/>
        <v>179.88835200000003</v>
      </c>
      <c r="J18" s="28">
        <f t="shared" si="5"/>
        <v>1304.190552</v>
      </c>
      <c r="L18" s="57" t="s">
        <v>141</v>
      </c>
      <c r="M18" s="58" t="s">
        <v>146</v>
      </c>
    </row>
    <row r="19" spans="1:13" ht="14.25">
      <c r="A19" s="2" t="s">
        <v>39</v>
      </c>
      <c r="B19" s="1" t="s">
        <v>40</v>
      </c>
      <c r="C19" s="13">
        <v>14610.86</v>
      </c>
      <c r="E19" s="28">
        <f t="shared" si="0"/>
        <v>14610.86</v>
      </c>
      <c r="F19" s="28">
        <f t="shared" si="1"/>
        <v>292.21719999999999</v>
      </c>
      <c r="G19" s="28">
        <f t="shared" si="2"/>
        <v>1095.8145</v>
      </c>
      <c r="H19" s="28">
        <f t="shared" si="3"/>
        <v>15998.8917</v>
      </c>
      <c r="I19" s="28">
        <f t="shared" si="4"/>
        <v>2559.8226720000002</v>
      </c>
      <c r="J19" s="28">
        <f t="shared" si="5"/>
        <v>18558.714372000002</v>
      </c>
      <c r="L19" s="57" t="s">
        <v>136</v>
      </c>
      <c r="M19" s="58" t="s">
        <v>147</v>
      </c>
    </row>
    <row r="20" spans="1:13" ht="14.25">
      <c r="A20" s="2" t="s">
        <v>41</v>
      </c>
      <c r="B20" s="1" t="s">
        <v>42</v>
      </c>
      <c r="C20" s="13">
        <v>7567.57</v>
      </c>
      <c r="E20" s="28">
        <f t="shared" si="0"/>
        <v>7567.57</v>
      </c>
      <c r="F20" s="28">
        <f t="shared" si="1"/>
        <v>151.35139999999998</v>
      </c>
      <c r="G20" s="28">
        <f t="shared" si="2"/>
        <v>567.56774999999993</v>
      </c>
      <c r="H20" s="28">
        <f t="shared" si="3"/>
        <v>8286.4891499999994</v>
      </c>
      <c r="I20" s="28">
        <f t="shared" si="4"/>
        <v>1325.838264</v>
      </c>
      <c r="J20" s="28">
        <f t="shared" si="5"/>
        <v>9612.3274139999994</v>
      </c>
      <c r="L20" s="57" t="s">
        <v>136</v>
      </c>
      <c r="M20" s="58" t="s">
        <v>148</v>
      </c>
    </row>
    <row r="21" spans="1:13" ht="14.25">
      <c r="A21" s="2" t="s">
        <v>43</v>
      </c>
      <c r="B21" s="1" t="s">
        <v>44</v>
      </c>
      <c r="C21" s="13">
        <v>2007.79</v>
      </c>
      <c r="E21" s="28">
        <f t="shared" si="0"/>
        <v>2007.79</v>
      </c>
      <c r="F21" s="28">
        <f t="shared" si="1"/>
        <v>40.155799999999999</v>
      </c>
      <c r="G21" s="28">
        <f t="shared" si="2"/>
        <v>150.58425</v>
      </c>
      <c r="H21" s="28">
        <f t="shared" si="3"/>
        <v>2198.5300499999998</v>
      </c>
      <c r="I21" s="28">
        <f t="shared" si="4"/>
        <v>351.76480799999996</v>
      </c>
      <c r="J21" s="28">
        <f t="shared" si="5"/>
        <v>2550.2948579999997</v>
      </c>
      <c r="L21" s="57" t="s">
        <v>149</v>
      </c>
      <c r="M21" s="58" t="s">
        <v>150</v>
      </c>
    </row>
    <row r="22" spans="1:13" ht="14.25">
      <c r="A22" s="2" t="s">
        <v>45</v>
      </c>
      <c r="B22" s="1" t="s">
        <v>46</v>
      </c>
      <c r="C22" s="13">
        <v>1026.76</v>
      </c>
      <c r="E22" s="28">
        <f t="shared" si="0"/>
        <v>1026.76</v>
      </c>
      <c r="F22" s="28">
        <f t="shared" si="1"/>
        <v>20.5352</v>
      </c>
      <c r="G22" s="28">
        <f t="shared" si="2"/>
        <v>77.006999999999991</v>
      </c>
      <c r="H22" s="28">
        <f t="shared" si="3"/>
        <v>1124.3022000000001</v>
      </c>
      <c r="I22" s="28">
        <f t="shared" si="4"/>
        <v>179.88835200000003</v>
      </c>
      <c r="J22" s="28">
        <f t="shared" si="5"/>
        <v>1304.190552</v>
      </c>
      <c r="L22" s="57" t="s">
        <v>136</v>
      </c>
      <c r="M22" s="58" t="s">
        <v>151</v>
      </c>
    </row>
    <row r="23" spans="1:13" ht="14.25">
      <c r="A23" s="2" t="s">
        <v>47</v>
      </c>
      <c r="B23" s="1" t="s">
        <v>48</v>
      </c>
      <c r="C23" s="13">
        <v>1026.76</v>
      </c>
      <c r="E23" s="28">
        <f t="shared" si="0"/>
        <v>1026.76</v>
      </c>
      <c r="F23" s="28">
        <f t="shared" si="1"/>
        <v>20.5352</v>
      </c>
      <c r="G23" s="28">
        <f t="shared" si="2"/>
        <v>77.006999999999991</v>
      </c>
      <c r="H23" s="28">
        <f t="shared" si="3"/>
        <v>1124.3022000000001</v>
      </c>
      <c r="I23" s="28">
        <f t="shared" si="4"/>
        <v>179.88835200000003</v>
      </c>
      <c r="J23" s="28">
        <f t="shared" si="5"/>
        <v>1304.190552</v>
      </c>
      <c r="L23" s="57" t="s">
        <v>136</v>
      </c>
      <c r="M23" s="58" t="s">
        <v>152</v>
      </c>
    </row>
    <row r="24" spans="1:13" ht="14.25">
      <c r="A24" s="2" t="s">
        <v>49</v>
      </c>
      <c r="B24" s="1" t="s">
        <v>50</v>
      </c>
      <c r="C24" s="13">
        <v>1026.76</v>
      </c>
      <c r="E24" s="28">
        <f t="shared" si="0"/>
        <v>1026.76</v>
      </c>
      <c r="F24" s="28">
        <f t="shared" si="1"/>
        <v>20.5352</v>
      </c>
      <c r="G24" s="28">
        <f t="shared" si="2"/>
        <v>77.006999999999991</v>
      </c>
      <c r="H24" s="28">
        <f t="shared" si="3"/>
        <v>1124.3022000000001</v>
      </c>
      <c r="I24" s="28">
        <f t="shared" si="4"/>
        <v>179.88835200000003</v>
      </c>
      <c r="J24" s="28">
        <f t="shared" si="5"/>
        <v>1304.190552</v>
      </c>
      <c r="L24" s="57" t="s">
        <v>136</v>
      </c>
      <c r="M24" s="58" t="s">
        <v>153</v>
      </c>
    </row>
    <row r="25" spans="1:13" ht="14.25">
      <c r="A25" s="2" t="s">
        <v>51</v>
      </c>
      <c r="B25" s="1" t="s">
        <v>52</v>
      </c>
      <c r="C25" s="13">
        <v>1613.48</v>
      </c>
      <c r="E25" s="28">
        <f t="shared" si="0"/>
        <v>1613.48</v>
      </c>
      <c r="F25" s="28">
        <f t="shared" si="1"/>
        <v>32.269600000000004</v>
      </c>
      <c r="G25" s="28">
        <f t="shared" si="2"/>
        <v>121.011</v>
      </c>
      <c r="H25" s="28">
        <f t="shared" si="3"/>
        <v>1766.7606000000001</v>
      </c>
      <c r="I25" s="28">
        <f t="shared" si="4"/>
        <v>282.68169600000004</v>
      </c>
      <c r="J25" s="28">
        <f t="shared" si="5"/>
        <v>2049.4422960000002</v>
      </c>
      <c r="L25" s="59" t="s">
        <v>141</v>
      </c>
      <c r="M25" s="59" t="s">
        <v>154</v>
      </c>
    </row>
    <row r="26" spans="1:13" ht="14.25">
      <c r="A26" s="2" t="s">
        <v>53</v>
      </c>
      <c r="B26" s="1" t="s">
        <v>54</v>
      </c>
      <c r="C26" s="13">
        <v>32909.58</v>
      </c>
      <c r="E26" s="28">
        <f t="shared" si="0"/>
        <v>32909.58</v>
      </c>
      <c r="F26" s="28">
        <f t="shared" si="1"/>
        <v>658.19159999999999</v>
      </c>
      <c r="G26" s="28">
        <f t="shared" si="2"/>
        <v>2468.2184999999999</v>
      </c>
      <c r="H26" s="28">
        <f t="shared" si="3"/>
        <v>36035.990100000003</v>
      </c>
      <c r="I26" s="28">
        <f t="shared" si="4"/>
        <v>5765.7584160000006</v>
      </c>
      <c r="J26" s="28">
        <f t="shared" si="5"/>
        <v>41801.748516000007</v>
      </c>
      <c r="L26" s="57" t="s">
        <v>136</v>
      </c>
      <c r="M26" s="58" t="s">
        <v>155</v>
      </c>
    </row>
    <row r="27" spans="1:13" ht="14.25">
      <c r="A27" s="2" t="s">
        <v>55</v>
      </c>
      <c r="B27" s="1" t="s">
        <v>56</v>
      </c>
      <c r="C27" s="13">
        <v>1026.76</v>
      </c>
      <c r="E27" s="28">
        <f t="shared" si="0"/>
        <v>1026.76</v>
      </c>
      <c r="F27" s="28">
        <f t="shared" si="1"/>
        <v>20.5352</v>
      </c>
      <c r="G27" s="28">
        <f t="shared" si="2"/>
        <v>77.006999999999991</v>
      </c>
      <c r="H27" s="28">
        <f t="shared" si="3"/>
        <v>1124.3022000000001</v>
      </c>
      <c r="I27" s="28">
        <f t="shared" si="4"/>
        <v>179.88835200000003</v>
      </c>
      <c r="J27" s="28">
        <f t="shared" si="5"/>
        <v>1304.190552</v>
      </c>
      <c r="L27" s="57" t="s">
        <v>136</v>
      </c>
      <c r="M27" s="58" t="s">
        <v>156</v>
      </c>
    </row>
    <row r="28" spans="1:13" ht="14.25">
      <c r="A28" s="2" t="s">
        <v>57</v>
      </c>
      <c r="B28" s="1" t="s">
        <v>58</v>
      </c>
      <c r="C28" s="13">
        <v>12504</v>
      </c>
      <c r="E28" s="28">
        <f t="shared" si="0"/>
        <v>12504</v>
      </c>
      <c r="F28" s="28">
        <f t="shared" si="1"/>
        <v>250.08</v>
      </c>
      <c r="G28" s="28">
        <f t="shared" si="2"/>
        <v>937.8</v>
      </c>
      <c r="H28" s="28">
        <f t="shared" si="3"/>
        <v>13691.88</v>
      </c>
      <c r="I28" s="28">
        <f t="shared" si="4"/>
        <v>2190.7008000000001</v>
      </c>
      <c r="J28" s="28">
        <f t="shared" si="5"/>
        <v>15882.5808</v>
      </c>
      <c r="L28" s="57" t="s">
        <v>136</v>
      </c>
      <c r="M28" s="58" t="s">
        <v>157</v>
      </c>
    </row>
    <row r="29" spans="1:13" ht="14.25">
      <c r="A29" s="2" t="s">
        <v>59</v>
      </c>
      <c r="B29" s="1" t="s">
        <v>60</v>
      </c>
      <c r="C29" s="13">
        <v>5257.33</v>
      </c>
      <c r="E29" s="28">
        <f t="shared" si="0"/>
        <v>5257.33</v>
      </c>
      <c r="F29" s="28">
        <f t="shared" si="1"/>
        <v>105.14660000000001</v>
      </c>
      <c r="G29" s="28">
        <f t="shared" si="2"/>
        <v>394.29974999999996</v>
      </c>
      <c r="H29" s="28">
        <f t="shared" si="3"/>
        <v>5756.7763500000001</v>
      </c>
      <c r="I29" s="28">
        <f t="shared" si="4"/>
        <v>921.08421600000008</v>
      </c>
      <c r="J29" s="28">
        <f t="shared" si="5"/>
        <v>6677.8605660000003</v>
      </c>
      <c r="L29" s="57" t="s">
        <v>136</v>
      </c>
      <c r="M29" s="58" t="s">
        <v>158</v>
      </c>
    </row>
    <row r="30" spans="1:13" ht="14.25">
      <c r="A30" s="2" t="s">
        <v>61</v>
      </c>
      <c r="B30" s="1" t="s">
        <v>62</v>
      </c>
      <c r="C30" s="13">
        <v>1026.76</v>
      </c>
      <c r="E30" s="28">
        <f t="shared" si="0"/>
        <v>1026.76</v>
      </c>
      <c r="F30" s="28">
        <f t="shared" si="1"/>
        <v>20.5352</v>
      </c>
      <c r="G30" s="28">
        <f t="shared" si="2"/>
        <v>77.006999999999991</v>
      </c>
      <c r="H30" s="28">
        <f t="shared" si="3"/>
        <v>1124.3022000000001</v>
      </c>
      <c r="I30" s="28">
        <f t="shared" si="4"/>
        <v>179.88835200000003</v>
      </c>
      <c r="J30" s="28">
        <f t="shared" si="5"/>
        <v>1304.190552</v>
      </c>
      <c r="L30" s="57" t="s">
        <v>136</v>
      </c>
      <c r="M30" s="58" t="s">
        <v>159</v>
      </c>
    </row>
    <row r="31" spans="1:13" ht="14.25">
      <c r="A31" s="2" t="s">
        <v>63</v>
      </c>
      <c r="B31" s="1" t="s">
        <v>64</v>
      </c>
      <c r="C31" s="13">
        <v>6210.51</v>
      </c>
      <c r="E31" s="28">
        <f t="shared" si="0"/>
        <v>6210.51</v>
      </c>
      <c r="F31" s="28">
        <f t="shared" si="1"/>
        <v>124.2102</v>
      </c>
      <c r="G31" s="28">
        <f t="shared" si="2"/>
        <v>465.78825000000001</v>
      </c>
      <c r="H31" s="28">
        <f t="shared" si="3"/>
        <v>6800.5084500000003</v>
      </c>
      <c r="I31" s="28">
        <f t="shared" si="4"/>
        <v>1088.0813520000002</v>
      </c>
      <c r="J31" s="28">
        <f t="shared" si="5"/>
        <v>7888.5898020000004</v>
      </c>
      <c r="L31" s="57" t="s">
        <v>136</v>
      </c>
      <c r="M31" s="58" t="s">
        <v>160</v>
      </c>
    </row>
    <row r="32" spans="1:13" ht="14.25">
      <c r="A32" s="2" t="s">
        <v>65</v>
      </c>
      <c r="B32" s="1" t="s">
        <v>66</v>
      </c>
      <c r="C32" s="13">
        <v>5385.09</v>
      </c>
      <c r="E32" s="28">
        <f t="shared" si="0"/>
        <v>5385.09</v>
      </c>
      <c r="F32" s="28">
        <f t="shared" si="1"/>
        <v>107.70180000000001</v>
      </c>
      <c r="G32" s="28">
        <f t="shared" si="2"/>
        <v>403.88175000000001</v>
      </c>
      <c r="H32" s="28">
        <f t="shared" si="3"/>
        <v>5896.6735499999995</v>
      </c>
      <c r="I32" s="28">
        <f t="shared" si="4"/>
        <v>943.46776799999998</v>
      </c>
      <c r="J32" s="28">
        <f t="shared" si="5"/>
        <v>6840.141318</v>
      </c>
      <c r="L32" s="57" t="s">
        <v>136</v>
      </c>
      <c r="M32" s="58" t="s">
        <v>161</v>
      </c>
    </row>
    <row r="33" spans="1:13" ht="14.25">
      <c r="A33" s="2" t="s">
        <v>67</v>
      </c>
      <c r="B33" s="1" t="s">
        <v>68</v>
      </c>
      <c r="C33" s="13">
        <v>8939.23</v>
      </c>
      <c r="E33" s="28">
        <f t="shared" si="0"/>
        <v>8939.23</v>
      </c>
      <c r="F33" s="28">
        <f t="shared" si="1"/>
        <v>178.78459999999998</v>
      </c>
      <c r="G33" s="28">
        <f t="shared" si="2"/>
        <v>670.44224999999994</v>
      </c>
      <c r="H33" s="28">
        <f t="shared" si="3"/>
        <v>9788.4568500000005</v>
      </c>
      <c r="I33" s="28">
        <f t="shared" si="4"/>
        <v>1566.153096</v>
      </c>
      <c r="J33" s="28">
        <f t="shared" si="5"/>
        <v>11354.609946</v>
      </c>
      <c r="L33" s="57" t="s">
        <v>136</v>
      </c>
      <c r="M33" s="58" t="s">
        <v>162</v>
      </c>
    </row>
    <row r="34" spans="1:13" ht="14.25">
      <c r="A34" s="2" t="s">
        <v>69</v>
      </c>
      <c r="B34" s="1" t="s">
        <v>70</v>
      </c>
      <c r="C34" s="13">
        <v>1026.76</v>
      </c>
      <c r="E34" s="28">
        <f t="shared" si="0"/>
        <v>1026.76</v>
      </c>
      <c r="F34" s="28">
        <f t="shared" si="1"/>
        <v>20.5352</v>
      </c>
      <c r="G34" s="28">
        <f t="shared" si="2"/>
        <v>77.006999999999991</v>
      </c>
      <c r="H34" s="28">
        <f t="shared" si="3"/>
        <v>1124.3022000000001</v>
      </c>
      <c r="I34" s="28">
        <f t="shared" si="4"/>
        <v>179.88835200000003</v>
      </c>
      <c r="J34" s="28">
        <f t="shared" si="5"/>
        <v>1304.190552</v>
      </c>
      <c r="L34" s="57" t="s">
        <v>136</v>
      </c>
      <c r="M34" s="58" t="s">
        <v>163</v>
      </c>
    </row>
    <row r="35" spans="1:13" ht="14.25">
      <c r="A35" s="2" t="s">
        <v>71</v>
      </c>
      <c r="B35" s="1" t="s">
        <v>72</v>
      </c>
      <c r="C35" s="13">
        <v>4294.71</v>
      </c>
      <c r="E35" s="28">
        <f t="shared" si="0"/>
        <v>4294.71</v>
      </c>
      <c r="F35" s="28">
        <f t="shared" si="1"/>
        <v>85.894199999999998</v>
      </c>
      <c r="G35" s="28">
        <f t="shared" si="2"/>
        <v>322.10325</v>
      </c>
      <c r="H35" s="28">
        <f t="shared" si="3"/>
        <v>4702.7074499999999</v>
      </c>
      <c r="I35" s="28">
        <f t="shared" si="4"/>
        <v>752.43319199999996</v>
      </c>
      <c r="J35" s="28">
        <f t="shared" si="5"/>
        <v>5455.1406420000003</v>
      </c>
      <c r="L35" s="57" t="s">
        <v>149</v>
      </c>
      <c r="M35" s="58" t="s">
        <v>164</v>
      </c>
    </row>
    <row r="36" spans="1:13" ht="14.25">
      <c r="A36" s="2" t="s">
        <v>73</v>
      </c>
      <c r="B36" s="1" t="s">
        <v>74</v>
      </c>
      <c r="C36" s="13">
        <v>1988.26</v>
      </c>
      <c r="E36" s="28">
        <f t="shared" si="0"/>
        <v>1988.26</v>
      </c>
      <c r="F36" s="28">
        <f t="shared" si="1"/>
        <v>39.7652</v>
      </c>
      <c r="G36" s="28">
        <f t="shared" si="2"/>
        <v>149.11949999999999</v>
      </c>
      <c r="H36" s="28">
        <f t="shared" si="3"/>
        <v>2177.1446999999998</v>
      </c>
      <c r="I36" s="28">
        <f t="shared" si="4"/>
        <v>348.34315199999998</v>
      </c>
      <c r="J36" s="28">
        <f t="shared" si="5"/>
        <v>2525.4878519999997</v>
      </c>
      <c r="L36" s="57" t="s">
        <v>149</v>
      </c>
      <c r="M36" s="58" t="s">
        <v>165</v>
      </c>
    </row>
    <row r="37" spans="1:13" ht="14.25">
      <c r="A37" s="2" t="s">
        <v>75</v>
      </c>
      <c r="B37" s="1" t="s">
        <v>76</v>
      </c>
      <c r="C37" s="13">
        <v>2604.3000000000002</v>
      </c>
      <c r="E37" s="28">
        <f t="shared" si="0"/>
        <v>2604.3000000000002</v>
      </c>
      <c r="F37" s="28">
        <f t="shared" si="1"/>
        <v>52.086000000000006</v>
      </c>
      <c r="G37" s="28">
        <f t="shared" si="2"/>
        <v>195.32250000000002</v>
      </c>
      <c r="H37" s="28">
        <f t="shared" si="3"/>
        <v>2851.7085000000002</v>
      </c>
      <c r="I37" s="28">
        <f t="shared" si="4"/>
        <v>456.27336000000003</v>
      </c>
      <c r="J37" s="28">
        <f t="shared" si="5"/>
        <v>3307.9818600000003</v>
      </c>
      <c r="L37" s="57" t="s">
        <v>141</v>
      </c>
      <c r="M37" s="58" t="s">
        <v>166</v>
      </c>
    </row>
    <row r="38" spans="1:13" ht="14.25">
      <c r="A38" s="2" t="s">
        <v>77</v>
      </c>
      <c r="B38" s="1" t="s">
        <v>78</v>
      </c>
      <c r="C38" s="13">
        <v>4518.1400000000003</v>
      </c>
      <c r="E38" s="28">
        <f t="shared" si="0"/>
        <v>4518.1400000000003</v>
      </c>
      <c r="F38" s="28">
        <f t="shared" si="1"/>
        <v>90.362800000000007</v>
      </c>
      <c r="G38" s="28">
        <f t="shared" si="2"/>
        <v>338.8605</v>
      </c>
      <c r="H38" s="28">
        <f t="shared" si="3"/>
        <v>4947.3633</v>
      </c>
      <c r="I38" s="28">
        <f t="shared" si="4"/>
        <v>791.57812799999999</v>
      </c>
      <c r="J38" s="28">
        <f t="shared" si="5"/>
        <v>5738.9414280000001</v>
      </c>
      <c r="L38" s="57" t="s">
        <v>136</v>
      </c>
      <c r="M38" s="58" t="s">
        <v>167</v>
      </c>
    </row>
    <row r="39" spans="1:13" ht="14.25">
      <c r="A39" s="2" t="s">
        <v>79</v>
      </c>
      <c r="B39" s="1" t="s">
        <v>80</v>
      </c>
      <c r="C39" s="13">
        <v>14512.61</v>
      </c>
      <c r="E39" s="28">
        <f t="shared" si="0"/>
        <v>14512.61</v>
      </c>
      <c r="F39" s="28">
        <f t="shared" si="1"/>
        <v>290.25220000000002</v>
      </c>
      <c r="G39" s="28">
        <f t="shared" si="2"/>
        <v>1088.4457500000001</v>
      </c>
      <c r="H39" s="28">
        <f t="shared" si="3"/>
        <v>15891.307950000002</v>
      </c>
      <c r="I39" s="28">
        <f t="shared" si="4"/>
        <v>2542.6092720000006</v>
      </c>
      <c r="J39" s="28">
        <f t="shared" si="5"/>
        <v>18433.917222000004</v>
      </c>
      <c r="L39" s="57" t="s">
        <v>141</v>
      </c>
      <c r="M39" s="58" t="s">
        <v>168</v>
      </c>
    </row>
    <row r="40" spans="1:13" ht="14.25">
      <c r="A40" s="2" t="s">
        <v>81</v>
      </c>
      <c r="B40" s="1" t="s">
        <v>82</v>
      </c>
      <c r="C40" s="13">
        <v>1026.76</v>
      </c>
      <c r="E40" s="28">
        <f t="shared" si="0"/>
        <v>1026.76</v>
      </c>
      <c r="F40" s="28">
        <f t="shared" si="1"/>
        <v>20.5352</v>
      </c>
      <c r="G40" s="28">
        <f t="shared" si="2"/>
        <v>77.006999999999991</v>
      </c>
      <c r="H40" s="28">
        <f t="shared" si="3"/>
        <v>1124.3022000000001</v>
      </c>
      <c r="I40" s="28">
        <f t="shared" si="4"/>
        <v>179.88835200000003</v>
      </c>
      <c r="J40" s="28">
        <f t="shared" si="5"/>
        <v>1304.190552</v>
      </c>
      <c r="L40" s="57" t="s">
        <v>141</v>
      </c>
      <c r="M40" s="58" t="s">
        <v>169</v>
      </c>
    </row>
    <row r="41" spans="1:13" ht="14.25">
      <c r="A41" s="2" t="s">
        <v>83</v>
      </c>
      <c r="B41" s="1" t="s">
        <v>84</v>
      </c>
      <c r="C41" s="13">
        <v>1026.76</v>
      </c>
      <c r="E41" s="28">
        <f t="shared" si="0"/>
        <v>1026.76</v>
      </c>
      <c r="F41" s="28">
        <f t="shared" si="1"/>
        <v>20.5352</v>
      </c>
      <c r="G41" s="28">
        <f t="shared" si="2"/>
        <v>77.006999999999991</v>
      </c>
      <c r="H41" s="28">
        <f t="shared" si="3"/>
        <v>1124.3022000000001</v>
      </c>
      <c r="I41" s="28">
        <f t="shared" si="4"/>
        <v>179.88835200000003</v>
      </c>
      <c r="J41" s="28">
        <f t="shared" si="5"/>
        <v>1304.190552</v>
      </c>
      <c r="L41" s="58" t="s">
        <v>136</v>
      </c>
      <c r="M41" s="58" t="s">
        <v>170</v>
      </c>
    </row>
    <row r="42" spans="1:13" ht="14.25">
      <c r="A42" s="2" t="s">
        <v>85</v>
      </c>
      <c r="B42" s="1" t="s">
        <v>86</v>
      </c>
      <c r="C42" s="13">
        <v>2583.37</v>
      </c>
      <c r="E42" s="28">
        <f t="shared" si="0"/>
        <v>2583.37</v>
      </c>
      <c r="F42" s="28">
        <f t="shared" si="1"/>
        <v>51.667400000000001</v>
      </c>
      <c r="G42" s="28">
        <f t="shared" si="2"/>
        <v>193.75274999999999</v>
      </c>
      <c r="H42" s="28">
        <f t="shared" si="3"/>
        <v>2828.7901499999998</v>
      </c>
      <c r="I42" s="28">
        <f t="shared" si="4"/>
        <v>452.606424</v>
      </c>
      <c r="J42" s="28">
        <f t="shared" si="5"/>
        <v>3281.3965739999999</v>
      </c>
      <c r="L42" s="58" t="s">
        <v>136</v>
      </c>
      <c r="M42" s="58" t="s">
        <v>171</v>
      </c>
    </row>
    <row r="43" spans="1:13" ht="14.25">
      <c r="A43" s="2" t="s">
        <v>87</v>
      </c>
      <c r="B43" s="1" t="s">
        <v>88</v>
      </c>
      <c r="C43" s="13">
        <v>1026.76</v>
      </c>
      <c r="E43" s="28">
        <f t="shared" si="0"/>
        <v>1026.76</v>
      </c>
      <c r="F43" s="28">
        <f t="shared" si="1"/>
        <v>20.5352</v>
      </c>
      <c r="G43" s="28">
        <f t="shared" si="2"/>
        <v>77.006999999999991</v>
      </c>
      <c r="H43" s="28">
        <f t="shared" si="3"/>
        <v>1124.3022000000001</v>
      </c>
      <c r="I43" s="28">
        <f t="shared" si="4"/>
        <v>179.88835200000003</v>
      </c>
      <c r="J43" s="28">
        <f t="shared" si="5"/>
        <v>1304.190552</v>
      </c>
      <c r="L43" s="58" t="s">
        <v>136</v>
      </c>
      <c r="M43" s="58" t="s">
        <v>172</v>
      </c>
    </row>
    <row r="44" spans="1:13" ht="14.25">
      <c r="A44" s="2" t="s">
        <v>89</v>
      </c>
      <c r="B44" s="1" t="s">
        <v>90</v>
      </c>
      <c r="C44" s="13">
        <v>1026.76</v>
      </c>
      <c r="E44" s="28">
        <f t="shared" si="0"/>
        <v>1026.76</v>
      </c>
      <c r="F44" s="28">
        <f t="shared" si="1"/>
        <v>20.5352</v>
      </c>
      <c r="G44" s="28">
        <f t="shared" si="2"/>
        <v>77.006999999999991</v>
      </c>
      <c r="H44" s="28">
        <f t="shared" si="3"/>
        <v>1124.3022000000001</v>
      </c>
      <c r="I44" s="28">
        <f t="shared" si="4"/>
        <v>179.88835200000003</v>
      </c>
      <c r="J44" s="28">
        <f t="shared" si="5"/>
        <v>1304.190552</v>
      </c>
      <c r="L44" s="57" t="s">
        <v>136</v>
      </c>
      <c r="M44" s="58" t="s">
        <v>173</v>
      </c>
    </row>
    <row r="45" spans="1:13" ht="14.25">
      <c r="A45" s="2" t="s">
        <v>91</v>
      </c>
      <c r="B45" s="1" t="s">
        <v>92</v>
      </c>
      <c r="C45" s="13">
        <v>1361.48</v>
      </c>
      <c r="E45" s="28">
        <f t="shared" si="0"/>
        <v>1361.48</v>
      </c>
      <c r="F45" s="28">
        <f t="shared" si="1"/>
        <v>27.229600000000001</v>
      </c>
      <c r="G45" s="28">
        <f t="shared" si="2"/>
        <v>102.111</v>
      </c>
      <c r="H45" s="28">
        <f t="shared" si="3"/>
        <v>1490.8206</v>
      </c>
      <c r="I45" s="28">
        <f t="shared" si="4"/>
        <v>238.531296</v>
      </c>
      <c r="J45" s="28">
        <f t="shared" si="5"/>
        <v>1729.3518960000001</v>
      </c>
      <c r="L45" s="57" t="s">
        <v>141</v>
      </c>
      <c r="M45" s="58" t="s">
        <v>174</v>
      </c>
    </row>
    <row r="46" spans="1:13" ht="14.25">
      <c r="A46" s="2" t="s">
        <v>93</v>
      </c>
      <c r="B46" s="1" t="s">
        <v>94</v>
      </c>
      <c r="C46" s="13">
        <v>1499.96</v>
      </c>
      <c r="E46" s="28">
        <f t="shared" si="0"/>
        <v>1499.96</v>
      </c>
      <c r="F46" s="28">
        <f t="shared" si="1"/>
        <v>29.999200000000002</v>
      </c>
      <c r="G46" s="28">
        <f t="shared" si="2"/>
        <v>112.497</v>
      </c>
      <c r="H46" s="28">
        <f t="shared" si="3"/>
        <v>1642.4562000000001</v>
      </c>
      <c r="I46" s="28">
        <f t="shared" si="4"/>
        <v>262.79299200000003</v>
      </c>
      <c r="J46" s="28">
        <f t="shared" si="5"/>
        <v>1905.2491920000002</v>
      </c>
      <c r="L46" s="57" t="s">
        <v>136</v>
      </c>
      <c r="M46" s="58" t="s">
        <v>175</v>
      </c>
    </row>
    <row r="47" spans="1:13" ht="14.25">
      <c r="A47" s="2" t="s">
        <v>95</v>
      </c>
      <c r="B47" s="1" t="s">
        <v>96</v>
      </c>
      <c r="C47" s="13">
        <v>1026.76</v>
      </c>
      <c r="E47" s="28">
        <f t="shared" si="0"/>
        <v>1026.76</v>
      </c>
      <c r="F47" s="28">
        <f t="shared" si="1"/>
        <v>20.5352</v>
      </c>
      <c r="G47" s="28">
        <f t="shared" si="2"/>
        <v>77.006999999999991</v>
      </c>
      <c r="H47" s="28">
        <f t="shared" si="3"/>
        <v>1124.3022000000001</v>
      </c>
      <c r="I47" s="28">
        <f t="shared" si="4"/>
        <v>179.88835200000003</v>
      </c>
      <c r="J47" s="28">
        <f t="shared" si="5"/>
        <v>1304.190552</v>
      </c>
      <c r="L47" s="57" t="s">
        <v>136</v>
      </c>
      <c r="M47" s="58" t="s">
        <v>176</v>
      </c>
    </row>
    <row r="48" spans="1:13" ht="14.25">
      <c r="A48" s="2" t="s">
        <v>97</v>
      </c>
      <c r="B48" s="1" t="s">
        <v>98</v>
      </c>
      <c r="C48" s="13">
        <v>1026.76</v>
      </c>
      <c r="E48" s="28">
        <f t="shared" si="0"/>
        <v>1026.76</v>
      </c>
      <c r="F48" s="28">
        <f t="shared" si="1"/>
        <v>20.5352</v>
      </c>
      <c r="G48" s="28">
        <f t="shared" si="2"/>
        <v>77.006999999999991</v>
      </c>
      <c r="H48" s="28">
        <f t="shared" si="3"/>
        <v>1124.3022000000001</v>
      </c>
      <c r="I48" s="28">
        <f t="shared" si="4"/>
        <v>179.88835200000003</v>
      </c>
      <c r="J48" s="28">
        <f t="shared" si="5"/>
        <v>1304.190552</v>
      </c>
      <c r="L48" s="58" t="s">
        <v>136</v>
      </c>
      <c r="M48" s="58" t="s">
        <v>177</v>
      </c>
    </row>
    <row r="49" spans="1:13" ht="14.25">
      <c r="A49" s="2" t="s">
        <v>99</v>
      </c>
      <c r="B49" s="1" t="s">
        <v>100</v>
      </c>
      <c r="C49" s="13">
        <v>1026.76</v>
      </c>
      <c r="E49" s="28">
        <f t="shared" si="0"/>
        <v>1026.76</v>
      </c>
      <c r="F49" s="28">
        <f t="shared" si="1"/>
        <v>20.5352</v>
      </c>
      <c r="G49" s="28">
        <f t="shared" si="2"/>
        <v>77.006999999999991</v>
      </c>
      <c r="H49" s="28">
        <f t="shared" si="3"/>
        <v>1124.3022000000001</v>
      </c>
      <c r="I49" s="28">
        <f t="shared" si="4"/>
        <v>179.88835200000003</v>
      </c>
      <c r="J49" s="28">
        <f t="shared" si="5"/>
        <v>1304.190552</v>
      </c>
      <c r="L49" s="57" t="s">
        <v>141</v>
      </c>
      <c r="M49" s="58" t="s">
        <v>178</v>
      </c>
    </row>
    <row r="50" spans="1:13" ht="14.25">
      <c r="A50" s="2" t="s">
        <v>101</v>
      </c>
      <c r="B50" s="1" t="s">
        <v>102</v>
      </c>
      <c r="C50" s="13">
        <v>1653.09</v>
      </c>
      <c r="E50" s="28">
        <f t="shared" si="0"/>
        <v>1653.09</v>
      </c>
      <c r="F50" s="28">
        <f t="shared" si="1"/>
        <v>33.061799999999998</v>
      </c>
      <c r="G50" s="28">
        <f t="shared" si="2"/>
        <v>123.98174999999999</v>
      </c>
      <c r="H50" s="28">
        <f t="shared" si="3"/>
        <v>1810.1335499999998</v>
      </c>
      <c r="I50" s="28">
        <f t="shared" si="4"/>
        <v>289.62136799999996</v>
      </c>
      <c r="J50" s="28">
        <f t="shared" si="5"/>
        <v>2099.7549179999996</v>
      </c>
      <c r="L50" s="60" t="s">
        <v>136</v>
      </c>
      <c r="M50" s="60" t="s">
        <v>179</v>
      </c>
    </row>
    <row r="51" spans="1:13" ht="14.25">
      <c r="A51" s="2" t="s">
        <v>103</v>
      </c>
      <c r="B51" s="1" t="s">
        <v>104</v>
      </c>
      <c r="C51" s="13">
        <v>1613.48</v>
      </c>
      <c r="E51" s="28">
        <f t="shared" si="0"/>
        <v>1613.48</v>
      </c>
      <c r="F51" s="28">
        <f t="shared" si="1"/>
        <v>32.269600000000004</v>
      </c>
      <c r="G51" s="28">
        <f t="shared" si="2"/>
        <v>121.011</v>
      </c>
      <c r="H51" s="28">
        <f t="shared" si="3"/>
        <v>1766.7606000000001</v>
      </c>
      <c r="I51" s="28">
        <f t="shared" si="4"/>
        <v>282.68169600000004</v>
      </c>
      <c r="J51" s="28">
        <f t="shared" si="5"/>
        <v>2049.4422960000002</v>
      </c>
      <c r="L51" s="59" t="s">
        <v>141</v>
      </c>
      <c r="M51" s="59" t="s">
        <v>180</v>
      </c>
    </row>
    <row r="53" spans="1:13" s="7" customFormat="1">
      <c r="A53" s="15"/>
      <c r="C53" s="7" t="s">
        <v>105</v>
      </c>
      <c r="E53" s="26" t="s">
        <v>105</v>
      </c>
      <c r="F53" s="26" t="s">
        <v>105</v>
      </c>
      <c r="G53" s="26" t="s">
        <v>105</v>
      </c>
      <c r="H53" s="26" t="s">
        <v>105</v>
      </c>
      <c r="I53" s="26" t="s">
        <v>105</v>
      </c>
      <c r="J53" s="26" t="s">
        <v>105</v>
      </c>
    </row>
    <row r="54" spans="1:13" ht="13.5" thickBot="1">
      <c r="A54" s="18" t="s">
        <v>106</v>
      </c>
      <c r="B54" s="1" t="s">
        <v>107</v>
      </c>
      <c r="C54" s="17">
        <v>171335.66</v>
      </c>
      <c r="E54" s="29">
        <f>SUM(E11:E51)</f>
        <v>171335.66000000003</v>
      </c>
      <c r="F54" s="29">
        <f t="shared" ref="F54:J54" si="6">SUM(F11:F51)</f>
        <v>3426.7131999999974</v>
      </c>
      <c r="G54" s="29">
        <f t="shared" si="6"/>
        <v>12850.174500000001</v>
      </c>
      <c r="H54" s="29">
        <f t="shared" si="6"/>
        <v>187612.54770000005</v>
      </c>
      <c r="I54" s="29">
        <f t="shared" si="6"/>
        <v>30018.007632000019</v>
      </c>
      <c r="J54" s="29">
        <f t="shared" si="6"/>
        <v>217630.55533200013</v>
      </c>
    </row>
    <row r="55" spans="1:13" ht="12" thickTop="1"/>
    <row r="56" spans="1:13">
      <c r="C56" s="1" t="s">
        <v>107</v>
      </c>
    </row>
    <row r="57" spans="1:13">
      <c r="A57" s="2" t="s">
        <v>107</v>
      </c>
      <c r="B57" s="1" t="s">
        <v>107</v>
      </c>
      <c r="C57" s="16"/>
    </row>
  </sheetData>
  <autoFilter ref="A10:M51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7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21" sqref="C21"/>
    </sheetView>
  </sheetViews>
  <sheetFormatPr baseColWidth="10" defaultRowHeight="11.25"/>
  <cols>
    <col min="1" max="1" width="8.42578125" style="2" customWidth="1"/>
    <col min="2" max="2" width="27.42578125" style="1" customWidth="1"/>
    <col min="3" max="3" width="12" style="1" customWidth="1"/>
    <col min="4" max="4" width="10.5703125" style="1" customWidth="1"/>
    <col min="5" max="5" width="12.85546875" style="1" customWidth="1"/>
    <col min="6" max="6" width="13.5703125" style="1" bestFit="1" customWidth="1"/>
    <col min="7" max="9" width="13" style="1" bestFit="1" customWidth="1"/>
    <col min="10" max="10" width="11.7109375" style="1" customWidth="1"/>
    <col min="11" max="11" width="9.85546875" style="1" customWidth="1"/>
    <col min="12" max="12" width="9.42578125" style="1" customWidth="1"/>
    <col min="13" max="13" width="9.5703125" style="1" customWidth="1"/>
    <col min="14" max="14" width="13" style="1" bestFit="1" customWidth="1"/>
    <col min="15" max="15" width="10.28515625" style="1" customWidth="1"/>
    <col min="16" max="16384" width="11.42578125" style="1"/>
  </cols>
  <sheetData>
    <row r="1" spans="1:15" ht="18" customHeight="1">
      <c r="A1" s="3" t="s">
        <v>0</v>
      </c>
      <c r="B1" s="45" t="s">
        <v>107</v>
      </c>
      <c r="C1" s="46"/>
      <c r="D1" s="46"/>
    </row>
    <row r="2" spans="1:15" ht="24.95" customHeight="1">
      <c r="A2" s="4" t="s">
        <v>1</v>
      </c>
      <c r="B2" s="20" t="s">
        <v>2</v>
      </c>
      <c r="C2" s="21"/>
      <c r="D2" s="21"/>
    </row>
    <row r="3" spans="1:15" ht="15.75">
      <c r="B3" s="22" t="s">
        <v>3</v>
      </c>
      <c r="C3" s="23"/>
      <c r="D3" s="23"/>
      <c r="E3" s="7"/>
    </row>
    <row r="4" spans="1:15" ht="15">
      <c r="B4" s="24" t="s">
        <v>4</v>
      </c>
      <c r="C4" s="23"/>
      <c r="D4" s="23"/>
      <c r="E4" s="7"/>
    </row>
    <row r="5" spans="1:15">
      <c r="B5" s="6" t="s">
        <v>5</v>
      </c>
    </row>
    <row r="6" spans="1:15">
      <c r="B6" s="6" t="s">
        <v>6</v>
      </c>
    </row>
    <row r="8" spans="1:15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10" t="s">
        <v>20</v>
      </c>
      <c r="O8" s="11" t="s">
        <v>21</v>
      </c>
    </row>
    <row r="9" spans="1:15" ht="12" thickTop="1">
      <c r="A9" s="12" t="s">
        <v>22</v>
      </c>
    </row>
    <row r="11" spans="1:15">
      <c r="A11" s="2" t="s">
        <v>23</v>
      </c>
      <c r="B11" s="1" t="s">
        <v>24</v>
      </c>
      <c r="C11" s="13">
        <v>880.08</v>
      </c>
      <c r="D11" s="13">
        <v>146.68</v>
      </c>
      <c r="E11" s="13">
        <v>0</v>
      </c>
      <c r="F11" s="13">
        <v>1026.76</v>
      </c>
      <c r="G11" s="13">
        <v>0</v>
      </c>
      <c r="H11" s="13">
        <v>0</v>
      </c>
      <c r="I11" s="14">
        <v>-18.41</v>
      </c>
      <c r="J11" s="13">
        <v>0</v>
      </c>
      <c r="K11" s="13">
        <v>65.98</v>
      </c>
      <c r="L11" s="14">
        <v>-0.01</v>
      </c>
      <c r="M11" s="13">
        <v>0</v>
      </c>
      <c r="N11" s="13">
        <v>47.56</v>
      </c>
      <c r="O11" s="13">
        <v>979.2</v>
      </c>
    </row>
    <row r="12" spans="1:15">
      <c r="A12" s="2" t="s">
        <v>25</v>
      </c>
      <c r="B12" s="1" t="s">
        <v>26</v>
      </c>
      <c r="C12" s="13">
        <v>880.08</v>
      </c>
      <c r="D12" s="13">
        <v>146.68</v>
      </c>
      <c r="E12" s="13">
        <v>9265.82</v>
      </c>
      <c r="F12" s="13">
        <v>10292.58</v>
      </c>
      <c r="G12" s="13">
        <v>0</v>
      </c>
      <c r="H12" s="13">
        <v>0</v>
      </c>
      <c r="I12" s="13">
        <v>0</v>
      </c>
      <c r="J12" s="13">
        <v>2240.61</v>
      </c>
      <c r="K12" s="13">
        <v>199.7</v>
      </c>
      <c r="L12" s="13">
        <v>7.0000000000000007E-2</v>
      </c>
      <c r="M12" s="13">
        <v>0</v>
      </c>
      <c r="N12" s="13">
        <v>2440.38</v>
      </c>
      <c r="O12" s="13">
        <v>7852.2</v>
      </c>
    </row>
    <row r="13" spans="1:15">
      <c r="A13" s="2" t="s">
        <v>27</v>
      </c>
      <c r="B13" s="1" t="s">
        <v>28</v>
      </c>
      <c r="C13" s="13">
        <v>880.08</v>
      </c>
      <c r="D13" s="13">
        <v>146.68</v>
      </c>
      <c r="E13" s="13">
        <v>0</v>
      </c>
      <c r="F13" s="13">
        <v>1026.76</v>
      </c>
      <c r="G13" s="13">
        <v>0</v>
      </c>
      <c r="H13" s="13">
        <v>0</v>
      </c>
      <c r="I13" s="14">
        <v>-18.41</v>
      </c>
      <c r="J13" s="13">
        <v>0</v>
      </c>
      <c r="K13" s="13">
        <v>109.5</v>
      </c>
      <c r="L13" s="13">
        <v>7.0000000000000007E-2</v>
      </c>
      <c r="M13" s="13">
        <v>0</v>
      </c>
      <c r="N13" s="13">
        <v>91.16</v>
      </c>
      <c r="O13" s="13">
        <v>935.6</v>
      </c>
    </row>
    <row r="14" spans="1:15">
      <c r="A14" s="2" t="s">
        <v>29</v>
      </c>
      <c r="B14" s="1" t="s">
        <v>30</v>
      </c>
      <c r="C14" s="13">
        <v>880.08</v>
      </c>
      <c r="D14" s="13">
        <v>146.68</v>
      </c>
      <c r="E14" s="13">
        <v>3499.79</v>
      </c>
      <c r="F14" s="13">
        <v>4526.55</v>
      </c>
      <c r="G14" s="13">
        <v>432.12</v>
      </c>
      <c r="H14" s="13">
        <v>0</v>
      </c>
      <c r="I14" s="13">
        <v>0</v>
      </c>
      <c r="J14" s="13">
        <v>711.48</v>
      </c>
      <c r="K14" s="13">
        <v>186.33</v>
      </c>
      <c r="L14" s="13">
        <v>0.12</v>
      </c>
      <c r="M14" s="13">
        <v>249.9</v>
      </c>
      <c r="N14" s="13">
        <v>1579.95</v>
      </c>
      <c r="O14" s="13">
        <v>2946.6</v>
      </c>
    </row>
    <row r="15" spans="1:15">
      <c r="A15" s="2" t="s">
        <v>31</v>
      </c>
      <c r="B15" s="1" t="s">
        <v>32</v>
      </c>
      <c r="C15" s="13">
        <v>880.08</v>
      </c>
      <c r="D15" s="13">
        <v>146.68</v>
      </c>
      <c r="E15" s="13">
        <v>0</v>
      </c>
      <c r="F15" s="13">
        <v>1026.76</v>
      </c>
      <c r="G15" s="13">
        <v>0</v>
      </c>
      <c r="H15" s="13">
        <v>0</v>
      </c>
      <c r="I15" s="14">
        <v>-18.41</v>
      </c>
      <c r="J15" s="13">
        <v>0</v>
      </c>
      <c r="K15" s="13">
        <v>25.48</v>
      </c>
      <c r="L15" s="14">
        <v>-0.11</v>
      </c>
      <c r="M15" s="13">
        <v>0</v>
      </c>
      <c r="N15" s="13">
        <v>6.96</v>
      </c>
      <c r="O15" s="13">
        <v>1019.8</v>
      </c>
    </row>
    <row r="16" spans="1:15">
      <c r="A16" s="2" t="s">
        <v>33</v>
      </c>
      <c r="B16" s="1" t="s">
        <v>34</v>
      </c>
      <c r="C16" s="13">
        <v>880.08</v>
      </c>
      <c r="D16" s="13">
        <v>146.68</v>
      </c>
      <c r="E16" s="13">
        <v>2500</v>
      </c>
      <c r="F16" s="13">
        <v>3526.76</v>
      </c>
      <c r="G16" s="13">
        <v>0</v>
      </c>
      <c r="H16" s="13">
        <v>0</v>
      </c>
      <c r="I16" s="13">
        <v>0</v>
      </c>
      <c r="J16" s="13">
        <v>497.93</v>
      </c>
      <c r="K16" s="13">
        <v>83.89</v>
      </c>
      <c r="L16" s="14">
        <v>-0.06</v>
      </c>
      <c r="M16" s="13">
        <v>0</v>
      </c>
      <c r="N16" s="13">
        <v>581.76</v>
      </c>
      <c r="O16" s="13">
        <v>2945</v>
      </c>
    </row>
    <row r="17" spans="1:15">
      <c r="A17" s="2" t="s">
        <v>35</v>
      </c>
      <c r="B17" s="1" t="s">
        <v>36</v>
      </c>
      <c r="C17" s="13">
        <v>1628.58</v>
      </c>
      <c r="D17" s="13">
        <v>271.43</v>
      </c>
      <c r="E17" s="13">
        <v>0</v>
      </c>
      <c r="F17" s="13">
        <v>1900.01</v>
      </c>
      <c r="G17" s="13">
        <v>0</v>
      </c>
      <c r="H17" s="13">
        <v>0</v>
      </c>
      <c r="I17" s="13">
        <v>0</v>
      </c>
      <c r="J17" s="13">
        <v>168.22</v>
      </c>
      <c r="K17" s="13">
        <v>49.06</v>
      </c>
      <c r="L17" s="13">
        <v>0.13</v>
      </c>
      <c r="M17" s="13">
        <v>0</v>
      </c>
      <c r="N17" s="13">
        <v>217.41</v>
      </c>
      <c r="O17" s="13">
        <v>1682.6</v>
      </c>
    </row>
    <row r="18" spans="1:15">
      <c r="A18" s="2" t="s">
        <v>37</v>
      </c>
      <c r="B18" s="1" t="s">
        <v>38</v>
      </c>
      <c r="C18" s="13">
        <v>880.08</v>
      </c>
      <c r="D18" s="13">
        <v>146.68</v>
      </c>
      <c r="E18" s="13">
        <v>0</v>
      </c>
      <c r="F18" s="13">
        <v>1026.76</v>
      </c>
      <c r="G18" s="13">
        <v>0</v>
      </c>
      <c r="H18" s="13">
        <v>0</v>
      </c>
      <c r="I18" s="14">
        <v>-18.41</v>
      </c>
      <c r="J18" s="13">
        <v>0</v>
      </c>
      <c r="K18" s="13">
        <v>77.37</v>
      </c>
      <c r="L18" s="13">
        <v>0</v>
      </c>
      <c r="M18" s="13">
        <v>0</v>
      </c>
      <c r="N18" s="13">
        <v>58.96</v>
      </c>
      <c r="O18" s="13">
        <v>967.8</v>
      </c>
    </row>
    <row r="19" spans="1:15">
      <c r="A19" s="2" t="s">
        <v>39</v>
      </c>
      <c r="B19" s="1" t="s">
        <v>40</v>
      </c>
      <c r="C19" s="13">
        <v>4000.08</v>
      </c>
      <c r="D19" s="13">
        <v>666.68</v>
      </c>
      <c r="E19" s="13">
        <v>9944.1</v>
      </c>
      <c r="F19" s="13">
        <v>14610.86</v>
      </c>
      <c r="G19" s="13">
        <v>0</v>
      </c>
      <c r="H19" s="13">
        <v>0</v>
      </c>
      <c r="I19" s="13">
        <v>0</v>
      </c>
      <c r="J19" s="13">
        <v>3540.48</v>
      </c>
      <c r="K19" s="13">
        <v>360.26</v>
      </c>
      <c r="L19" s="13">
        <v>0.12</v>
      </c>
      <c r="M19" s="13">
        <v>0</v>
      </c>
      <c r="N19" s="13">
        <v>3900.86</v>
      </c>
      <c r="O19" s="13">
        <v>10710</v>
      </c>
    </row>
    <row r="20" spans="1:15">
      <c r="A20" s="2" t="s">
        <v>41</v>
      </c>
      <c r="B20" s="1" t="s">
        <v>42</v>
      </c>
      <c r="C20" s="13">
        <v>880.08</v>
      </c>
      <c r="D20" s="13">
        <v>146.68</v>
      </c>
      <c r="E20" s="13">
        <v>6540.81</v>
      </c>
      <c r="F20" s="13">
        <v>7567.57</v>
      </c>
      <c r="G20" s="13">
        <v>0</v>
      </c>
      <c r="H20" s="13">
        <v>0</v>
      </c>
      <c r="I20" s="13">
        <v>0</v>
      </c>
      <c r="J20" s="13">
        <v>1423.11</v>
      </c>
      <c r="K20" s="13">
        <v>195.52</v>
      </c>
      <c r="L20" s="14">
        <v>-0.06</v>
      </c>
      <c r="M20" s="13">
        <v>0</v>
      </c>
      <c r="N20" s="13">
        <v>1618.57</v>
      </c>
      <c r="O20" s="13">
        <v>5949</v>
      </c>
    </row>
    <row r="21" spans="1:15">
      <c r="A21" s="2" t="s">
        <v>43</v>
      </c>
      <c r="B21" s="1" t="s">
        <v>44</v>
      </c>
      <c r="C21" s="13">
        <v>1000.08</v>
      </c>
      <c r="D21" s="13">
        <v>166.68</v>
      </c>
      <c r="E21" s="13">
        <v>841.03</v>
      </c>
      <c r="F21" s="13">
        <v>2007.79</v>
      </c>
      <c r="G21" s="13">
        <v>491.27</v>
      </c>
      <c r="H21" s="13">
        <v>0</v>
      </c>
      <c r="I21" s="13">
        <v>0</v>
      </c>
      <c r="J21" s="13">
        <v>185.98</v>
      </c>
      <c r="K21" s="13">
        <v>125.99</v>
      </c>
      <c r="L21" s="13">
        <v>0.15</v>
      </c>
      <c r="M21" s="13">
        <v>0</v>
      </c>
      <c r="N21" s="13">
        <v>803.39</v>
      </c>
      <c r="O21" s="13">
        <v>1204.4000000000001</v>
      </c>
    </row>
    <row r="22" spans="1:15">
      <c r="A22" s="2" t="s">
        <v>45</v>
      </c>
      <c r="B22" s="1" t="s">
        <v>46</v>
      </c>
      <c r="C22" s="13">
        <v>880.08</v>
      </c>
      <c r="D22" s="13">
        <v>146.68</v>
      </c>
      <c r="E22" s="13">
        <v>0</v>
      </c>
      <c r="F22" s="13">
        <v>1026.76</v>
      </c>
      <c r="G22" s="13">
        <v>0</v>
      </c>
      <c r="H22" s="13">
        <v>0</v>
      </c>
      <c r="I22" s="14">
        <v>-18.41</v>
      </c>
      <c r="J22" s="13">
        <v>0</v>
      </c>
      <c r="K22" s="13">
        <v>25.48</v>
      </c>
      <c r="L22" s="14">
        <v>-0.11</v>
      </c>
      <c r="M22" s="13">
        <v>0</v>
      </c>
      <c r="N22" s="13">
        <v>6.96</v>
      </c>
      <c r="O22" s="13">
        <v>1019.8</v>
      </c>
    </row>
    <row r="23" spans="1:15">
      <c r="A23" s="2" t="s">
        <v>47</v>
      </c>
      <c r="B23" s="1" t="s">
        <v>48</v>
      </c>
      <c r="C23" s="13">
        <v>880.08</v>
      </c>
      <c r="D23" s="13">
        <v>146.68</v>
      </c>
      <c r="E23" s="13">
        <v>0</v>
      </c>
      <c r="F23" s="13">
        <v>1026.76</v>
      </c>
      <c r="G23" s="13">
        <v>0</v>
      </c>
      <c r="H23" s="13">
        <v>0</v>
      </c>
      <c r="I23" s="14">
        <v>-18.41</v>
      </c>
      <c r="J23" s="13">
        <v>0</v>
      </c>
      <c r="K23" s="13">
        <v>181.24</v>
      </c>
      <c r="L23" s="14">
        <v>-7.0000000000000007E-2</v>
      </c>
      <c r="M23" s="13">
        <v>0</v>
      </c>
      <c r="N23" s="13">
        <v>162.76</v>
      </c>
      <c r="O23" s="13">
        <v>864</v>
      </c>
    </row>
    <row r="24" spans="1:15">
      <c r="A24" s="2" t="s">
        <v>49</v>
      </c>
      <c r="B24" s="1" t="s">
        <v>50</v>
      </c>
      <c r="C24" s="13">
        <v>880.08</v>
      </c>
      <c r="D24" s="13">
        <v>146.68</v>
      </c>
      <c r="E24" s="13">
        <v>0</v>
      </c>
      <c r="F24" s="13">
        <v>1026.76</v>
      </c>
      <c r="G24" s="13">
        <v>0</v>
      </c>
      <c r="H24" s="13">
        <v>0</v>
      </c>
      <c r="I24" s="14">
        <v>-18.41</v>
      </c>
      <c r="J24" s="13">
        <v>0</v>
      </c>
      <c r="K24" s="13">
        <v>25.48</v>
      </c>
      <c r="L24" s="14">
        <v>-0.11</v>
      </c>
      <c r="M24" s="13">
        <v>0</v>
      </c>
      <c r="N24" s="13">
        <v>6.96</v>
      </c>
      <c r="O24" s="13">
        <v>1019.8</v>
      </c>
    </row>
    <row r="25" spans="1:15">
      <c r="A25" s="2" t="s">
        <v>51</v>
      </c>
      <c r="B25" s="1" t="s">
        <v>52</v>
      </c>
      <c r="C25" s="13">
        <v>586.72</v>
      </c>
      <c r="D25" s="13">
        <v>146.68</v>
      </c>
      <c r="E25" s="13">
        <v>880.08</v>
      </c>
      <c r="F25" s="13">
        <v>1613.48</v>
      </c>
      <c r="G25" s="13">
        <v>0</v>
      </c>
      <c r="H25" s="13">
        <v>0</v>
      </c>
      <c r="I25" s="13">
        <v>0</v>
      </c>
      <c r="J25" s="13">
        <v>68.61</v>
      </c>
      <c r="K25" s="13">
        <v>18.2</v>
      </c>
      <c r="L25" s="13">
        <v>7.0000000000000007E-2</v>
      </c>
      <c r="M25" s="13">
        <v>0</v>
      </c>
      <c r="N25" s="13">
        <v>86.88</v>
      </c>
      <c r="O25" s="13">
        <v>1526.6</v>
      </c>
    </row>
    <row r="26" spans="1:15">
      <c r="A26" s="2" t="s">
        <v>53</v>
      </c>
      <c r="B26" s="1" t="s">
        <v>54</v>
      </c>
      <c r="C26" s="13">
        <v>6000</v>
      </c>
      <c r="D26" s="13">
        <v>1000</v>
      </c>
      <c r="E26" s="13">
        <v>25909.58</v>
      </c>
      <c r="F26" s="13">
        <v>32909.58</v>
      </c>
      <c r="G26" s="13">
        <v>144.04</v>
      </c>
      <c r="H26" s="13">
        <v>0</v>
      </c>
      <c r="I26" s="13">
        <v>0</v>
      </c>
      <c r="J26" s="13">
        <v>9670.5</v>
      </c>
      <c r="K26" s="13">
        <v>360.26</v>
      </c>
      <c r="L26" s="14">
        <v>-0.02</v>
      </c>
      <c r="M26" s="13">
        <v>0</v>
      </c>
      <c r="N26" s="13">
        <v>10174.780000000001</v>
      </c>
      <c r="O26" s="13">
        <v>22734.799999999999</v>
      </c>
    </row>
    <row r="27" spans="1:15">
      <c r="A27" s="2" t="s">
        <v>55</v>
      </c>
      <c r="B27" s="1" t="s">
        <v>56</v>
      </c>
      <c r="C27" s="13">
        <v>880.08</v>
      </c>
      <c r="D27" s="13">
        <v>146.68</v>
      </c>
      <c r="E27" s="13">
        <v>0</v>
      </c>
      <c r="F27" s="13">
        <v>1026.76</v>
      </c>
      <c r="G27" s="13">
        <v>0</v>
      </c>
      <c r="H27" s="13">
        <v>0</v>
      </c>
      <c r="I27" s="14">
        <v>-18.41</v>
      </c>
      <c r="J27" s="13">
        <v>0</v>
      </c>
      <c r="K27" s="13">
        <v>25.48</v>
      </c>
      <c r="L27" s="14">
        <v>-0.11</v>
      </c>
      <c r="M27" s="13">
        <v>0</v>
      </c>
      <c r="N27" s="13">
        <v>6.96</v>
      </c>
      <c r="O27" s="13">
        <v>1019.8</v>
      </c>
    </row>
    <row r="28" spans="1:15">
      <c r="A28" s="2" t="s">
        <v>57</v>
      </c>
      <c r="B28" s="1" t="s">
        <v>58</v>
      </c>
      <c r="C28" s="13">
        <v>880.08</v>
      </c>
      <c r="D28" s="13">
        <v>146.68</v>
      </c>
      <c r="E28" s="13">
        <v>11477.24</v>
      </c>
      <c r="F28" s="13">
        <v>12504</v>
      </c>
      <c r="G28" s="13">
        <v>0</v>
      </c>
      <c r="H28" s="13">
        <v>0</v>
      </c>
      <c r="I28" s="13">
        <v>0</v>
      </c>
      <c r="J28" s="13">
        <v>2904.04</v>
      </c>
      <c r="K28" s="13">
        <v>239.06</v>
      </c>
      <c r="L28" s="14">
        <v>-0.1</v>
      </c>
      <c r="M28" s="13">
        <v>0</v>
      </c>
      <c r="N28" s="13">
        <v>3143</v>
      </c>
      <c r="O28" s="13">
        <v>9361</v>
      </c>
    </row>
    <row r="29" spans="1:15">
      <c r="A29" s="2" t="s">
        <v>59</v>
      </c>
      <c r="B29" s="1" t="s">
        <v>60</v>
      </c>
      <c r="C29" s="13">
        <v>880.08</v>
      </c>
      <c r="D29" s="13">
        <v>146.68</v>
      </c>
      <c r="E29" s="13">
        <v>4230.57</v>
      </c>
      <c r="F29" s="13">
        <v>5257.33</v>
      </c>
      <c r="G29" s="13">
        <v>0</v>
      </c>
      <c r="H29" s="13">
        <v>0</v>
      </c>
      <c r="I29" s="13">
        <v>0</v>
      </c>
      <c r="J29" s="13">
        <v>877.83</v>
      </c>
      <c r="K29" s="13">
        <v>139.49</v>
      </c>
      <c r="L29" s="13">
        <v>0.01</v>
      </c>
      <c r="M29" s="13">
        <v>0</v>
      </c>
      <c r="N29" s="13">
        <v>1017.33</v>
      </c>
      <c r="O29" s="13">
        <v>4240</v>
      </c>
    </row>
    <row r="30" spans="1:15">
      <c r="A30" s="2" t="s">
        <v>61</v>
      </c>
      <c r="B30" s="1" t="s">
        <v>62</v>
      </c>
      <c r="C30" s="13">
        <v>880.08</v>
      </c>
      <c r="D30" s="13">
        <v>146.68</v>
      </c>
      <c r="E30" s="13">
        <v>0</v>
      </c>
      <c r="F30" s="13">
        <v>1026.76</v>
      </c>
      <c r="G30" s="13">
        <v>0</v>
      </c>
      <c r="H30" s="13">
        <v>0</v>
      </c>
      <c r="I30" s="14">
        <v>-18.41</v>
      </c>
      <c r="J30" s="13">
        <v>0</v>
      </c>
      <c r="K30" s="13">
        <v>222.1</v>
      </c>
      <c r="L30" s="14">
        <v>-0.13</v>
      </c>
      <c r="M30" s="13">
        <v>0</v>
      </c>
      <c r="N30" s="13">
        <v>203.56</v>
      </c>
      <c r="O30" s="13">
        <v>823.2</v>
      </c>
    </row>
    <row r="31" spans="1:15">
      <c r="A31" s="2" t="s">
        <v>63</v>
      </c>
      <c r="B31" s="1" t="s">
        <v>64</v>
      </c>
      <c r="C31" s="13">
        <v>880.08</v>
      </c>
      <c r="D31" s="13">
        <v>146.68</v>
      </c>
      <c r="E31" s="13">
        <v>5183.75</v>
      </c>
      <c r="F31" s="13">
        <v>6210.51</v>
      </c>
      <c r="G31" s="13">
        <v>0</v>
      </c>
      <c r="H31" s="13">
        <v>0</v>
      </c>
      <c r="I31" s="13">
        <v>0</v>
      </c>
      <c r="J31" s="13">
        <v>1102.02</v>
      </c>
      <c r="K31" s="13">
        <v>25.48</v>
      </c>
      <c r="L31" s="13">
        <v>0.01</v>
      </c>
      <c r="M31" s="13">
        <v>0</v>
      </c>
      <c r="N31" s="13">
        <v>1127.51</v>
      </c>
      <c r="O31" s="13">
        <v>5083</v>
      </c>
    </row>
    <row r="32" spans="1:15">
      <c r="A32" s="2" t="s">
        <v>65</v>
      </c>
      <c r="B32" s="1" t="s">
        <v>66</v>
      </c>
      <c r="C32" s="13">
        <v>4000.08</v>
      </c>
      <c r="D32" s="13">
        <v>666.68</v>
      </c>
      <c r="E32" s="13">
        <v>718.33</v>
      </c>
      <c r="F32" s="13">
        <v>5385.09</v>
      </c>
      <c r="G32" s="13">
        <v>352.85</v>
      </c>
      <c r="H32" s="13">
        <v>0</v>
      </c>
      <c r="I32" s="13">
        <v>0</v>
      </c>
      <c r="J32" s="13">
        <v>907.88</v>
      </c>
      <c r="K32" s="13">
        <v>360.26</v>
      </c>
      <c r="L32" s="14">
        <v>-0.1</v>
      </c>
      <c r="M32" s="13">
        <v>0</v>
      </c>
      <c r="N32" s="13">
        <v>1620.89</v>
      </c>
      <c r="O32" s="13">
        <v>3764.2</v>
      </c>
    </row>
    <row r="33" spans="1:15">
      <c r="A33" s="2" t="s">
        <v>67</v>
      </c>
      <c r="B33" s="1" t="s">
        <v>68</v>
      </c>
      <c r="C33" s="13">
        <v>880.08</v>
      </c>
      <c r="D33" s="13">
        <v>146.68</v>
      </c>
      <c r="E33" s="13">
        <v>7912.47</v>
      </c>
      <c r="F33" s="13">
        <v>8939.23</v>
      </c>
      <c r="G33" s="13">
        <v>0</v>
      </c>
      <c r="H33" s="13">
        <v>0</v>
      </c>
      <c r="I33" s="13">
        <v>0</v>
      </c>
      <c r="J33" s="13">
        <v>1834.61</v>
      </c>
      <c r="K33" s="13">
        <v>137.49</v>
      </c>
      <c r="L33" s="14">
        <v>-7.0000000000000007E-2</v>
      </c>
      <c r="M33" s="13">
        <v>1160</v>
      </c>
      <c r="N33" s="13">
        <v>3132.03</v>
      </c>
      <c r="O33" s="13">
        <v>5807.2</v>
      </c>
    </row>
    <row r="34" spans="1:15">
      <c r="A34" s="2" t="s">
        <v>69</v>
      </c>
      <c r="B34" s="1" t="s">
        <v>70</v>
      </c>
      <c r="C34" s="13">
        <v>880.08</v>
      </c>
      <c r="D34" s="13">
        <v>146.68</v>
      </c>
      <c r="E34" s="13">
        <v>0</v>
      </c>
      <c r="F34" s="13">
        <v>1026.76</v>
      </c>
      <c r="G34" s="13">
        <v>0</v>
      </c>
      <c r="H34" s="13">
        <v>0</v>
      </c>
      <c r="I34" s="14">
        <v>-18.41</v>
      </c>
      <c r="J34" s="13">
        <v>0</v>
      </c>
      <c r="K34" s="13">
        <v>25.48</v>
      </c>
      <c r="L34" s="14">
        <v>-0.11</v>
      </c>
      <c r="M34" s="13">
        <v>0</v>
      </c>
      <c r="N34" s="13">
        <v>6.96</v>
      </c>
      <c r="O34" s="13">
        <v>1019.8</v>
      </c>
    </row>
    <row r="35" spans="1:15">
      <c r="A35" s="2" t="s">
        <v>71</v>
      </c>
      <c r="B35" s="1" t="s">
        <v>72</v>
      </c>
      <c r="C35" s="13">
        <v>1000.08</v>
      </c>
      <c r="D35" s="13">
        <v>166.68</v>
      </c>
      <c r="E35" s="13">
        <v>3127.95</v>
      </c>
      <c r="F35" s="13">
        <v>4294.71</v>
      </c>
      <c r="G35" s="13">
        <v>0</v>
      </c>
      <c r="H35" s="13">
        <v>0</v>
      </c>
      <c r="I35" s="13">
        <v>0</v>
      </c>
      <c r="J35" s="13">
        <v>661.96</v>
      </c>
      <c r="K35" s="13">
        <v>147.87</v>
      </c>
      <c r="L35" s="13">
        <v>0.08</v>
      </c>
      <c r="M35" s="13">
        <v>0</v>
      </c>
      <c r="N35" s="13">
        <v>809.91</v>
      </c>
      <c r="O35" s="13">
        <v>3484.8</v>
      </c>
    </row>
    <row r="36" spans="1:15">
      <c r="A36" s="2" t="s">
        <v>73</v>
      </c>
      <c r="B36" s="1" t="s">
        <v>74</v>
      </c>
      <c r="C36" s="13">
        <v>1000.08</v>
      </c>
      <c r="D36" s="13">
        <v>166.68</v>
      </c>
      <c r="E36" s="13">
        <v>821.5</v>
      </c>
      <c r="F36" s="13">
        <v>1988.26</v>
      </c>
      <c r="G36" s="13">
        <v>0</v>
      </c>
      <c r="H36" s="13">
        <v>0</v>
      </c>
      <c r="I36" s="13">
        <v>0</v>
      </c>
      <c r="J36" s="13">
        <v>182.48</v>
      </c>
      <c r="K36" s="13">
        <v>57.51</v>
      </c>
      <c r="L36" s="14">
        <v>-0.03</v>
      </c>
      <c r="M36" s="13">
        <v>199.9</v>
      </c>
      <c r="N36" s="13">
        <v>439.86</v>
      </c>
      <c r="O36" s="13">
        <v>1548.4</v>
      </c>
    </row>
    <row r="37" spans="1:15">
      <c r="A37" s="2" t="s">
        <v>75</v>
      </c>
      <c r="B37" s="1" t="s">
        <v>76</v>
      </c>
      <c r="C37" s="13">
        <v>880.08</v>
      </c>
      <c r="D37" s="13">
        <v>146.68</v>
      </c>
      <c r="E37" s="13">
        <v>1577.54</v>
      </c>
      <c r="F37" s="13">
        <v>2604.3000000000002</v>
      </c>
      <c r="G37" s="13">
        <v>0</v>
      </c>
      <c r="H37" s="13">
        <v>0</v>
      </c>
      <c r="I37" s="13">
        <v>0</v>
      </c>
      <c r="J37" s="13">
        <v>300.89</v>
      </c>
      <c r="K37" s="13">
        <v>111.38</v>
      </c>
      <c r="L37" s="13">
        <v>0.03</v>
      </c>
      <c r="M37" s="13">
        <v>0</v>
      </c>
      <c r="N37" s="13">
        <v>412.3</v>
      </c>
      <c r="O37" s="13">
        <v>2192</v>
      </c>
    </row>
    <row r="38" spans="1:15">
      <c r="A38" s="2" t="s">
        <v>77</v>
      </c>
      <c r="B38" s="1" t="s">
        <v>78</v>
      </c>
      <c r="C38" s="13">
        <v>880.08</v>
      </c>
      <c r="D38" s="13">
        <v>146.68</v>
      </c>
      <c r="E38" s="13">
        <v>3491.38</v>
      </c>
      <c r="F38" s="13">
        <v>4518.1400000000003</v>
      </c>
      <c r="G38" s="13">
        <v>0</v>
      </c>
      <c r="H38" s="13">
        <v>0</v>
      </c>
      <c r="I38" s="13">
        <v>0</v>
      </c>
      <c r="J38" s="13">
        <v>709.69</v>
      </c>
      <c r="K38" s="13">
        <v>233.78</v>
      </c>
      <c r="L38" s="13">
        <v>7.0000000000000007E-2</v>
      </c>
      <c r="M38" s="13">
        <v>0</v>
      </c>
      <c r="N38" s="13">
        <v>943.54</v>
      </c>
      <c r="O38" s="13">
        <v>3574.6</v>
      </c>
    </row>
    <row r="39" spans="1:15">
      <c r="A39" s="2" t="s">
        <v>79</v>
      </c>
      <c r="B39" s="1" t="s">
        <v>80</v>
      </c>
      <c r="C39" s="13">
        <v>4000.08</v>
      </c>
      <c r="D39" s="13">
        <v>666.68</v>
      </c>
      <c r="E39" s="13">
        <v>9845.85</v>
      </c>
      <c r="F39" s="13">
        <v>14512.61</v>
      </c>
      <c r="G39" s="13">
        <v>177.79</v>
      </c>
      <c r="H39" s="13">
        <v>0</v>
      </c>
      <c r="I39" s="13">
        <v>0</v>
      </c>
      <c r="J39" s="13">
        <v>3509.04</v>
      </c>
      <c r="K39" s="13">
        <v>360.26</v>
      </c>
      <c r="L39" s="14">
        <v>-0.08</v>
      </c>
      <c r="M39" s="13">
        <v>0</v>
      </c>
      <c r="N39" s="13">
        <v>4047.01</v>
      </c>
      <c r="O39" s="13">
        <v>10465.6</v>
      </c>
    </row>
    <row r="40" spans="1:15">
      <c r="A40" s="2" t="s">
        <v>81</v>
      </c>
      <c r="B40" s="1" t="s">
        <v>82</v>
      </c>
      <c r="C40" s="13">
        <v>880.08</v>
      </c>
      <c r="D40" s="13">
        <v>146.68</v>
      </c>
      <c r="E40" s="13">
        <v>0</v>
      </c>
      <c r="F40" s="13">
        <v>1026.76</v>
      </c>
      <c r="G40" s="13">
        <v>155</v>
      </c>
      <c r="H40" s="13">
        <v>0</v>
      </c>
      <c r="I40" s="14">
        <v>-18.41</v>
      </c>
      <c r="J40" s="13">
        <v>0</v>
      </c>
      <c r="K40" s="13">
        <v>25.48</v>
      </c>
      <c r="L40" s="14">
        <v>-0.11</v>
      </c>
      <c r="M40" s="13">
        <v>0</v>
      </c>
      <c r="N40" s="13">
        <v>161.96</v>
      </c>
      <c r="O40" s="13">
        <v>864.8</v>
      </c>
    </row>
    <row r="41" spans="1:15">
      <c r="A41" s="2" t="s">
        <v>83</v>
      </c>
      <c r="B41" s="1" t="s">
        <v>84</v>
      </c>
      <c r="C41" s="13">
        <v>880.08</v>
      </c>
      <c r="D41" s="13">
        <v>146.68</v>
      </c>
      <c r="E41" s="13">
        <v>0</v>
      </c>
      <c r="F41" s="13">
        <v>1026.76</v>
      </c>
      <c r="G41" s="13">
        <v>0</v>
      </c>
      <c r="H41" s="13">
        <v>696.24</v>
      </c>
      <c r="I41" s="14">
        <v>-18.41</v>
      </c>
      <c r="J41" s="13">
        <v>0</v>
      </c>
      <c r="K41" s="13">
        <v>166.4</v>
      </c>
      <c r="L41" s="13">
        <v>0.13</v>
      </c>
      <c r="M41" s="13">
        <v>0</v>
      </c>
      <c r="N41" s="13">
        <v>844.36</v>
      </c>
      <c r="O41" s="13">
        <v>182.4</v>
      </c>
    </row>
    <row r="42" spans="1:15">
      <c r="A42" s="2" t="s">
        <v>85</v>
      </c>
      <c r="B42" s="1" t="s">
        <v>86</v>
      </c>
      <c r="C42" s="13">
        <v>880.08</v>
      </c>
      <c r="D42" s="13">
        <v>146.68</v>
      </c>
      <c r="E42" s="13">
        <v>1556.61</v>
      </c>
      <c r="F42" s="13">
        <v>2583.37</v>
      </c>
      <c r="G42" s="13">
        <v>0</v>
      </c>
      <c r="H42" s="13">
        <v>0</v>
      </c>
      <c r="I42" s="13">
        <v>0</v>
      </c>
      <c r="J42" s="13">
        <v>296.42</v>
      </c>
      <c r="K42" s="13">
        <v>180.9</v>
      </c>
      <c r="L42" s="13">
        <v>0.05</v>
      </c>
      <c r="M42" s="13">
        <v>0</v>
      </c>
      <c r="N42" s="13">
        <v>477.37</v>
      </c>
      <c r="O42" s="13">
        <v>2106</v>
      </c>
    </row>
    <row r="43" spans="1:15">
      <c r="A43" s="2" t="s">
        <v>87</v>
      </c>
      <c r="B43" s="1" t="s">
        <v>88</v>
      </c>
      <c r="C43" s="13">
        <v>880.08</v>
      </c>
      <c r="D43" s="13">
        <v>146.68</v>
      </c>
      <c r="E43" s="13">
        <v>0</v>
      </c>
      <c r="F43" s="13">
        <v>1026.76</v>
      </c>
      <c r="G43" s="13">
        <v>313</v>
      </c>
      <c r="H43" s="13">
        <v>0</v>
      </c>
      <c r="I43" s="14">
        <v>-18.41</v>
      </c>
      <c r="J43" s="13">
        <v>0</v>
      </c>
      <c r="K43" s="13">
        <v>170.08</v>
      </c>
      <c r="L43" s="13">
        <v>0.09</v>
      </c>
      <c r="M43" s="13">
        <v>0</v>
      </c>
      <c r="N43" s="13">
        <v>464.76</v>
      </c>
      <c r="O43" s="13">
        <v>562</v>
      </c>
    </row>
    <row r="44" spans="1:15">
      <c r="A44" s="2" t="s">
        <v>89</v>
      </c>
      <c r="B44" s="1" t="s">
        <v>90</v>
      </c>
      <c r="C44" s="13">
        <v>880.08</v>
      </c>
      <c r="D44" s="13">
        <v>146.68</v>
      </c>
      <c r="E44" s="13">
        <v>0</v>
      </c>
      <c r="F44" s="13">
        <v>1026.76</v>
      </c>
      <c r="G44" s="13">
        <v>0</v>
      </c>
      <c r="H44" s="13">
        <v>0</v>
      </c>
      <c r="I44" s="14">
        <v>-18.41</v>
      </c>
      <c r="J44" s="13">
        <v>0</v>
      </c>
      <c r="K44" s="13">
        <v>156.32</v>
      </c>
      <c r="L44" s="13">
        <v>0.05</v>
      </c>
      <c r="M44" s="13">
        <v>0</v>
      </c>
      <c r="N44" s="13">
        <v>137.96</v>
      </c>
      <c r="O44" s="13">
        <v>888.8</v>
      </c>
    </row>
    <row r="45" spans="1:15">
      <c r="A45" s="2" t="s">
        <v>91</v>
      </c>
      <c r="B45" s="1" t="s">
        <v>92</v>
      </c>
      <c r="C45" s="13">
        <v>880.08</v>
      </c>
      <c r="D45" s="13">
        <v>146.68</v>
      </c>
      <c r="E45" s="13">
        <v>334.72</v>
      </c>
      <c r="F45" s="13">
        <v>1361.48</v>
      </c>
      <c r="G45" s="13">
        <v>0</v>
      </c>
      <c r="H45" s="13">
        <v>0</v>
      </c>
      <c r="I45" s="13">
        <v>0</v>
      </c>
      <c r="J45" s="13">
        <v>31.73</v>
      </c>
      <c r="K45" s="13">
        <v>132.49</v>
      </c>
      <c r="L45" s="14">
        <v>-0.14000000000000001</v>
      </c>
      <c r="M45" s="13">
        <v>0</v>
      </c>
      <c r="N45" s="13">
        <v>164.08</v>
      </c>
      <c r="O45" s="13">
        <v>1197.4000000000001</v>
      </c>
    </row>
    <row r="46" spans="1:15">
      <c r="A46" s="2" t="s">
        <v>93</v>
      </c>
      <c r="B46" s="1" t="s">
        <v>94</v>
      </c>
      <c r="C46" s="13">
        <v>1285.68</v>
      </c>
      <c r="D46" s="13">
        <v>214.28</v>
      </c>
      <c r="E46" s="13">
        <v>0</v>
      </c>
      <c r="F46" s="13">
        <v>1499.96</v>
      </c>
      <c r="G46" s="13">
        <v>0</v>
      </c>
      <c r="H46" s="13">
        <v>0</v>
      </c>
      <c r="I46" s="13">
        <v>0</v>
      </c>
      <c r="J46" s="13">
        <v>56.26</v>
      </c>
      <c r="K46" s="13">
        <v>341.04</v>
      </c>
      <c r="L46" s="14">
        <v>-0.14000000000000001</v>
      </c>
      <c r="M46" s="13">
        <v>0</v>
      </c>
      <c r="N46" s="13">
        <v>397.16</v>
      </c>
      <c r="O46" s="13">
        <v>1102.8</v>
      </c>
    </row>
    <row r="47" spans="1:15">
      <c r="A47" s="2" t="s">
        <v>95</v>
      </c>
      <c r="B47" s="1" t="s">
        <v>96</v>
      </c>
      <c r="C47" s="13">
        <v>880.08</v>
      </c>
      <c r="D47" s="13">
        <v>146.68</v>
      </c>
      <c r="E47" s="13">
        <v>0</v>
      </c>
      <c r="F47" s="13">
        <v>1026.76</v>
      </c>
      <c r="G47" s="13">
        <v>0</v>
      </c>
      <c r="H47" s="13">
        <v>0</v>
      </c>
      <c r="I47" s="14">
        <v>-18.41</v>
      </c>
      <c r="J47" s="13">
        <v>0</v>
      </c>
      <c r="K47" s="13">
        <v>143.41</v>
      </c>
      <c r="L47" s="14">
        <v>-0.04</v>
      </c>
      <c r="M47" s="13">
        <v>0</v>
      </c>
      <c r="N47" s="13">
        <v>124.96</v>
      </c>
      <c r="O47" s="13">
        <v>901.8</v>
      </c>
    </row>
    <row r="48" spans="1:15">
      <c r="A48" s="2" t="s">
        <v>97</v>
      </c>
      <c r="B48" s="1" t="s">
        <v>98</v>
      </c>
      <c r="C48" s="13">
        <v>880.08</v>
      </c>
      <c r="D48" s="13">
        <v>146.68</v>
      </c>
      <c r="E48" s="13">
        <v>0</v>
      </c>
      <c r="F48" s="13">
        <v>1026.76</v>
      </c>
      <c r="G48" s="13">
        <v>0</v>
      </c>
      <c r="H48" s="13">
        <v>0</v>
      </c>
      <c r="I48" s="14">
        <v>-18.41</v>
      </c>
      <c r="J48" s="13">
        <v>0</v>
      </c>
      <c r="K48" s="13">
        <v>150.93</v>
      </c>
      <c r="L48" s="13">
        <v>0.04</v>
      </c>
      <c r="M48" s="13">
        <v>0</v>
      </c>
      <c r="N48" s="13">
        <v>132.56</v>
      </c>
      <c r="O48" s="13">
        <v>894.2</v>
      </c>
    </row>
    <row r="49" spans="1:15">
      <c r="A49" s="2" t="s">
        <v>99</v>
      </c>
      <c r="B49" s="1" t="s">
        <v>100</v>
      </c>
      <c r="C49" s="13">
        <v>880.08</v>
      </c>
      <c r="D49" s="13">
        <v>146.68</v>
      </c>
      <c r="E49" s="13">
        <v>0</v>
      </c>
      <c r="F49" s="13">
        <v>1026.76</v>
      </c>
      <c r="G49" s="13">
        <v>621.33000000000004</v>
      </c>
      <c r="H49" s="13">
        <v>0</v>
      </c>
      <c r="I49" s="14">
        <v>-18.41</v>
      </c>
      <c r="J49" s="13">
        <v>0</v>
      </c>
      <c r="K49" s="13">
        <v>66.03</v>
      </c>
      <c r="L49" s="13">
        <v>0.01</v>
      </c>
      <c r="M49" s="13">
        <v>0</v>
      </c>
      <c r="N49" s="13">
        <v>668.96</v>
      </c>
      <c r="O49" s="13">
        <v>357.8</v>
      </c>
    </row>
    <row r="50" spans="1:15">
      <c r="A50" s="2" t="s">
        <v>101</v>
      </c>
      <c r="B50" s="1" t="s">
        <v>102</v>
      </c>
      <c r="C50" s="13">
        <v>880.08</v>
      </c>
      <c r="D50" s="13">
        <v>146.68</v>
      </c>
      <c r="E50" s="13">
        <v>626.33000000000004</v>
      </c>
      <c r="F50" s="13">
        <v>1653.09</v>
      </c>
      <c r="G50" s="13">
        <v>0</v>
      </c>
      <c r="H50" s="13">
        <v>0</v>
      </c>
      <c r="I50" s="13">
        <v>0</v>
      </c>
      <c r="J50" s="13">
        <v>81.2</v>
      </c>
      <c r="K50" s="13">
        <v>69.05</v>
      </c>
      <c r="L50" s="13">
        <v>0.04</v>
      </c>
      <c r="M50" s="13">
        <v>0</v>
      </c>
      <c r="N50" s="13">
        <v>150.29</v>
      </c>
      <c r="O50" s="13">
        <v>1502.8</v>
      </c>
    </row>
    <row r="51" spans="1:15">
      <c r="A51" s="2" t="s">
        <v>103</v>
      </c>
      <c r="B51" s="1" t="s">
        <v>104</v>
      </c>
      <c r="C51" s="13">
        <v>586.72</v>
      </c>
      <c r="D51" s="13">
        <v>146.68</v>
      </c>
      <c r="E51" s="13">
        <v>880.08</v>
      </c>
      <c r="F51" s="13">
        <v>1613.48</v>
      </c>
      <c r="G51" s="13">
        <v>483.37</v>
      </c>
      <c r="H51" s="13">
        <v>0</v>
      </c>
      <c r="I51" s="13">
        <v>0</v>
      </c>
      <c r="J51" s="13">
        <v>68.61</v>
      </c>
      <c r="K51" s="13">
        <v>18.2</v>
      </c>
      <c r="L51" s="13">
        <v>0.1</v>
      </c>
      <c r="M51" s="13">
        <v>0</v>
      </c>
      <c r="N51" s="13">
        <v>570.28</v>
      </c>
      <c r="O51" s="13">
        <v>1043.2</v>
      </c>
    </row>
    <row r="53" spans="1:15" s="7" customFormat="1">
      <c r="A53" s="15"/>
      <c r="C53" s="7" t="s">
        <v>105</v>
      </c>
      <c r="D53" s="7" t="s">
        <v>105</v>
      </c>
      <c r="E53" s="7" t="s">
        <v>105</v>
      </c>
      <c r="F53" s="7" t="s">
        <v>105</v>
      </c>
      <c r="G53" s="7" t="s">
        <v>105</v>
      </c>
      <c r="H53" s="7" t="s">
        <v>105</v>
      </c>
      <c r="I53" s="7" t="s">
        <v>105</v>
      </c>
      <c r="J53" s="7" t="s">
        <v>105</v>
      </c>
      <c r="K53" s="7" t="s">
        <v>105</v>
      </c>
      <c r="L53" s="7" t="s">
        <v>105</v>
      </c>
      <c r="M53" s="7" t="s">
        <v>105</v>
      </c>
      <c r="N53" s="7" t="s">
        <v>105</v>
      </c>
      <c r="O53" s="7" t="s">
        <v>105</v>
      </c>
    </row>
    <row r="54" spans="1:15">
      <c r="A54" s="18" t="s">
        <v>106</v>
      </c>
      <c r="B54" s="1" t="s">
        <v>107</v>
      </c>
      <c r="C54" s="17">
        <v>51490.58</v>
      </c>
      <c r="D54" s="17">
        <v>8679.5499999999993</v>
      </c>
      <c r="E54" s="17">
        <v>111165.53</v>
      </c>
      <c r="F54" s="17">
        <v>171335.66</v>
      </c>
      <c r="G54" s="17">
        <v>3170.77</v>
      </c>
      <c r="H54" s="17">
        <v>696.24</v>
      </c>
      <c r="I54" s="19">
        <v>-312.97000000000003</v>
      </c>
      <c r="J54" s="17">
        <v>32031.58</v>
      </c>
      <c r="K54" s="17">
        <v>5795.71</v>
      </c>
      <c r="L54" s="19">
        <v>-0.27</v>
      </c>
      <c r="M54" s="17">
        <v>1609.8</v>
      </c>
      <c r="N54" s="17">
        <v>42990.86</v>
      </c>
      <c r="O54" s="17">
        <v>128344.8</v>
      </c>
    </row>
    <row r="56" spans="1:15">
      <c r="C56" s="1" t="s">
        <v>107</v>
      </c>
      <c r="D56" s="1" t="s">
        <v>107</v>
      </c>
      <c r="E56" s="1" t="s">
        <v>107</v>
      </c>
      <c r="F56" s="1" t="s">
        <v>107</v>
      </c>
      <c r="G56" s="1" t="s">
        <v>107</v>
      </c>
      <c r="H56" s="1" t="s">
        <v>107</v>
      </c>
      <c r="I56" s="1" t="s">
        <v>107</v>
      </c>
      <c r="J56" s="1" t="s">
        <v>107</v>
      </c>
      <c r="K56" s="1" t="s">
        <v>107</v>
      </c>
      <c r="L56" s="1" t="s">
        <v>107</v>
      </c>
      <c r="M56" s="1" t="s">
        <v>107</v>
      </c>
      <c r="N56" s="1" t="s">
        <v>107</v>
      </c>
      <c r="O56" s="1" t="s">
        <v>107</v>
      </c>
    </row>
    <row r="57" spans="1:15">
      <c r="A57" s="2" t="s">
        <v>107</v>
      </c>
      <c r="B57" s="1" t="s">
        <v>107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D16" sqref="D16"/>
    </sheetView>
  </sheetViews>
  <sheetFormatPr baseColWidth="10" defaultRowHeight="15"/>
  <cols>
    <col min="2" max="2" width="14.5703125" customWidth="1"/>
    <col min="3" max="3" width="18.85546875" bestFit="1" customWidth="1"/>
    <col min="4" max="4" width="12.5703125" bestFit="1" customWidth="1"/>
    <col min="5" max="5" width="35.28515625" bestFit="1" customWidth="1"/>
  </cols>
  <sheetData>
    <row r="1" spans="1:10">
      <c r="A1" s="31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32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9.5">
      <c r="A3" s="30" t="s">
        <v>2</v>
      </c>
      <c r="B3" s="30"/>
      <c r="C3" s="33"/>
      <c r="D3" s="30"/>
      <c r="E3" s="30"/>
      <c r="F3" s="30"/>
      <c r="G3" s="30"/>
      <c r="H3" s="30"/>
      <c r="I3" s="30"/>
      <c r="J3" s="30"/>
    </row>
    <row r="4" spans="1:10">
      <c r="A4" s="30" t="s">
        <v>114</v>
      </c>
      <c r="B4" s="30"/>
      <c r="C4" s="30"/>
      <c r="D4" s="30"/>
      <c r="E4" s="30"/>
      <c r="F4" s="30"/>
      <c r="G4" s="30"/>
      <c r="H4" s="30"/>
      <c r="I4" s="30"/>
      <c r="J4" s="30"/>
    </row>
    <row r="6" spans="1:10">
      <c r="A6" s="34"/>
      <c r="B6" s="34"/>
      <c r="C6" s="34"/>
      <c r="D6" s="34"/>
      <c r="E6" s="34"/>
      <c r="F6" s="34"/>
      <c r="G6" s="34"/>
      <c r="H6" s="34"/>
      <c r="I6" s="30"/>
      <c r="J6" s="30"/>
    </row>
    <row r="7" spans="1:10">
      <c r="A7" s="35"/>
      <c r="B7" s="35"/>
      <c r="C7" s="35"/>
      <c r="D7" s="35"/>
      <c r="E7" s="35"/>
      <c r="F7" s="35"/>
      <c r="G7" s="35"/>
      <c r="H7" s="35"/>
      <c r="I7" s="30"/>
      <c r="J7" s="30"/>
    </row>
    <row r="8" spans="1:10">
      <c r="A8" s="37" t="s">
        <v>115</v>
      </c>
      <c r="B8" s="37" t="s">
        <v>116</v>
      </c>
      <c r="C8" s="37" t="s">
        <v>117</v>
      </c>
      <c r="D8" s="38" t="s">
        <v>118</v>
      </c>
      <c r="E8" s="37" t="s">
        <v>119</v>
      </c>
      <c r="F8" s="36"/>
      <c r="G8" s="36"/>
      <c r="H8" s="36"/>
      <c r="I8" s="36"/>
      <c r="J8" s="36"/>
    </row>
    <row r="9" spans="1:10">
      <c r="A9" s="30" t="s">
        <v>25</v>
      </c>
      <c r="B9" s="30">
        <v>56708882790</v>
      </c>
      <c r="C9" s="30" t="s">
        <v>120</v>
      </c>
      <c r="D9" s="30">
        <v>7852.2000000000007</v>
      </c>
      <c r="E9" s="30" t="s">
        <v>26</v>
      </c>
      <c r="F9" s="30"/>
      <c r="G9" s="30"/>
      <c r="H9" s="30"/>
      <c r="I9" s="30"/>
      <c r="J9" s="30"/>
    </row>
    <row r="10" spans="1:10">
      <c r="A10" s="30" t="s">
        <v>35</v>
      </c>
      <c r="B10" s="30">
        <v>60590324373</v>
      </c>
      <c r="C10" s="30" t="s">
        <v>120</v>
      </c>
      <c r="D10" s="30">
        <v>1682.6000000000001</v>
      </c>
      <c r="E10" s="30" t="s">
        <v>36</v>
      </c>
      <c r="F10" s="30"/>
      <c r="G10" s="30"/>
      <c r="H10" s="30"/>
      <c r="I10" s="30"/>
      <c r="J10" s="30"/>
    </row>
    <row r="11" spans="1:10">
      <c r="A11" s="30" t="s">
        <v>41</v>
      </c>
      <c r="B11" s="30">
        <v>56708847789</v>
      </c>
      <c r="C11" s="30" t="s">
        <v>120</v>
      </c>
      <c r="D11" s="30">
        <v>5949</v>
      </c>
      <c r="E11" s="30" t="s">
        <v>42</v>
      </c>
      <c r="F11" s="30"/>
      <c r="G11" s="30"/>
      <c r="H11" s="30"/>
      <c r="I11" s="30"/>
      <c r="J11" s="30"/>
    </row>
    <row r="12" spans="1:10">
      <c r="A12" s="30" t="s">
        <v>43</v>
      </c>
      <c r="B12" s="30">
        <v>56708883259</v>
      </c>
      <c r="C12" s="30" t="s">
        <v>120</v>
      </c>
      <c r="D12" s="30">
        <v>1204.4000000000001</v>
      </c>
      <c r="E12" s="30" t="s">
        <v>44</v>
      </c>
      <c r="F12" s="30"/>
      <c r="G12" s="30"/>
      <c r="H12" s="30"/>
      <c r="I12" s="30"/>
      <c r="J12" s="30"/>
    </row>
    <row r="13" spans="1:10">
      <c r="A13" s="30" t="s">
        <v>89</v>
      </c>
      <c r="B13" s="30">
        <v>56708848767</v>
      </c>
      <c r="C13" s="30" t="s">
        <v>120</v>
      </c>
      <c r="D13" s="30">
        <v>888.80000000000007</v>
      </c>
      <c r="E13" s="30" t="s">
        <v>90</v>
      </c>
      <c r="F13" s="30"/>
      <c r="G13" s="30"/>
      <c r="H13" s="30"/>
      <c r="I13" s="30"/>
      <c r="J13" s="30"/>
    </row>
    <row r="14" spans="1:10">
      <c r="A14" s="30" t="s">
        <v>99</v>
      </c>
      <c r="B14" s="30">
        <v>56708848798</v>
      </c>
      <c r="C14" s="30" t="s">
        <v>120</v>
      </c>
      <c r="D14" s="30">
        <v>357.8</v>
      </c>
      <c r="E14" s="30" t="s">
        <v>100</v>
      </c>
      <c r="F14" s="30"/>
      <c r="G14" s="30"/>
      <c r="H14" s="30"/>
      <c r="I14" s="30"/>
      <c r="J14" s="30"/>
    </row>
    <row r="15" spans="1:10">
      <c r="A15" s="30" t="s">
        <v>67</v>
      </c>
      <c r="B15" s="30">
        <v>56708883518</v>
      </c>
      <c r="C15" s="30" t="s">
        <v>120</v>
      </c>
      <c r="D15" s="30">
        <v>5807.2000000000007</v>
      </c>
      <c r="E15" s="30" t="s">
        <v>68</v>
      </c>
      <c r="F15" s="30"/>
      <c r="G15" s="30"/>
      <c r="H15" s="30"/>
      <c r="I15" s="30"/>
      <c r="J15" s="30"/>
    </row>
    <row r="16" spans="1:10">
      <c r="A16" s="30" t="s">
        <v>59</v>
      </c>
      <c r="B16" s="30">
        <v>56708847960</v>
      </c>
      <c r="C16" s="30" t="s">
        <v>120</v>
      </c>
      <c r="D16" s="30">
        <v>4240</v>
      </c>
      <c r="E16" s="30" t="s">
        <v>60</v>
      </c>
      <c r="F16" s="30"/>
      <c r="G16" s="30"/>
      <c r="H16" s="30"/>
      <c r="I16" s="30"/>
      <c r="J16" s="30"/>
    </row>
    <row r="17" spans="1:5">
      <c r="A17" s="30" t="s">
        <v>57</v>
      </c>
      <c r="B17" s="30">
        <v>56708883319</v>
      </c>
      <c r="C17" s="30" t="s">
        <v>120</v>
      </c>
      <c r="D17" s="30">
        <v>9361</v>
      </c>
      <c r="E17" s="30" t="s">
        <v>58</v>
      </c>
    </row>
    <row r="18" spans="1:5">
      <c r="A18" s="30" t="s">
        <v>61</v>
      </c>
      <c r="B18" s="30">
        <v>56708883370</v>
      </c>
      <c r="C18" s="30" t="s">
        <v>120</v>
      </c>
      <c r="D18" s="30">
        <v>823.2</v>
      </c>
      <c r="E18" s="30" t="s">
        <v>62</v>
      </c>
    </row>
    <row r="19" spans="1:5">
      <c r="A19" s="30" t="s">
        <v>91</v>
      </c>
      <c r="B19" s="30">
        <v>56708848770</v>
      </c>
      <c r="C19" s="30" t="s">
        <v>120</v>
      </c>
      <c r="D19" s="30">
        <v>1197.4000000000001</v>
      </c>
      <c r="E19" s="30" t="s">
        <v>92</v>
      </c>
    </row>
    <row r="20" spans="1:5">
      <c r="A20" s="30" t="s">
        <v>37</v>
      </c>
      <c r="B20" s="30">
        <v>56708883137</v>
      </c>
      <c r="C20" s="30" t="s">
        <v>120</v>
      </c>
      <c r="D20" s="30">
        <v>967.80000000000007</v>
      </c>
      <c r="E20" s="30" t="s">
        <v>38</v>
      </c>
    </row>
    <row r="21" spans="1:5">
      <c r="A21" s="30" t="s">
        <v>29</v>
      </c>
      <c r="B21" s="30">
        <v>56708847394</v>
      </c>
      <c r="C21" s="30" t="s">
        <v>120</v>
      </c>
      <c r="D21" s="30">
        <v>2946.6000000000004</v>
      </c>
      <c r="E21" s="30" t="s">
        <v>30</v>
      </c>
    </row>
    <row r="22" spans="1:5">
      <c r="A22" s="30" t="s">
        <v>27</v>
      </c>
      <c r="B22" s="30">
        <v>56708847315</v>
      </c>
      <c r="C22" s="30" t="s">
        <v>120</v>
      </c>
      <c r="D22" s="30">
        <v>935.6</v>
      </c>
      <c r="E22" s="30" t="s">
        <v>28</v>
      </c>
    </row>
    <row r="23" spans="1:5">
      <c r="A23" s="30">
        <v>5</v>
      </c>
      <c r="B23" s="30">
        <v>56708883185</v>
      </c>
      <c r="C23" s="30" t="s">
        <v>120</v>
      </c>
      <c r="D23" s="30">
        <v>10710</v>
      </c>
      <c r="E23" s="30" t="s">
        <v>40</v>
      </c>
    </row>
    <row r="24" spans="1:5">
      <c r="A24" s="30" t="s">
        <v>79</v>
      </c>
      <c r="B24" s="30">
        <v>56708848554</v>
      </c>
      <c r="C24" s="30" t="s">
        <v>120</v>
      </c>
      <c r="D24" s="30">
        <v>10465.6</v>
      </c>
      <c r="E24" s="30" t="s">
        <v>80</v>
      </c>
    </row>
    <row r="25" spans="1:5">
      <c r="A25" s="30" t="s">
        <v>71</v>
      </c>
      <c r="B25" s="30">
        <v>56708848386</v>
      </c>
      <c r="C25" s="30" t="s">
        <v>120</v>
      </c>
      <c r="D25" s="30">
        <v>3484.8</v>
      </c>
      <c r="E25" s="30" t="s">
        <v>72</v>
      </c>
    </row>
    <row r="26" spans="1:5">
      <c r="A26" s="30" t="s">
        <v>77</v>
      </c>
      <c r="B26" s="30">
        <v>56708883688</v>
      </c>
      <c r="C26" s="30" t="s">
        <v>120</v>
      </c>
      <c r="D26" s="30">
        <v>3574.6000000000004</v>
      </c>
      <c r="E26" s="30" t="s">
        <v>78</v>
      </c>
    </row>
    <row r="27" spans="1:5">
      <c r="A27" s="30" t="s">
        <v>83</v>
      </c>
      <c r="B27" s="30">
        <v>56708848719</v>
      </c>
      <c r="C27" s="30" t="s">
        <v>120</v>
      </c>
      <c r="D27" s="30">
        <v>182.4</v>
      </c>
      <c r="E27" s="30" t="s">
        <v>84</v>
      </c>
    </row>
    <row r="28" spans="1:5">
      <c r="A28" s="30" t="s">
        <v>65</v>
      </c>
      <c r="B28" s="30">
        <v>56708883430</v>
      </c>
      <c r="C28" s="30" t="s">
        <v>120</v>
      </c>
      <c r="D28" s="30">
        <v>3764.2000000000003</v>
      </c>
      <c r="E28" s="30" t="s">
        <v>66</v>
      </c>
    </row>
    <row r="29" spans="1:5">
      <c r="A29" s="30" t="s">
        <v>93</v>
      </c>
      <c r="B29" s="30">
        <v>56708848784</v>
      </c>
      <c r="C29" s="30" t="s">
        <v>120</v>
      </c>
      <c r="D29" s="30">
        <v>1102.8</v>
      </c>
      <c r="E29" s="30" t="s">
        <v>94</v>
      </c>
    </row>
    <row r="30" spans="1:5">
      <c r="A30" s="30" t="s">
        <v>85</v>
      </c>
      <c r="B30" s="30">
        <v>56710784380</v>
      </c>
      <c r="C30" s="30" t="s">
        <v>120</v>
      </c>
      <c r="D30" s="30">
        <v>2106</v>
      </c>
      <c r="E30" s="30" t="s">
        <v>86</v>
      </c>
    </row>
    <row r="31" spans="1:5">
      <c r="A31" s="30" t="s">
        <v>101</v>
      </c>
      <c r="B31" s="30">
        <v>56710784406</v>
      </c>
      <c r="C31" s="30" t="s">
        <v>120</v>
      </c>
      <c r="D31" s="30">
        <v>1502.8000000000002</v>
      </c>
      <c r="E31" s="30" t="s">
        <v>102</v>
      </c>
    </row>
    <row r="32" spans="1:5">
      <c r="A32" s="30" t="s">
        <v>53</v>
      </c>
      <c r="B32" s="30">
        <v>56708880312</v>
      </c>
      <c r="C32" s="30" t="s">
        <v>120</v>
      </c>
      <c r="D32" s="30">
        <v>22734.800000000003</v>
      </c>
      <c r="E32" s="30" t="s">
        <v>54</v>
      </c>
    </row>
    <row r="33" spans="1:5">
      <c r="A33" s="30" t="s">
        <v>95</v>
      </c>
      <c r="B33" s="30">
        <v>60589924269</v>
      </c>
      <c r="C33" s="30" t="s">
        <v>120</v>
      </c>
      <c r="D33" s="30">
        <v>901.80000000000007</v>
      </c>
      <c r="E33" s="30" t="s">
        <v>96</v>
      </c>
    </row>
    <row r="34" spans="1:5">
      <c r="A34" s="30" t="s">
        <v>97</v>
      </c>
      <c r="B34" s="30">
        <v>60589924670</v>
      </c>
      <c r="C34" s="30" t="s">
        <v>120</v>
      </c>
      <c r="D34" s="30">
        <v>894.2</v>
      </c>
      <c r="E34" s="30" t="s">
        <v>98</v>
      </c>
    </row>
    <row r="35" spans="1:5">
      <c r="A35" s="30" t="s">
        <v>47</v>
      </c>
      <c r="B35" s="30">
        <v>60589937915</v>
      </c>
      <c r="C35" s="30" t="s">
        <v>120</v>
      </c>
      <c r="D35" s="30">
        <v>864</v>
      </c>
      <c r="E35" s="30" t="s">
        <v>48</v>
      </c>
    </row>
    <row r="36" spans="1:5">
      <c r="A36" s="30" t="s">
        <v>87</v>
      </c>
      <c r="B36" s="30">
        <v>60589940438</v>
      </c>
      <c r="C36" s="30" t="s">
        <v>120</v>
      </c>
      <c r="D36" s="30">
        <v>562</v>
      </c>
      <c r="E36" s="30" t="s">
        <v>88</v>
      </c>
    </row>
    <row r="37" spans="1:5">
      <c r="A37" s="30" t="s">
        <v>75</v>
      </c>
      <c r="B37" s="30">
        <v>60589917957</v>
      </c>
      <c r="C37" s="30" t="s">
        <v>120</v>
      </c>
      <c r="D37" s="30">
        <v>2192</v>
      </c>
      <c r="E37" s="30" t="s">
        <v>76</v>
      </c>
    </row>
    <row r="38" spans="1:5">
      <c r="A38" s="30" t="s">
        <v>23</v>
      </c>
      <c r="B38" s="30">
        <v>60590210961</v>
      </c>
      <c r="C38" s="30" t="s">
        <v>120</v>
      </c>
      <c r="D38" s="30">
        <v>979.2</v>
      </c>
      <c r="E38" s="30" t="s">
        <v>24</v>
      </c>
    </row>
    <row r="39" spans="1:5">
      <c r="A39" s="30" t="s">
        <v>45</v>
      </c>
      <c r="B39" s="30">
        <v>60591611626</v>
      </c>
      <c r="C39" s="30" t="s">
        <v>120</v>
      </c>
      <c r="D39" s="30">
        <v>1019.8000000000001</v>
      </c>
      <c r="E39" s="30" t="s">
        <v>46</v>
      </c>
    </row>
    <row r="40" spans="1:5">
      <c r="A40" s="30" t="s">
        <v>73</v>
      </c>
      <c r="B40" s="30">
        <v>56708880360</v>
      </c>
      <c r="C40" s="30" t="s">
        <v>120</v>
      </c>
      <c r="D40" s="30">
        <v>1548.4</v>
      </c>
      <c r="E40" s="30" t="s">
        <v>74</v>
      </c>
    </row>
    <row r="41" spans="1:5">
      <c r="A41" s="30" t="s">
        <v>63</v>
      </c>
      <c r="B41" s="30">
        <v>60591931298</v>
      </c>
      <c r="C41" s="30" t="s">
        <v>120</v>
      </c>
      <c r="D41" s="30">
        <v>5083</v>
      </c>
      <c r="E41" s="30" t="s">
        <v>64</v>
      </c>
    </row>
    <row r="42" spans="1:5">
      <c r="A42" s="30" t="s">
        <v>33</v>
      </c>
      <c r="B42" s="30">
        <v>60591745854</v>
      </c>
      <c r="C42" s="30" t="s">
        <v>120</v>
      </c>
      <c r="D42" s="30">
        <v>2945</v>
      </c>
      <c r="E42" s="30" t="s">
        <v>34</v>
      </c>
    </row>
    <row r="43" spans="1:5">
      <c r="A43" s="30" t="s">
        <v>49</v>
      </c>
      <c r="B43" s="30">
        <v>60592509166</v>
      </c>
      <c r="C43" s="30" t="s">
        <v>120</v>
      </c>
      <c r="D43" s="30">
        <v>1019.8000000000001</v>
      </c>
      <c r="E43" s="30" t="s">
        <v>50</v>
      </c>
    </row>
    <row r="44" spans="1:5">
      <c r="A44" s="30" t="s">
        <v>81</v>
      </c>
      <c r="B44" s="30">
        <v>60592513432</v>
      </c>
      <c r="C44" s="30" t="s">
        <v>120</v>
      </c>
      <c r="D44" s="30">
        <v>864.80000000000007</v>
      </c>
      <c r="E44" s="30" t="s">
        <v>82</v>
      </c>
    </row>
    <row r="45" spans="1:5">
      <c r="A45" s="30" t="s">
        <v>55</v>
      </c>
      <c r="B45" s="30">
        <v>60592512670</v>
      </c>
      <c r="C45" s="30" t="s">
        <v>120</v>
      </c>
      <c r="D45" s="30">
        <v>1019.8000000000001</v>
      </c>
      <c r="E45" s="30" t="s">
        <v>56</v>
      </c>
    </row>
    <row r="46" spans="1:5">
      <c r="A46" s="30" t="s">
        <v>31</v>
      </c>
      <c r="B46" s="30">
        <v>60577733234</v>
      </c>
      <c r="C46" s="30" t="s">
        <v>120</v>
      </c>
      <c r="D46" s="30">
        <v>1019.8000000000001</v>
      </c>
      <c r="E46" s="30" t="s">
        <v>32</v>
      </c>
    </row>
    <row r="47" spans="1:5">
      <c r="A47" s="30" t="s">
        <v>69</v>
      </c>
      <c r="B47" s="30">
        <v>60592513554</v>
      </c>
      <c r="C47" s="30" t="s">
        <v>120</v>
      </c>
      <c r="D47" s="30">
        <v>1019.8000000000001</v>
      </c>
      <c r="E47" s="30" t="s">
        <v>70</v>
      </c>
    </row>
    <row r="48" spans="1:5">
      <c r="A48" s="30" t="s">
        <v>103</v>
      </c>
      <c r="B48" s="30">
        <v>60592917771</v>
      </c>
      <c r="C48" s="30" t="s">
        <v>120</v>
      </c>
      <c r="D48" s="30">
        <v>1043.2</v>
      </c>
      <c r="E48" s="30" t="s">
        <v>104</v>
      </c>
    </row>
    <row r="49" spans="1:5">
      <c r="A49" s="30" t="s">
        <v>51</v>
      </c>
      <c r="B49" s="30">
        <v>56709675303</v>
      </c>
      <c r="C49" s="30" t="s">
        <v>120</v>
      </c>
      <c r="D49" s="30">
        <v>1526.6000000000001</v>
      </c>
      <c r="E49" s="30" t="s">
        <v>52</v>
      </c>
    </row>
    <row r="50" spans="1:5">
      <c r="A50" s="30"/>
      <c r="B50" s="30" t="s">
        <v>121</v>
      </c>
      <c r="C50" s="30"/>
      <c r="D50" s="39">
        <v>128344.8</v>
      </c>
      <c r="E50" s="30" t="s">
        <v>122</v>
      </c>
    </row>
    <row r="52" spans="1:5">
      <c r="A52" s="30"/>
      <c r="B52" s="40" t="s">
        <v>121</v>
      </c>
      <c r="C52" s="40"/>
      <c r="D52" s="41">
        <v>128344.8</v>
      </c>
      <c r="E52" s="40" t="s">
        <v>122</v>
      </c>
    </row>
    <row r="53" spans="1:5">
      <c r="A53" s="30"/>
      <c r="B53" s="40"/>
      <c r="C53" s="40"/>
      <c r="D53" s="41">
        <v>128344.8</v>
      </c>
      <c r="E53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B12" sqref="B12"/>
    </sheetView>
  </sheetViews>
  <sheetFormatPr baseColWidth="10" defaultRowHeight="15"/>
  <cols>
    <col min="1" max="1" width="24.5703125" style="30" bestFit="1" customWidth="1"/>
    <col min="2" max="2" width="11.5703125" style="30" bestFit="1" customWidth="1"/>
    <col min="3" max="16384" width="11.42578125" style="30"/>
  </cols>
  <sheetData>
    <row r="1" spans="1:6">
      <c r="A1" s="47" t="s">
        <v>123</v>
      </c>
      <c r="B1" s="47"/>
      <c r="C1" s="48"/>
      <c r="D1" s="49"/>
      <c r="E1" s="49"/>
      <c r="F1" s="50"/>
    </row>
    <row r="2" spans="1:6">
      <c r="A2" s="47" t="s">
        <v>134</v>
      </c>
      <c r="B2" s="47"/>
      <c r="C2" s="48"/>
      <c r="D2" s="49"/>
      <c r="E2" s="49"/>
      <c r="F2" s="50"/>
    </row>
    <row r="3" spans="1:6">
      <c r="A3" s="47" t="s">
        <v>124</v>
      </c>
      <c r="B3" s="51" t="s">
        <v>135</v>
      </c>
      <c r="C3" s="48"/>
      <c r="D3" s="49"/>
      <c r="E3" s="49"/>
      <c r="F3" s="50"/>
    </row>
    <row r="4" spans="1:6">
      <c r="A4" s="48"/>
      <c r="B4" s="48"/>
      <c r="C4" s="48"/>
      <c r="D4" s="49"/>
      <c r="E4" s="49"/>
      <c r="F4" s="50"/>
    </row>
    <row r="5" spans="1:6">
      <c r="A5" s="48" t="s">
        <v>125</v>
      </c>
      <c r="B5" s="48" t="s">
        <v>126</v>
      </c>
      <c r="C5" s="48"/>
      <c r="D5" s="49"/>
      <c r="E5" s="49"/>
      <c r="F5" s="50"/>
    </row>
    <row r="6" spans="1:6">
      <c r="A6" s="49" t="s">
        <v>127</v>
      </c>
      <c r="B6" s="52">
        <v>148189.09</v>
      </c>
      <c r="C6" s="49"/>
      <c r="D6" s="49"/>
      <c r="E6" s="49"/>
      <c r="F6" s="50"/>
    </row>
    <row r="7" spans="1:6">
      <c r="A7" s="49" t="s">
        <v>128</v>
      </c>
      <c r="B7" s="52">
        <v>28264.57</v>
      </c>
      <c r="C7" s="49"/>
      <c r="D7" s="49"/>
      <c r="E7" s="49"/>
      <c r="F7" s="50"/>
    </row>
    <row r="8" spans="1:6">
      <c r="A8" s="49" t="s">
        <v>129</v>
      </c>
      <c r="B8" s="52">
        <v>0</v>
      </c>
      <c r="C8" s="49"/>
      <c r="D8" s="49"/>
      <c r="E8" s="49"/>
      <c r="F8" s="50"/>
    </row>
    <row r="9" spans="1:6">
      <c r="A9" s="49" t="s">
        <v>130</v>
      </c>
      <c r="B9" s="52">
        <v>2080.5100000000002</v>
      </c>
      <c r="C9" s="49"/>
      <c r="D9" s="49"/>
      <c r="E9" s="49"/>
      <c r="F9" s="50"/>
    </row>
    <row r="10" spans="1:6">
      <c r="A10" s="49" t="s">
        <v>131</v>
      </c>
      <c r="B10" s="52">
        <v>0</v>
      </c>
      <c r="C10" s="49"/>
      <c r="D10" s="49"/>
      <c r="E10" s="49"/>
      <c r="F10" s="50"/>
    </row>
    <row r="11" spans="1:6">
      <c r="A11" s="49" t="s">
        <v>132</v>
      </c>
      <c r="B11" s="52">
        <v>9078.3799999999992</v>
      </c>
      <c r="C11" s="49"/>
      <c r="D11" s="49"/>
      <c r="E11" s="49"/>
      <c r="F11" s="50"/>
    </row>
    <row r="12" spans="1:6" ht="15.75" thickBot="1">
      <c r="A12" s="49" t="s">
        <v>133</v>
      </c>
      <c r="B12" s="53">
        <v>0</v>
      </c>
      <c r="C12" s="49"/>
      <c r="D12" s="49"/>
      <c r="E12" s="49"/>
      <c r="F12" s="50"/>
    </row>
    <row r="13" spans="1:6">
      <c r="A13" s="49"/>
      <c r="B13" s="54">
        <f>SUM(B6:B12)</f>
        <v>187612.55000000002</v>
      </c>
      <c r="C13" s="49"/>
      <c r="D13" s="49"/>
      <c r="E13" s="49"/>
      <c r="F13" s="50"/>
    </row>
    <row r="14" spans="1:6" ht="15.75" thickBot="1">
      <c r="A14" s="49"/>
      <c r="B14" s="55">
        <f>B13*0.16</f>
        <v>30018.008000000002</v>
      </c>
      <c r="C14" s="49"/>
      <c r="D14" s="49"/>
      <c r="E14" s="49"/>
      <c r="F14" s="50"/>
    </row>
    <row r="15" spans="1:6" ht="15.75" thickTop="1">
      <c r="A15" s="49"/>
      <c r="B15" s="56">
        <f>+B13+B14</f>
        <v>217630.55800000002</v>
      </c>
      <c r="C15" s="49"/>
      <c r="D15" s="49"/>
      <c r="E15" s="49"/>
      <c r="F15" s="50"/>
    </row>
    <row r="16" spans="1:6">
      <c r="A16" s="49"/>
      <c r="B16" s="52">
        <v>217630.56</v>
      </c>
      <c r="C16" s="49"/>
      <c r="D16" s="49"/>
      <c r="E16" s="49"/>
      <c r="F16" s="50"/>
    </row>
    <row r="17" spans="1:6">
      <c r="A17" s="49"/>
      <c r="B17" s="52">
        <f>B15-B16</f>
        <v>-1.9999999785795808E-3</v>
      </c>
      <c r="C17" s="49"/>
      <c r="D17" s="49"/>
      <c r="E17" s="49"/>
      <c r="F17" s="50"/>
    </row>
    <row r="18" spans="1:6">
      <c r="A18" s="49"/>
      <c r="B18" s="52"/>
      <c r="C18" s="49"/>
      <c r="D18" s="49"/>
      <c r="E18" s="49"/>
      <c r="F18" s="50"/>
    </row>
    <row r="19" spans="1:6">
      <c r="A19" s="49"/>
      <c r="B19" s="49"/>
      <c r="C19" s="49"/>
      <c r="D19" s="49"/>
      <c r="E19" s="49"/>
      <c r="F19" s="50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cp:lastPrinted>2017-07-31T18:23:37Z</cp:lastPrinted>
  <dcterms:created xsi:type="dcterms:W3CDTF">2017-07-20T23:20:50Z</dcterms:created>
  <dcterms:modified xsi:type="dcterms:W3CDTF">2017-07-31T18:23:45Z</dcterms:modified>
</cp:coreProperties>
</file>