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FACTURACION!$A$10:$M$45</definedName>
  </definedNames>
  <calcPr calcId="124519"/>
</workbook>
</file>

<file path=xl/calcChain.xml><?xml version="1.0" encoding="utf-8"?>
<calcChain xmlns="http://schemas.openxmlformats.org/spreadsheetml/2006/main">
  <c r="B13" i="4"/>
  <c r="E12" i="3"/>
  <c r="F12" s="1"/>
  <c r="E13"/>
  <c r="E14"/>
  <c r="E15"/>
  <c r="E16"/>
  <c r="F16" s="1"/>
  <c r="E17"/>
  <c r="E18"/>
  <c r="G18" s="1"/>
  <c r="E19"/>
  <c r="E20"/>
  <c r="G20" s="1"/>
  <c r="E21"/>
  <c r="E22"/>
  <c r="F22" s="1"/>
  <c r="E23"/>
  <c r="E24"/>
  <c r="E25"/>
  <c r="E26"/>
  <c r="G26" s="1"/>
  <c r="E27"/>
  <c r="E28"/>
  <c r="E29"/>
  <c r="E30"/>
  <c r="G30" s="1"/>
  <c r="E31"/>
  <c r="E32"/>
  <c r="G32" s="1"/>
  <c r="E33"/>
  <c r="E34"/>
  <c r="G34" s="1"/>
  <c r="E35"/>
  <c r="E36"/>
  <c r="F36" s="1"/>
  <c r="E37"/>
  <c r="E38"/>
  <c r="G38" s="1"/>
  <c r="E39"/>
  <c r="E40"/>
  <c r="G40" s="1"/>
  <c r="E41"/>
  <c r="E42"/>
  <c r="G42" s="1"/>
  <c r="E43"/>
  <c r="E44"/>
  <c r="F44" s="1"/>
  <c r="E45"/>
  <c r="G11"/>
  <c r="E11"/>
  <c r="F11" s="1"/>
  <c r="E48" l="1"/>
  <c r="H11"/>
  <c r="I11" s="1"/>
  <c r="F42"/>
  <c r="F40"/>
  <c r="H40" s="1"/>
  <c r="F38"/>
  <c r="H38" s="1"/>
  <c r="F34"/>
  <c r="H34" s="1"/>
  <c r="F32"/>
  <c r="H32" s="1"/>
  <c r="F30"/>
  <c r="H30" s="1"/>
  <c r="F28"/>
  <c r="F26"/>
  <c r="F24"/>
  <c r="F20"/>
  <c r="F18"/>
  <c r="H18" s="1"/>
  <c r="F14"/>
  <c r="G44"/>
  <c r="H44" s="1"/>
  <c r="G36"/>
  <c r="H36" s="1"/>
  <c r="G28"/>
  <c r="G24"/>
  <c r="G22"/>
  <c r="H22" s="1"/>
  <c r="I22" s="1"/>
  <c r="J22" s="1"/>
  <c r="G16"/>
  <c r="H16" s="1"/>
  <c r="I16" s="1"/>
  <c r="J16" s="1"/>
  <c r="G14"/>
  <c r="G12"/>
  <c r="B14" i="4"/>
  <c r="B15" s="1"/>
  <c r="B17" s="1"/>
  <c r="F29" i="3"/>
  <c r="H29" s="1"/>
  <c r="G29"/>
  <c r="F31"/>
  <c r="G31"/>
  <c r="F41"/>
  <c r="G41"/>
  <c r="F33"/>
  <c r="G33"/>
  <c r="F23"/>
  <c r="G23"/>
  <c r="H20"/>
  <c r="F45"/>
  <c r="G45"/>
  <c r="H45" s="1"/>
  <c r="F37"/>
  <c r="G37"/>
  <c r="G39"/>
  <c r="F39"/>
  <c r="F25"/>
  <c r="H25" s="1"/>
  <c r="G25"/>
  <c r="F43"/>
  <c r="G43"/>
  <c r="H42"/>
  <c r="F35"/>
  <c r="G35"/>
  <c r="F27"/>
  <c r="G27"/>
  <c r="H26"/>
  <c r="F21"/>
  <c r="G21"/>
  <c r="F19"/>
  <c r="G19"/>
  <c r="G17"/>
  <c r="G15"/>
  <c r="G13"/>
  <c r="F17"/>
  <c r="H17" s="1"/>
  <c r="F15"/>
  <c r="F13"/>
  <c r="H27" l="1"/>
  <c r="H24"/>
  <c r="I24" s="1"/>
  <c r="H15"/>
  <c r="I15" s="1"/>
  <c r="J15" s="1"/>
  <c r="H21"/>
  <c r="I21" s="1"/>
  <c r="J21" s="1"/>
  <c r="H28"/>
  <c r="H14"/>
  <c r="I14" s="1"/>
  <c r="J14" s="1"/>
  <c r="F48"/>
  <c r="G48"/>
  <c r="H23"/>
  <c r="I23" s="1"/>
  <c r="J23" s="1"/>
  <c r="H19"/>
  <c r="I19" s="1"/>
  <c r="J19" s="1"/>
  <c r="H35"/>
  <c r="I35" s="1"/>
  <c r="J35" s="1"/>
  <c r="H31"/>
  <c r="I31" s="1"/>
  <c r="I44"/>
  <c r="J44" s="1"/>
  <c r="I36"/>
  <c r="J36" s="1"/>
  <c r="I28"/>
  <c r="J28" s="1"/>
  <c r="J11"/>
  <c r="H37"/>
  <c r="J24"/>
  <c r="H12"/>
  <c r="H39"/>
  <c r="I39" s="1"/>
  <c r="H13"/>
  <c r="H43"/>
  <c r="I27"/>
  <c r="J27" s="1"/>
  <c r="I37"/>
  <c r="J37" s="1"/>
  <c r="I17"/>
  <c r="J17" s="1"/>
  <c r="I13"/>
  <c r="J13" s="1"/>
  <c r="I25"/>
  <c r="J25" s="1"/>
  <c r="I20"/>
  <c r="J20" s="1"/>
  <c r="I45"/>
  <c r="J45" s="1"/>
  <c r="H41"/>
  <c r="I38"/>
  <c r="J38" s="1"/>
  <c r="I18"/>
  <c r="J18" s="1"/>
  <c r="I26"/>
  <c r="J26" s="1"/>
  <c r="I34"/>
  <c r="J34" s="1"/>
  <c r="I42"/>
  <c r="J42" s="1"/>
  <c r="I30"/>
  <c r="J30" s="1"/>
  <c r="H33"/>
  <c r="I40"/>
  <c r="J40" s="1"/>
  <c r="I32"/>
  <c r="J32" s="1"/>
  <c r="I29"/>
  <c r="J29" s="1"/>
  <c r="J31" l="1"/>
  <c r="I43"/>
  <c r="J43" s="1"/>
  <c r="J39"/>
  <c r="H48"/>
  <c r="I12"/>
  <c r="I41"/>
  <c r="J41" s="1"/>
  <c r="I33"/>
  <c r="J33" s="1"/>
  <c r="I48" l="1"/>
  <c r="J12"/>
  <c r="J48" s="1"/>
</calcChain>
</file>

<file path=xl/sharedStrings.xml><?xml version="1.0" encoding="utf-8"?>
<sst xmlns="http://schemas.openxmlformats.org/spreadsheetml/2006/main" count="425" uniqueCount="163">
  <si>
    <t>CONTPAQ i</t>
  </si>
  <si>
    <t xml:space="preserve">      NÓMINAS</t>
  </si>
  <si>
    <t>05 INGENIERIA FISCAL LABORAL SC</t>
  </si>
  <si>
    <t>Lista de Raya (forma tabular)</t>
  </si>
  <si>
    <t>Periodo 17 al 17 Semanal del 19/04/2017 al 25/04/2017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</si>
  <si>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</si>
  <si>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</si>
  <si>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</si>
  <si>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</si>
  <si>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</si>
  <si>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</si>
  <si>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</si>
  <si>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</si>
  <si>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</si>
  <si>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</si>
  <si>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</si>
  <si>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</si>
  <si>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</si>
  <si>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</si>
  <si>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</si>
  <si>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</si>
  <si>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</si>
  <si>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</si>
  <si>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0AQ28</t>
  </si>
  <si>
    <t>Alfaro Quezada Pablo Francisco</t>
  </si>
  <si>
    <t>AAR01</t>
  </si>
  <si>
    <t>Alvarez Aguilera Ruben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</si>
  <si>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</si>
  <si>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</si>
  <si>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</si>
  <si>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</si>
  <si>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</si>
  <si>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</si>
  <si>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</si>
  <si>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</si>
  <si>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</si>
  <si>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</si>
  <si>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</si>
  <si>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</si>
  <si>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</si>
  <si>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</si>
  <si>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</si>
  <si>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</si>
  <si>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</si>
  <si>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</si>
  <si>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</si>
  <si>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</si>
  <si>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</si>
  <si>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</si>
  <si>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</si>
  <si>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</si>
  <si>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</si>
  <si>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</si>
  <si>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</si>
  <si>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</si>
  <si>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</si>
  <si>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</si>
  <si>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HOO24</t>
  </si>
  <si>
    <t>Hernandez Ortiz Oscar</t>
  </si>
  <si>
    <t>0HQ20</t>
  </si>
  <si>
    <t>Hernandez Quintero Maria De La Luz</t>
  </si>
  <si>
    <t>0LC00</t>
  </si>
  <si>
    <t>Leon Cabello Luis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</si>
  <si>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</si>
  <si>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</si>
  <si>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</si>
  <si>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</si>
  <si>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</si>
  <si>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</si>
  <si>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</si>
  <si>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</si>
  <si>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</si>
  <si>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</si>
  <si>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</si>
  <si>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</si>
  <si>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</si>
  <si>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</si>
  <si>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</si>
  <si>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</si>
  <si>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</si>
  <si>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</si>
  <si>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</si>
  <si>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</si>
  <si>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</si>
  <si>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</si>
  <si>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</si>
  <si>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</si>
  <si>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</si>
  <si>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</si>
  <si>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</si>
  <si>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Escaramusa Israel</t>
  </si>
  <si>
    <t>VDO03</t>
  </si>
  <si>
    <t>Vega Duran Oscar Ivan</t>
  </si>
  <si>
    <t xml:space="preserve">  =============</t>
  </si>
  <si>
    <t>Total Gral.</t>
  </si>
  <si>
    <t xml:space="preserve"> </t>
  </si>
  <si>
    <t>Periodo 17 del 2017-04-19 al 2017-04-25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</si>
  <si>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</si>
  <si>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</si>
  <si>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</si>
  <si>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</si>
  <si>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</si>
  <si>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</si>
  <si>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</si>
  <si>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35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</si>
  <si>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</si>
  <si>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</si>
  <si>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</si>
  <si>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</si>
  <si>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</si>
  <si>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</si>
  <si>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</si>
  <si>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</si>
  <si>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</si>
  <si>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</si>
  <si>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</si>
  <si>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</si>
  <si>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</si>
  <si>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</si>
  <si>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</si>
  <si>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</si>
  <si>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</si>
  <si>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17</t>
  </si>
  <si>
    <t>19/04/2017 al 25/04/2017</t>
  </si>
  <si>
    <t>VENTAS</t>
  </si>
  <si>
    <t>ALFARO QUEZADA PABLO FRANCISCO</t>
  </si>
  <si>
    <t>SEMINUEVOS</t>
  </si>
  <si>
    <t>ALVAREZ AGUILERA RUBEN</t>
  </si>
  <si>
    <t>ANDRADE RODRIGUEZ MIGUEL ANGEL</t>
  </si>
  <si>
    <t>ARELLANO ALVAREZ JAVIER</t>
  </si>
  <si>
    <t>CORPORATIVO</t>
  </si>
  <si>
    <t>BECERRA JIMENEZ ALEJANDRO</t>
  </si>
  <si>
    <t>BLANCO AMEZQUITA CECILIA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</si>
  <si>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</si>
  <si>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</si>
  <si>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</si>
  <si>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</si>
  <si>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</si>
  <si>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</si>
  <si>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</si>
  <si>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</si>
  <si>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</si>
  <si>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</si>
  <si>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</si>
  <si>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</si>
  <si>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ORTIZ OSCAR</t>
  </si>
  <si>
    <t>HERNANDEZ QUINTERO MARIA DE LA LUZ</t>
  </si>
  <si>
    <t>LEON CABELLO LUIS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</si>
  <si>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</si>
  <si>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</si>
  <si>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</si>
  <si>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</si>
  <si>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</si>
  <si>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</si>
  <si>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</si>
  <si>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</si>
  <si>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</si>
  <si>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ROJAS FLORES JOSE ARMANDO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</si>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</sst>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4" fillId="0" borderId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1" fillId="0" borderId="1" xfId="0" applyNumberFormat="1" applyFont="1" applyBorder="1"/>
    <xf numFmtId="0" fontId="20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23" fillId="0" borderId="6" xfId="0" applyFont="1" applyBorder="1"/>
    <xf numFmtId="0" fontId="22" fillId="0" borderId="6" xfId="0" applyFont="1" applyBorder="1"/>
    <xf numFmtId="0" fontId="0" fillId="0" borderId="6" xfId="0" applyFont="1" applyBorder="1"/>
    <xf numFmtId="0" fontId="0" fillId="0" borderId="6" xfId="0" applyBorder="1"/>
    <xf numFmtId="14" fontId="23" fillId="0" borderId="6" xfId="0" applyNumberFormat="1" applyFont="1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2" fillId="0" borderId="8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  <xf numFmtId="0" fontId="25" fillId="0" borderId="10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pane xSplit="2" ySplit="10" topLeftCell="C38" activePane="bottomRight" state="frozen"/>
      <selection pane="topRight" activeCell="C1" sqref="C1"/>
      <selection pane="bottomLeft" activeCell="A13" sqref="A13"/>
      <selection pane="bottomRight" activeCell="H20" sqref="H20:H40"/>
    </sheetView>
  </sheetViews>
  <sheetFormatPr baseColWidth="10" defaultRowHeight="11.25"/>
  <cols>
    <col min="1" max="1" width="9.28515625" style="2" customWidth="1"/>
    <col min="2" max="2" width="28" style="1" customWidth="1"/>
    <col min="3" max="3" width="13.5703125" style="1" bestFit="1" customWidth="1"/>
    <col min="4" max="4" width="11.42578125" style="1"/>
    <col min="5" max="5" width="14.710937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4" t="s">
        <v>95</v>
      </c>
    </row>
    <row r="2" spans="1:13" ht="24.95" customHeight="1">
      <c r="A2" s="4" t="s">
        <v>1</v>
      </c>
      <c r="B2" s="20" t="s">
        <v>2</v>
      </c>
    </row>
    <row r="3" spans="1:13" ht="15">
      <c r="B3" s="36" t="s">
        <v>3</v>
      </c>
    </row>
    <row r="4" spans="1:13" ht="12.75">
      <c r="B4" s="22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1" t="s">
        <v>105</v>
      </c>
      <c r="F7" s="41"/>
      <c r="G7" s="41"/>
      <c r="H7" s="41"/>
      <c r="I7" s="41"/>
      <c r="J7" s="41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8" t="s">
        <v>12</v>
      </c>
      <c r="F8" s="38" t="s">
        <v>106</v>
      </c>
      <c r="G8" s="38" t="s">
        <v>107</v>
      </c>
      <c r="H8" s="38" t="s">
        <v>108</v>
      </c>
      <c r="I8" s="38" t="s">
        <v>109</v>
      </c>
      <c r="J8" s="38" t="s">
        <v>110</v>
      </c>
    </row>
    <row r="9" spans="1:13" ht="12" thickTop="1">
      <c r="A9" s="12" t="s">
        <v>22</v>
      </c>
    </row>
    <row r="11" spans="1:13" ht="14.25">
      <c r="A11" s="2" t="s">
        <v>23</v>
      </c>
      <c r="B11" s="1" t="s">
        <v>24</v>
      </c>
      <c r="C11" s="13">
        <v>2991.93</v>
      </c>
      <c r="E11" s="39">
        <f>+C11</f>
        <v>2991.93</v>
      </c>
      <c r="F11" s="39">
        <f>+E11*2%</f>
        <v>59.8386</v>
      </c>
      <c r="G11" s="39">
        <f>+E11*7.5%</f>
        <v>224.39474999999999</v>
      </c>
      <c r="H11" s="39">
        <f>SUM(E11:G11)</f>
        <v>3276.1633499999998</v>
      </c>
      <c r="I11" s="39">
        <f>+H11*16%</f>
        <v>524.18613600000003</v>
      </c>
      <c r="J11" s="39">
        <f>+H11+I11</f>
        <v>3800.3494860000001</v>
      </c>
      <c r="L11" s="55" t="s">
        <v>124</v>
      </c>
      <c r="M11" s="56" t="s">
        <v>125</v>
      </c>
    </row>
    <row r="12" spans="1:13" ht="14.25">
      <c r="A12" s="2" t="s">
        <v>25</v>
      </c>
      <c r="B12" s="1" t="s">
        <v>26</v>
      </c>
      <c r="C12" s="13">
        <v>1026.76</v>
      </c>
      <c r="E12" s="39">
        <f t="shared" ref="E12:E45" si="0">+C12</f>
        <v>1026.76</v>
      </c>
      <c r="F12" s="39">
        <f t="shared" ref="F12:F45" si="1">+E12*2%</f>
        <v>20.5352</v>
      </c>
      <c r="G12" s="39">
        <f t="shared" ref="G12:G45" si="2">+E12*7.5%</f>
        <v>77.006999999999991</v>
      </c>
      <c r="H12" s="39">
        <f t="shared" ref="H12:H45" si="3">SUM(E12:G12)</f>
        <v>1124.3022000000001</v>
      </c>
      <c r="I12" s="39">
        <f t="shared" ref="I12:I45" si="4">+H12*16%</f>
        <v>179.88835200000003</v>
      </c>
      <c r="J12" s="39">
        <f t="shared" ref="J12:J45" si="5">+H12+I12</f>
        <v>1304.190552</v>
      </c>
      <c r="L12" s="55" t="s">
        <v>126</v>
      </c>
      <c r="M12" s="56" t="s">
        <v>127</v>
      </c>
    </row>
    <row r="13" spans="1:13" ht="14.25">
      <c r="A13" s="2" t="s">
        <v>27</v>
      </c>
      <c r="B13" s="1" t="s">
        <v>28</v>
      </c>
      <c r="C13" s="13">
        <v>4421.76</v>
      </c>
      <c r="E13" s="39">
        <f t="shared" si="0"/>
        <v>4421.76</v>
      </c>
      <c r="F13" s="39">
        <f t="shared" si="1"/>
        <v>88.435200000000009</v>
      </c>
      <c r="G13" s="39">
        <f t="shared" si="2"/>
        <v>331.63200000000001</v>
      </c>
      <c r="H13" s="39">
        <f t="shared" si="3"/>
        <v>4841.8271999999997</v>
      </c>
      <c r="I13" s="39">
        <f t="shared" si="4"/>
        <v>774.69235200000003</v>
      </c>
      <c r="J13" s="39">
        <f t="shared" si="5"/>
        <v>5616.5195519999997</v>
      </c>
      <c r="L13" s="55" t="s">
        <v>124</v>
      </c>
      <c r="M13" s="56" t="s">
        <v>128</v>
      </c>
    </row>
    <row r="14" spans="1:13" ht="14.25">
      <c r="A14" s="2" t="s">
        <v>29</v>
      </c>
      <c r="B14" s="1" t="s">
        <v>30</v>
      </c>
      <c r="C14" s="13">
        <v>15223.49</v>
      </c>
      <c r="E14" s="39">
        <f t="shared" si="0"/>
        <v>15223.49</v>
      </c>
      <c r="F14" s="39">
        <f t="shared" si="1"/>
        <v>304.46980000000002</v>
      </c>
      <c r="G14" s="39">
        <f t="shared" si="2"/>
        <v>1141.7617499999999</v>
      </c>
      <c r="H14" s="39">
        <f t="shared" si="3"/>
        <v>16669.721550000002</v>
      </c>
      <c r="I14" s="39">
        <f t="shared" si="4"/>
        <v>2667.1554480000004</v>
      </c>
      <c r="J14" s="39">
        <f t="shared" si="5"/>
        <v>19336.876998000003</v>
      </c>
      <c r="L14" s="55" t="s">
        <v>124</v>
      </c>
      <c r="M14" s="56" t="s">
        <v>129</v>
      </c>
    </row>
    <row r="15" spans="1:13" ht="14.25">
      <c r="A15" s="2" t="s">
        <v>31</v>
      </c>
      <c r="B15" s="1" t="s">
        <v>32</v>
      </c>
      <c r="C15" s="13">
        <v>1900.01</v>
      </c>
      <c r="E15" s="39">
        <f t="shared" si="0"/>
        <v>1900.01</v>
      </c>
      <c r="F15" s="39">
        <f t="shared" si="1"/>
        <v>38.0002</v>
      </c>
      <c r="G15" s="39">
        <f t="shared" si="2"/>
        <v>142.50074999999998</v>
      </c>
      <c r="H15" s="39">
        <f t="shared" si="3"/>
        <v>2080.5109499999999</v>
      </c>
      <c r="I15" s="39">
        <f t="shared" si="4"/>
        <v>332.88175200000001</v>
      </c>
      <c r="J15" s="39">
        <f t="shared" si="5"/>
        <v>2413.3927020000001</v>
      </c>
      <c r="L15" s="55" t="s">
        <v>130</v>
      </c>
      <c r="M15" s="56" t="s">
        <v>131</v>
      </c>
    </row>
    <row r="16" spans="1:13" ht="14.25">
      <c r="A16" s="2" t="s">
        <v>33</v>
      </c>
      <c r="B16" s="1" t="s">
        <v>34</v>
      </c>
      <c r="C16" s="13">
        <v>8717.92</v>
      </c>
      <c r="E16" s="39">
        <f t="shared" si="0"/>
        <v>8717.92</v>
      </c>
      <c r="F16" s="39">
        <f t="shared" si="1"/>
        <v>174.35840000000002</v>
      </c>
      <c r="G16" s="39">
        <f t="shared" si="2"/>
        <v>653.84399999999994</v>
      </c>
      <c r="H16" s="39">
        <f t="shared" si="3"/>
        <v>9546.1223999999984</v>
      </c>
      <c r="I16" s="39">
        <f t="shared" si="4"/>
        <v>1527.3795839999998</v>
      </c>
      <c r="J16" s="39">
        <f t="shared" si="5"/>
        <v>11073.501983999999</v>
      </c>
      <c r="L16" s="55" t="s">
        <v>126</v>
      </c>
      <c r="M16" s="56" t="s">
        <v>132</v>
      </c>
    </row>
    <row r="17" spans="1:13" ht="14.25">
      <c r="A17" s="2" t="s">
        <v>35</v>
      </c>
      <c r="B17" s="1" t="s">
        <v>36</v>
      </c>
      <c r="C17" s="13">
        <v>1026.76</v>
      </c>
      <c r="E17" s="39">
        <f t="shared" si="0"/>
        <v>1026.76</v>
      </c>
      <c r="F17" s="39">
        <f t="shared" si="1"/>
        <v>20.5352</v>
      </c>
      <c r="G17" s="39">
        <f t="shared" si="2"/>
        <v>77.006999999999991</v>
      </c>
      <c r="H17" s="39">
        <f t="shared" si="3"/>
        <v>1124.3022000000001</v>
      </c>
      <c r="I17" s="39">
        <f t="shared" si="4"/>
        <v>179.88835200000003</v>
      </c>
      <c r="J17" s="39">
        <f t="shared" si="5"/>
        <v>1304.190552</v>
      </c>
      <c r="L17" s="55" t="s">
        <v>126</v>
      </c>
      <c r="M17" s="56" t="s">
        <v>133</v>
      </c>
    </row>
    <row r="18" spans="1:13" ht="14.25">
      <c r="A18" s="2" t="s">
        <v>37</v>
      </c>
      <c r="B18" s="1" t="s">
        <v>38</v>
      </c>
      <c r="C18" s="13">
        <v>80785.14</v>
      </c>
      <c r="E18" s="39">
        <f t="shared" si="0"/>
        <v>80785.14</v>
      </c>
      <c r="F18" s="39">
        <f t="shared" si="1"/>
        <v>1615.7028</v>
      </c>
      <c r="G18" s="39">
        <f t="shared" si="2"/>
        <v>6058.8854999999994</v>
      </c>
      <c r="H18" s="39">
        <f t="shared" si="3"/>
        <v>88459.728300000002</v>
      </c>
      <c r="I18" s="39">
        <f t="shared" si="4"/>
        <v>14153.556528000001</v>
      </c>
      <c r="J18" s="39">
        <f t="shared" si="5"/>
        <v>102613.284828</v>
      </c>
      <c r="L18" s="55" t="s">
        <v>124</v>
      </c>
      <c r="M18" s="56" t="s">
        <v>134</v>
      </c>
    </row>
    <row r="19" spans="1:13" ht="14.25">
      <c r="A19" s="2" t="s">
        <v>39</v>
      </c>
      <c r="B19" s="1" t="s">
        <v>40</v>
      </c>
      <c r="C19" s="13">
        <v>8131.14</v>
      </c>
      <c r="E19" s="39">
        <f t="shared" si="0"/>
        <v>8131.14</v>
      </c>
      <c r="F19" s="39">
        <f t="shared" si="1"/>
        <v>162.62280000000001</v>
      </c>
      <c r="G19" s="39">
        <f t="shared" si="2"/>
        <v>609.83550000000002</v>
      </c>
      <c r="H19" s="39">
        <f t="shared" si="3"/>
        <v>8903.5982999999997</v>
      </c>
      <c r="I19" s="39">
        <f t="shared" si="4"/>
        <v>1424.575728</v>
      </c>
      <c r="J19" s="39">
        <f t="shared" si="5"/>
        <v>10328.174027999999</v>
      </c>
      <c r="L19" s="55" t="s">
        <v>124</v>
      </c>
      <c r="M19" s="56" t="s">
        <v>135</v>
      </c>
    </row>
    <row r="20" spans="1:13" ht="14.25">
      <c r="A20" s="2" t="s">
        <v>41</v>
      </c>
      <c r="B20" s="1" t="s">
        <v>42</v>
      </c>
      <c r="C20" s="13">
        <v>3304.44</v>
      </c>
      <c r="E20" s="39">
        <f t="shared" si="0"/>
        <v>3304.44</v>
      </c>
      <c r="F20" s="39">
        <f t="shared" si="1"/>
        <v>66.088800000000006</v>
      </c>
      <c r="G20" s="39">
        <f t="shared" si="2"/>
        <v>247.833</v>
      </c>
      <c r="H20" s="39">
        <f t="shared" si="3"/>
        <v>3618.3618000000001</v>
      </c>
      <c r="I20" s="39">
        <f t="shared" si="4"/>
        <v>578.93788800000004</v>
      </c>
      <c r="J20" s="39">
        <f t="shared" si="5"/>
        <v>4197.2996880000001</v>
      </c>
      <c r="L20" s="55" t="s">
        <v>136</v>
      </c>
      <c r="M20" s="56" t="s">
        <v>137</v>
      </c>
    </row>
    <row r="21" spans="1:13" ht="14.25">
      <c r="A21" s="2" t="s">
        <v>43</v>
      </c>
      <c r="B21" s="1" t="s">
        <v>44</v>
      </c>
      <c r="C21" s="13">
        <v>1026.76</v>
      </c>
      <c r="E21" s="39">
        <f t="shared" si="0"/>
        <v>1026.76</v>
      </c>
      <c r="F21" s="39">
        <f t="shared" si="1"/>
        <v>20.5352</v>
      </c>
      <c r="G21" s="39">
        <f t="shared" si="2"/>
        <v>77.006999999999991</v>
      </c>
      <c r="H21" s="39">
        <f t="shared" si="3"/>
        <v>1124.3022000000001</v>
      </c>
      <c r="I21" s="39">
        <f t="shared" si="4"/>
        <v>179.88835200000003</v>
      </c>
      <c r="J21" s="39">
        <f t="shared" si="5"/>
        <v>1304.190552</v>
      </c>
      <c r="L21" s="55" t="s">
        <v>124</v>
      </c>
      <c r="M21" s="56" t="s">
        <v>138</v>
      </c>
    </row>
    <row r="22" spans="1:13" ht="14.25">
      <c r="A22" s="2" t="s">
        <v>45</v>
      </c>
      <c r="B22" s="1" t="s">
        <v>46</v>
      </c>
      <c r="C22" s="13">
        <v>1026.76</v>
      </c>
      <c r="E22" s="39">
        <f t="shared" si="0"/>
        <v>1026.76</v>
      </c>
      <c r="F22" s="39">
        <f t="shared" si="1"/>
        <v>20.5352</v>
      </c>
      <c r="G22" s="39">
        <f t="shared" si="2"/>
        <v>77.006999999999991</v>
      </c>
      <c r="H22" s="39">
        <f t="shared" si="3"/>
        <v>1124.3022000000001</v>
      </c>
      <c r="I22" s="39">
        <f t="shared" si="4"/>
        <v>179.88835200000003</v>
      </c>
      <c r="J22" s="39">
        <f t="shared" si="5"/>
        <v>1304.190552</v>
      </c>
      <c r="L22" s="55" t="s">
        <v>124</v>
      </c>
      <c r="M22" s="56" t="s">
        <v>139</v>
      </c>
    </row>
    <row r="23" spans="1:13" ht="14.25">
      <c r="A23" s="2" t="s">
        <v>47</v>
      </c>
      <c r="B23" s="1" t="s">
        <v>48</v>
      </c>
      <c r="C23" s="13">
        <v>64244.01</v>
      </c>
      <c r="E23" s="39">
        <f t="shared" si="0"/>
        <v>64244.01</v>
      </c>
      <c r="F23" s="39">
        <f t="shared" si="1"/>
        <v>1284.8802000000001</v>
      </c>
      <c r="G23" s="39">
        <f t="shared" si="2"/>
        <v>4818.3007500000003</v>
      </c>
      <c r="H23" s="39">
        <f t="shared" si="3"/>
        <v>70347.190950000004</v>
      </c>
      <c r="I23" s="39">
        <f t="shared" si="4"/>
        <v>11255.550552000001</v>
      </c>
      <c r="J23" s="39">
        <f t="shared" si="5"/>
        <v>81602.741502000004</v>
      </c>
      <c r="L23" s="55" t="s">
        <v>124</v>
      </c>
      <c r="M23" s="56" t="s">
        <v>140</v>
      </c>
    </row>
    <row r="24" spans="1:13" ht="14.25">
      <c r="A24" s="2" t="s">
        <v>49</v>
      </c>
      <c r="B24" s="1" t="s">
        <v>50</v>
      </c>
      <c r="C24" s="13">
        <v>8051.13</v>
      </c>
      <c r="E24" s="39">
        <f t="shared" si="0"/>
        <v>8051.13</v>
      </c>
      <c r="F24" s="39">
        <f t="shared" si="1"/>
        <v>161.02260000000001</v>
      </c>
      <c r="G24" s="39">
        <f t="shared" si="2"/>
        <v>603.83474999999999</v>
      </c>
      <c r="H24" s="39">
        <f t="shared" si="3"/>
        <v>8815.9873499999994</v>
      </c>
      <c r="I24" s="39">
        <f t="shared" si="4"/>
        <v>1410.5579759999998</v>
      </c>
      <c r="J24" s="39">
        <f t="shared" si="5"/>
        <v>10226.545325999999</v>
      </c>
      <c r="L24" s="55" t="s">
        <v>124</v>
      </c>
      <c r="M24" s="56" t="s">
        <v>141</v>
      </c>
    </row>
    <row r="25" spans="1:13" ht="14.25">
      <c r="A25" s="2" t="s">
        <v>51</v>
      </c>
      <c r="B25" s="1" t="s">
        <v>52</v>
      </c>
      <c r="C25" s="13">
        <v>10411.42</v>
      </c>
      <c r="E25" s="39">
        <f t="shared" si="0"/>
        <v>10411.42</v>
      </c>
      <c r="F25" s="39">
        <f t="shared" si="1"/>
        <v>208.22839999999999</v>
      </c>
      <c r="G25" s="39">
        <f t="shared" si="2"/>
        <v>780.85649999999998</v>
      </c>
      <c r="H25" s="39">
        <f t="shared" si="3"/>
        <v>11400.5049</v>
      </c>
      <c r="I25" s="39">
        <f t="shared" si="4"/>
        <v>1824.080784</v>
      </c>
      <c r="J25" s="39">
        <f t="shared" si="5"/>
        <v>13224.585684</v>
      </c>
      <c r="L25" s="55" t="s">
        <v>124</v>
      </c>
      <c r="M25" s="56" t="s">
        <v>142</v>
      </c>
    </row>
    <row r="26" spans="1:13" ht="14.25">
      <c r="A26" s="2" t="s">
        <v>53</v>
      </c>
      <c r="B26" s="1" t="s">
        <v>54</v>
      </c>
      <c r="C26" s="13">
        <v>11335.6</v>
      </c>
      <c r="E26" s="39">
        <f t="shared" si="0"/>
        <v>11335.6</v>
      </c>
      <c r="F26" s="39">
        <f t="shared" si="1"/>
        <v>226.71200000000002</v>
      </c>
      <c r="G26" s="39">
        <f t="shared" si="2"/>
        <v>850.17</v>
      </c>
      <c r="H26" s="39">
        <f t="shared" si="3"/>
        <v>12412.482</v>
      </c>
      <c r="I26" s="39">
        <f t="shared" si="4"/>
        <v>1985.99712</v>
      </c>
      <c r="J26" s="39">
        <f t="shared" si="5"/>
        <v>14398.47912</v>
      </c>
      <c r="L26" s="56" t="s">
        <v>124</v>
      </c>
      <c r="M26" s="56" t="s">
        <v>143</v>
      </c>
    </row>
    <row r="27" spans="1:13" ht="14.25">
      <c r="A27" s="2" t="s">
        <v>55</v>
      </c>
      <c r="B27" s="1" t="s">
        <v>56</v>
      </c>
      <c r="C27" s="13">
        <v>40336</v>
      </c>
      <c r="E27" s="39">
        <f t="shared" si="0"/>
        <v>40336</v>
      </c>
      <c r="F27" s="39">
        <f t="shared" si="1"/>
        <v>806.72</v>
      </c>
      <c r="G27" s="39">
        <f t="shared" si="2"/>
        <v>3025.2</v>
      </c>
      <c r="H27" s="39">
        <f t="shared" si="3"/>
        <v>44167.92</v>
      </c>
      <c r="I27" s="39">
        <f t="shared" si="4"/>
        <v>7066.8671999999997</v>
      </c>
      <c r="J27" s="39">
        <f t="shared" si="5"/>
        <v>51234.787199999999</v>
      </c>
      <c r="L27" s="57" t="s">
        <v>124</v>
      </c>
      <c r="M27" s="57" t="s">
        <v>144</v>
      </c>
    </row>
    <row r="28" spans="1:13" ht="14.25">
      <c r="A28" s="2" t="s">
        <v>57</v>
      </c>
      <c r="B28" s="1" t="s">
        <v>58</v>
      </c>
      <c r="C28" s="13">
        <v>8253.77</v>
      </c>
      <c r="E28" s="39">
        <f t="shared" si="0"/>
        <v>8253.77</v>
      </c>
      <c r="F28" s="39">
        <f t="shared" si="1"/>
        <v>165.0754</v>
      </c>
      <c r="G28" s="39">
        <f t="shared" si="2"/>
        <v>619.03274999999996</v>
      </c>
      <c r="H28" s="39">
        <f t="shared" si="3"/>
        <v>9037.8781500000005</v>
      </c>
      <c r="I28" s="39">
        <f t="shared" si="4"/>
        <v>1446.060504</v>
      </c>
      <c r="J28" s="39">
        <f t="shared" si="5"/>
        <v>10483.938654000001</v>
      </c>
      <c r="L28" s="55" t="s">
        <v>124</v>
      </c>
      <c r="M28" s="56" t="s">
        <v>145</v>
      </c>
    </row>
    <row r="29" spans="1:13" ht="14.25">
      <c r="A29" s="2" t="s">
        <v>59</v>
      </c>
      <c r="B29" s="1" t="s">
        <v>60</v>
      </c>
      <c r="C29" s="13">
        <v>14643.89</v>
      </c>
      <c r="E29" s="39">
        <f t="shared" si="0"/>
        <v>14643.89</v>
      </c>
      <c r="F29" s="39">
        <f t="shared" si="1"/>
        <v>292.87779999999998</v>
      </c>
      <c r="G29" s="39">
        <f t="shared" si="2"/>
        <v>1098.2917499999999</v>
      </c>
      <c r="H29" s="39">
        <f t="shared" si="3"/>
        <v>16035.05955</v>
      </c>
      <c r="I29" s="39">
        <f t="shared" si="4"/>
        <v>2565.609528</v>
      </c>
      <c r="J29" s="39">
        <f t="shared" si="5"/>
        <v>18600.669077999999</v>
      </c>
      <c r="L29" s="56" t="s">
        <v>124</v>
      </c>
      <c r="M29" s="56" t="s">
        <v>146</v>
      </c>
    </row>
    <row r="30" spans="1:13" ht="14.25">
      <c r="A30" s="2" t="s">
        <v>61</v>
      </c>
      <c r="B30" s="1" t="s">
        <v>62</v>
      </c>
      <c r="C30" s="13">
        <v>3126.9</v>
      </c>
      <c r="E30" s="39">
        <f t="shared" si="0"/>
        <v>3126.9</v>
      </c>
      <c r="F30" s="39">
        <f t="shared" si="1"/>
        <v>62.538000000000004</v>
      </c>
      <c r="G30" s="39">
        <f t="shared" si="2"/>
        <v>234.51749999999998</v>
      </c>
      <c r="H30" s="39">
        <f t="shared" si="3"/>
        <v>3423.9555</v>
      </c>
      <c r="I30" s="39">
        <f t="shared" si="4"/>
        <v>547.83288000000005</v>
      </c>
      <c r="J30" s="39">
        <f t="shared" si="5"/>
        <v>3971.78838</v>
      </c>
      <c r="L30" s="55" t="s">
        <v>136</v>
      </c>
      <c r="M30" s="56" t="s">
        <v>147</v>
      </c>
    </row>
    <row r="31" spans="1:13" ht="14.25">
      <c r="A31" s="2" t="s">
        <v>63</v>
      </c>
      <c r="B31" s="1" t="s">
        <v>64</v>
      </c>
      <c r="C31" s="13">
        <v>1503.01</v>
      </c>
      <c r="E31" s="39">
        <f t="shared" si="0"/>
        <v>1503.01</v>
      </c>
      <c r="F31" s="39">
        <f t="shared" si="1"/>
        <v>30.060200000000002</v>
      </c>
      <c r="G31" s="39">
        <f t="shared" si="2"/>
        <v>112.72574999999999</v>
      </c>
      <c r="H31" s="39">
        <f t="shared" si="3"/>
        <v>1645.7959499999999</v>
      </c>
      <c r="I31" s="39">
        <f t="shared" si="4"/>
        <v>263.32735200000002</v>
      </c>
      <c r="J31" s="39">
        <f t="shared" si="5"/>
        <v>1909.123302</v>
      </c>
      <c r="L31" s="55" t="s">
        <v>126</v>
      </c>
      <c r="M31" s="56" t="s">
        <v>148</v>
      </c>
    </row>
    <row r="32" spans="1:13" ht="14.25">
      <c r="A32" s="2" t="s">
        <v>65</v>
      </c>
      <c r="B32" s="1" t="s">
        <v>66</v>
      </c>
      <c r="C32" s="13">
        <v>1026.76</v>
      </c>
      <c r="E32" s="39">
        <f t="shared" si="0"/>
        <v>1026.76</v>
      </c>
      <c r="F32" s="39">
        <f t="shared" si="1"/>
        <v>20.5352</v>
      </c>
      <c r="G32" s="39">
        <f t="shared" si="2"/>
        <v>77.006999999999991</v>
      </c>
      <c r="H32" s="39">
        <f t="shared" si="3"/>
        <v>1124.3022000000001</v>
      </c>
      <c r="I32" s="39">
        <f t="shared" si="4"/>
        <v>179.88835200000003</v>
      </c>
      <c r="J32" s="39">
        <f t="shared" si="5"/>
        <v>1304.190552</v>
      </c>
      <c r="L32" s="56" t="s">
        <v>124</v>
      </c>
      <c r="M32" s="56" t="s">
        <v>149</v>
      </c>
    </row>
    <row r="33" spans="1:13" ht="14.25">
      <c r="A33" s="2" t="s">
        <v>67</v>
      </c>
      <c r="B33" s="1" t="s">
        <v>68</v>
      </c>
      <c r="C33" s="13">
        <v>63617.32</v>
      </c>
      <c r="E33" s="39">
        <f t="shared" si="0"/>
        <v>63617.32</v>
      </c>
      <c r="F33" s="39">
        <f t="shared" si="1"/>
        <v>1272.3464000000001</v>
      </c>
      <c r="G33" s="39">
        <f t="shared" si="2"/>
        <v>4771.299</v>
      </c>
      <c r="H33" s="39">
        <f t="shared" si="3"/>
        <v>69660.965400000001</v>
      </c>
      <c r="I33" s="39">
        <f t="shared" si="4"/>
        <v>11145.754464</v>
      </c>
      <c r="J33" s="39">
        <f t="shared" si="5"/>
        <v>80806.719863999999</v>
      </c>
      <c r="L33" s="56" t="s">
        <v>126</v>
      </c>
      <c r="M33" s="56" t="s">
        <v>150</v>
      </c>
    </row>
    <row r="34" spans="1:13" ht="14.25">
      <c r="A34" s="2" t="s">
        <v>69</v>
      </c>
      <c r="B34" s="1" t="s">
        <v>70</v>
      </c>
      <c r="C34" s="13">
        <v>1026.76</v>
      </c>
      <c r="E34" s="39">
        <f t="shared" si="0"/>
        <v>1026.76</v>
      </c>
      <c r="F34" s="39">
        <f t="shared" si="1"/>
        <v>20.5352</v>
      </c>
      <c r="G34" s="39">
        <f t="shared" si="2"/>
        <v>77.006999999999991</v>
      </c>
      <c r="H34" s="39">
        <f t="shared" si="3"/>
        <v>1124.3022000000001</v>
      </c>
      <c r="I34" s="39">
        <f t="shared" si="4"/>
        <v>179.88835200000003</v>
      </c>
      <c r="J34" s="39">
        <f t="shared" si="5"/>
        <v>1304.190552</v>
      </c>
      <c r="L34" s="56" t="s">
        <v>124</v>
      </c>
      <c r="M34" s="56" t="s">
        <v>151</v>
      </c>
    </row>
    <row r="35" spans="1:13" ht="14.25">
      <c r="A35" s="2" t="s">
        <v>71</v>
      </c>
      <c r="B35" s="1" t="s">
        <v>72</v>
      </c>
      <c r="C35" s="13">
        <v>1026.76</v>
      </c>
      <c r="E35" s="39">
        <f t="shared" si="0"/>
        <v>1026.76</v>
      </c>
      <c r="F35" s="39">
        <f t="shared" si="1"/>
        <v>20.5352</v>
      </c>
      <c r="G35" s="39">
        <f t="shared" si="2"/>
        <v>77.006999999999991</v>
      </c>
      <c r="H35" s="39">
        <f t="shared" si="3"/>
        <v>1124.3022000000001</v>
      </c>
      <c r="I35" s="39">
        <f t="shared" si="4"/>
        <v>179.88835200000003</v>
      </c>
      <c r="J35" s="39">
        <f t="shared" si="5"/>
        <v>1304.190552</v>
      </c>
      <c r="L35" s="56" t="s">
        <v>124</v>
      </c>
      <c r="M35" s="56" t="s">
        <v>152</v>
      </c>
    </row>
    <row r="36" spans="1:13" ht="14.25">
      <c r="A36" s="2" t="s">
        <v>73</v>
      </c>
      <c r="B36" s="1" t="s">
        <v>74</v>
      </c>
      <c r="C36" s="13">
        <v>16600.07</v>
      </c>
      <c r="E36" s="39">
        <f t="shared" si="0"/>
        <v>16600.07</v>
      </c>
      <c r="F36" s="39">
        <f t="shared" si="1"/>
        <v>332.00139999999999</v>
      </c>
      <c r="G36" s="39">
        <f t="shared" si="2"/>
        <v>1245.0052499999999</v>
      </c>
      <c r="H36" s="39">
        <f t="shared" si="3"/>
        <v>18177.076649999999</v>
      </c>
      <c r="I36" s="39">
        <f t="shared" si="4"/>
        <v>2908.3322640000001</v>
      </c>
      <c r="J36" s="39">
        <f t="shared" si="5"/>
        <v>21085.408914</v>
      </c>
      <c r="L36" s="56" t="s">
        <v>124</v>
      </c>
      <c r="M36" s="56" t="s">
        <v>153</v>
      </c>
    </row>
    <row r="37" spans="1:13" ht="14.25">
      <c r="A37" s="2" t="s">
        <v>75</v>
      </c>
      <c r="B37" s="1" t="s">
        <v>76</v>
      </c>
      <c r="C37" s="13">
        <v>7287.53</v>
      </c>
      <c r="E37" s="39">
        <f t="shared" si="0"/>
        <v>7287.53</v>
      </c>
      <c r="F37" s="39">
        <f t="shared" si="1"/>
        <v>145.75059999999999</v>
      </c>
      <c r="G37" s="39">
        <f t="shared" si="2"/>
        <v>546.56475</v>
      </c>
      <c r="H37" s="39">
        <f t="shared" si="3"/>
        <v>7979.8453499999996</v>
      </c>
      <c r="I37" s="39">
        <f t="shared" si="4"/>
        <v>1276.7752559999999</v>
      </c>
      <c r="J37" s="39">
        <f t="shared" si="5"/>
        <v>9256.6206060000004</v>
      </c>
      <c r="L37" s="55" t="s">
        <v>124</v>
      </c>
      <c r="M37" s="56" t="s">
        <v>154</v>
      </c>
    </row>
    <row r="38" spans="1:13" ht="14.25">
      <c r="A38" s="2" t="s">
        <v>77</v>
      </c>
      <c r="B38" s="1" t="s">
        <v>78</v>
      </c>
      <c r="C38" s="13">
        <v>1288.7</v>
      </c>
      <c r="E38" s="39">
        <f t="shared" si="0"/>
        <v>1288.7</v>
      </c>
      <c r="F38" s="39">
        <f t="shared" si="1"/>
        <v>25.774000000000001</v>
      </c>
      <c r="G38" s="39">
        <f t="shared" si="2"/>
        <v>96.652500000000003</v>
      </c>
      <c r="H38" s="39">
        <f t="shared" si="3"/>
        <v>1411.1265000000001</v>
      </c>
      <c r="I38" s="39">
        <f t="shared" si="4"/>
        <v>225.78024000000002</v>
      </c>
      <c r="J38" s="39">
        <f t="shared" si="5"/>
        <v>1636.9067400000001</v>
      </c>
      <c r="L38" s="55" t="s">
        <v>126</v>
      </c>
      <c r="M38" s="56" t="s">
        <v>155</v>
      </c>
    </row>
    <row r="39" spans="1:13" ht="14.25">
      <c r="A39" s="2" t="s">
        <v>79</v>
      </c>
      <c r="B39" s="1" t="s">
        <v>80</v>
      </c>
      <c r="C39" s="13">
        <v>6904.75</v>
      </c>
      <c r="E39" s="39">
        <f t="shared" si="0"/>
        <v>6904.75</v>
      </c>
      <c r="F39" s="39">
        <f t="shared" si="1"/>
        <v>138.095</v>
      </c>
      <c r="G39" s="39">
        <f t="shared" si="2"/>
        <v>517.85624999999993</v>
      </c>
      <c r="H39" s="39">
        <f t="shared" si="3"/>
        <v>7560.7012500000001</v>
      </c>
      <c r="I39" s="39">
        <f t="shared" si="4"/>
        <v>1209.7121999999999</v>
      </c>
      <c r="J39" s="39">
        <f t="shared" si="5"/>
        <v>8770.41345</v>
      </c>
      <c r="L39" s="55" t="s">
        <v>124</v>
      </c>
      <c r="M39" s="56" t="s">
        <v>156</v>
      </c>
    </row>
    <row r="40" spans="1:13" ht="14.25">
      <c r="A40" s="2" t="s">
        <v>81</v>
      </c>
      <c r="B40" s="1" t="s">
        <v>82</v>
      </c>
      <c r="C40" s="13">
        <v>2302.3200000000002</v>
      </c>
      <c r="E40" s="39">
        <f t="shared" si="0"/>
        <v>2302.3200000000002</v>
      </c>
      <c r="F40" s="39">
        <f t="shared" si="1"/>
        <v>46.046400000000006</v>
      </c>
      <c r="G40" s="39">
        <f t="shared" si="2"/>
        <v>172.67400000000001</v>
      </c>
      <c r="H40" s="39">
        <f t="shared" si="3"/>
        <v>2521.0404000000003</v>
      </c>
      <c r="I40" s="39">
        <f t="shared" si="4"/>
        <v>403.36646400000006</v>
      </c>
      <c r="J40" s="39">
        <f t="shared" si="5"/>
        <v>2924.4068640000005</v>
      </c>
      <c r="L40" s="55" t="s">
        <v>136</v>
      </c>
      <c r="M40" s="56" t="s">
        <v>157</v>
      </c>
    </row>
    <row r="41" spans="1:13" ht="14.25">
      <c r="A41" s="2" t="s">
        <v>83</v>
      </c>
      <c r="B41" s="1" t="s">
        <v>84</v>
      </c>
      <c r="C41" s="13">
        <v>12739.7</v>
      </c>
      <c r="E41" s="39">
        <f t="shared" si="0"/>
        <v>12739.7</v>
      </c>
      <c r="F41" s="39">
        <f t="shared" si="1"/>
        <v>254.79400000000001</v>
      </c>
      <c r="G41" s="39">
        <f t="shared" si="2"/>
        <v>955.47749999999996</v>
      </c>
      <c r="H41" s="39">
        <f t="shared" si="3"/>
        <v>13949.9715</v>
      </c>
      <c r="I41" s="39">
        <f t="shared" si="4"/>
        <v>2231.9954400000001</v>
      </c>
      <c r="J41" s="39">
        <f t="shared" si="5"/>
        <v>16181.96694</v>
      </c>
      <c r="L41" s="55" t="s">
        <v>126</v>
      </c>
      <c r="M41" s="56" t="s">
        <v>158</v>
      </c>
    </row>
    <row r="42" spans="1:13" ht="14.25">
      <c r="A42" s="2" t="s">
        <v>85</v>
      </c>
      <c r="B42" s="1" t="s">
        <v>86</v>
      </c>
      <c r="C42" s="13">
        <v>1523.98</v>
      </c>
      <c r="E42" s="39">
        <f t="shared" si="0"/>
        <v>1523.98</v>
      </c>
      <c r="F42" s="39">
        <f t="shared" si="1"/>
        <v>30.479600000000001</v>
      </c>
      <c r="G42" s="39">
        <f t="shared" si="2"/>
        <v>114.2985</v>
      </c>
      <c r="H42" s="39">
        <f t="shared" si="3"/>
        <v>1668.7581</v>
      </c>
      <c r="I42" s="39">
        <f t="shared" si="4"/>
        <v>267.00129600000002</v>
      </c>
      <c r="J42" s="39">
        <f t="shared" si="5"/>
        <v>1935.7593959999999</v>
      </c>
      <c r="L42" s="55" t="s">
        <v>124</v>
      </c>
      <c r="M42" s="56" t="s">
        <v>159</v>
      </c>
    </row>
    <row r="43" spans="1:13" ht="14.25">
      <c r="A43" s="2" t="s">
        <v>87</v>
      </c>
      <c r="B43" s="1" t="s">
        <v>88</v>
      </c>
      <c r="C43" s="13">
        <v>7042.96</v>
      </c>
      <c r="E43" s="39">
        <f t="shared" si="0"/>
        <v>7042.96</v>
      </c>
      <c r="F43" s="39">
        <f t="shared" si="1"/>
        <v>140.85920000000002</v>
      </c>
      <c r="G43" s="39">
        <f t="shared" si="2"/>
        <v>528.22199999999998</v>
      </c>
      <c r="H43" s="39">
        <f t="shared" si="3"/>
        <v>7712.0411999999997</v>
      </c>
      <c r="I43" s="39">
        <f t="shared" si="4"/>
        <v>1233.926592</v>
      </c>
      <c r="J43" s="39">
        <f t="shared" si="5"/>
        <v>8945.9677919999995</v>
      </c>
      <c r="L43" s="56" t="s">
        <v>124</v>
      </c>
      <c r="M43" s="56" t="s">
        <v>160</v>
      </c>
    </row>
    <row r="44" spans="1:13" ht="14.25">
      <c r="A44" s="2" t="s">
        <v>89</v>
      </c>
      <c r="B44" s="1" t="s">
        <v>90</v>
      </c>
      <c r="C44" s="13">
        <v>3657.26</v>
      </c>
      <c r="E44" s="39">
        <f t="shared" si="0"/>
        <v>3657.26</v>
      </c>
      <c r="F44" s="39">
        <f t="shared" si="1"/>
        <v>73.145200000000003</v>
      </c>
      <c r="G44" s="39">
        <f t="shared" si="2"/>
        <v>274.29450000000003</v>
      </c>
      <c r="H44" s="39">
        <f t="shared" si="3"/>
        <v>4004.6997000000001</v>
      </c>
      <c r="I44" s="39">
        <f t="shared" si="4"/>
        <v>640.75195200000007</v>
      </c>
      <c r="J44" s="39">
        <f t="shared" si="5"/>
        <v>4645.4516519999997</v>
      </c>
      <c r="L44" s="55" t="s">
        <v>126</v>
      </c>
      <c r="M44" s="56" t="s">
        <v>161</v>
      </c>
    </row>
    <row r="45" spans="1:13" ht="14.25">
      <c r="A45" s="2" t="s">
        <v>91</v>
      </c>
      <c r="B45" s="1" t="s">
        <v>92</v>
      </c>
      <c r="C45" s="13">
        <v>1026.76</v>
      </c>
      <c r="E45" s="39">
        <f t="shared" si="0"/>
        <v>1026.76</v>
      </c>
      <c r="F45" s="39">
        <f t="shared" si="1"/>
        <v>20.5352</v>
      </c>
      <c r="G45" s="39">
        <f t="shared" si="2"/>
        <v>77.006999999999991</v>
      </c>
      <c r="H45" s="39">
        <f t="shared" si="3"/>
        <v>1124.3022000000001</v>
      </c>
      <c r="I45" s="39">
        <f t="shared" si="4"/>
        <v>179.88835200000003</v>
      </c>
      <c r="J45" s="39">
        <f t="shared" si="5"/>
        <v>1304.190552</v>
      </c>
      <c r="L45" s="58" t="s">
        <v>124</v>
      </c>
      <c r="M45" s="58" t="s">
        <v>162</v>
      </c>
    </row>
    <row r="47" spans="1:13" s="7" customFormat="1">
      <c r="A47" s="15"/>
      <c r="C47" s="7" t="s">
        <v>93</v>
      </c>
      <c r="E47" s="37" t="s">
        <v>93</v>
      </c>
      <c r="F47" s="37" t="s">
        <v>93</v>
      </c>
      <c r="G47" s="37" t="s">
        <v>93</v>
      </c>
      <c r="H47" s="37" t="s">
        <v>93</v>
      </c>
      <c r="I47" s="37" t="s">
        <v>93</v>
      </c>
      <c r="J47" s="37" t="s">
        <v>93</v>
      </c>
    </row>
    <row r="48" spans="1:13" ht="13.5" thickBot="1">
      <c r="A48" s="18" t="s">
        <v>94</v>
      </c>
      <c r="B48" s="1" t="s">
        <v>95</v>
      </c>
      <c r="C48" s="17">
        <v>418560.23</v>
      </c>
      <c r="E48" s="40">
        <f>SUM(E11:E45)</f>
        <v>418560.23000000021</v>
      </c>
      <c r="F48" s="40">
        <f t="shared" ref="F48:J48" si="6">SUM(F11:F45)</f>
        <v>8371.2046000000028</v>
      </c>
      <c r="G48" s="40">
        <f t="shared" si="6"/>
        <v>31392.017250000008</v>
      </c>
      <c r="H48" s="40">
        <f t="shared" si="6"/>
        <v>458323.4518499999</v>
      </c>
      <c r="I48" s="40">
        <f t="shared" si="6"/>
        <v>73331.752296000006</v>
      </c>
      <c r="J48" s="40">
        <f t="shared" si="6"/>
        <v>531655.20414599997</v>
      </c>
    </row>
    <row r="49" spans="1:3" ht="12" thickTop="1"/>
    <row r="50" spans="1:3">
      <c r="C50" s="1" t="s">
        <v>95</v>
      </c>
    </row>
    <row r="51" spans="1:3">
      <c r="A51" s="2" t="s">
        <v>95</v>
      </c>
      <c r="B51" s="1" t="s">
        <v>95</v>
      </c>
      <c r="C51" s="16"/>
    </row>
  </sheetData>
  <autoFilter ref="A10:M45"/>
  <mergeCells count="1">
    <mergeCell ref="E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B24" sqref="B24"/>
    </sheetView>
  </sheetViews>
  <sheetFormatPr baseColWidth="10" defaultRowHeight="11.25"/>
  <cols>
    <col min="1" max="1" width="9.28515625" style="2" customWidth="1"/>
    <col min="2" max="2" width="28" style="1" customWidth="1"/>
    <col min="3" max="3" width="13.140625" style="1" customWidth="1"/>
    <col min="4" max="4" width="10.5703125" style="1" customWidth="1"/>
    <col min="5" max="5" width="13" style="1" bestFit="1" customWidth="1"/>
    <col min="6" max="6" width="13.5703125" style="1" bestFit="1" customWidth="1"/>
    <col min="7" max="8" width="13" style="1" bestFit="1" customWidth="1"/>
    <col min="9" max="9" width="12" style="1" customWidth="1"/>
    <col min="10" max="10" width="11.5703125" style="1" customWidth="1"/>
    <col min="11" max="11" width="10.5703125" style="1" customWidth="1"/>
    <col min="12" max="12" width="9.85546875" style="1" customWidth="1"/>
    <col min="13" max="13" width="9.28515625" style="1" customWidth="1"/>
    <col min="14" max="15" width="13" style="1" bestFit="1" customWidth="1"/>
    <col min="16" max="16384" width="11.42578125" style="1"/>
  </cols>
  <sheetData>
    <row r="1" spans="1:15" ht="18" customHeight="1">
      <c r="A1" s="3" t="s">
        <v>0</v>
      </c>
      <c r="B1" s="42" t="s">
        <v>95</v>
      </c>
      <c r="C1" s="43"/>
      <c r="D1" s="43"/>
    </row>
    <row r="2" spans="1:15" ht="24.95" customHeight="1">
      <c r="A2" s="4" t="s">
        <v>1</v>
      </c>
      <c r="B2" s="20" t="s">
        <v>2</v>
      </c>
      <c r="C2" s="21"/>
      <c r="D2" s="21"/>
    </row>
    <row r="3" spans="1:15" ht="15.75">
      <c r="B3" s="44" t="s">
        <v>3</v>
      </c>
      <c r="C3" s="43"/>
      <c r="D3" s="43"/>
      <c r="E3" s="7"/>
    </row>
    <row r="4" spans="1:15" ht="15">
      <c r="B4" s="22" t="s">
        <v>4</v>
      </c>
      <c r="C4" s="23"/>
      <c r="D4" s="23"/>
      <c r="E4" s="7"/>
    </row>
    <row r="5" spans="1:15">
      <c r="B5" s="6" t="s">
        <v>5</v>
      </c>
    </row>
    <row r="6" spans="1:15">
      <c r="B6" s="6" t="s">
        <v>6</v>
      </c>
    </row>
    <row r="8" spans="1:15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10" t="s">
        <v>20</v>
      </c>
      <c r="O8" s="11" t="s">
        <v>21</v>
      </c>
    </row>
    <row r="9" spans="1:15" ht="12" thickTop="1">
      <c r="A9" s="12" t="s">
        <v>22</v>
      </c>
    </row>
    <row r="11" spans="1:15">
      <c r="A11" s="2" t="s">
        <v>23</v>
      </c>
      <c r="B11" s="1" t="s">
        <v>24</v>
      </c>
      <c r="C11" s="13">
        <v>880.08</v>
      </c>
      <c r="D11" s="13">
        <v>146.68</v>
      </c>
      <c r="E11" s="13">
        <v>1965.17</v>
      </c>
      <c r="F11" s="13">
        <v>2991.93</v>
      </c>
      <c r="G11" s="13">
        <v>0</v>
      </c>
      <c r="H11" s="13">
        <v>0</v>
      </c>
      <c r="I11" s="13">
        <v>0</v>
      </c>
      <c r="J11" s="13">
        <v>383.69</v>
      </c>
      <c r="K11" s="13">
        <v>327.10000000000002</v>
      </c>
      <c r="L11" s="13">
        <v>7.0000000000000007E-2</v>
      </c>
      <c r="M11" s="13">
        <v>266.67</v>
      </c>
      <c r="N11" s="13">
        <v>977.53</v>
      </c>
      <c r="O11" s="13">
        <v>2014.4</v>
      </c>
    </row>
    <row r="12" spans="1:15">
      <c r="A12" s="2" t="s">
        <v>25</v>
      </c>
      <c r="B12" s="1" t="s">
        <v>26</v>
      </c>
      <c r="C12" s="13">
        <v>880.08</v>
      </c>
      <c r="D12" s="13">
        <v>146.68</v>
      </c>
      <c r="E12" s="13">
        <v>0</v>
      </c>
      <c r="F12" s="13">
        <v>1026.76</v>
      </c>
      <c r="G12" s="13">
        <v>0</v>
      </c>
      <c r="H12" s="13">
        <v>0</v>
      </c>
      <c r="I12" s="14">
        <v>-18.41</v>
      </c>
      <c r="J12" s="13">
        <v>0</v>
      </c>
      <c r="K12" s="13">
        <v>25.48</v>
      </c>
      <c r="L12" s="13">
        <v>0.09</v>
      </c>
      <c r="M12" s="13">
        <v>0</v>
      </c>
      <c r="N12" s="13">
        <v>7.16</v>
      </c>
      <c r="O12" s="13">
        <v>1019.6</v>
      </c>
    </row>
    <row r="13" spans="1:15">
      <c r="A13" s="2" t="s">
        <v>27</v>
      </c>
      <c r="B13" s="1" t="s">
        <v>28</v>
      </c>
      <c r="C13" s="13">
        <v>880.08</v>
      </c>
      <c r="D13" s="13">
        <v>146.68</v>
      </c>
      <c r="E13" s="13">
        <v>3395</v>
      </c>
      <c r="F13" s="13">
        <v>4421.76</v>
      </c>
      <c r="G13" s="13">
        <v>0</v>
      </c>
      <c r="H13" s="13">
        <v>0</v>
      </c>
      <c r="I13" s="13">
        <v>0</v>
      </c>
      <c r="J13" s="13">
        <v>689.1</v>
      </c>
      <c r="K13" s="13">
        <v>155.5</v>
      </c>
      <c r="L13" s="13">
        <v>0.09</v>
      </c>
      <c r="M13" s="13">
        <v>266.67</v>
      </c>
      <c r="N13" s="13">
        <v>1111.3599999999999</v>
      </c>
      <c r="O13" s="13">
        <v>3310.4</v>
      </c>
    </row>
    <row r="14" spans="1:15">
      <c r="A14" s="2" t="s">
        <v>29</v>
      </c>
      <c r="B14" s="1" t="s">
        <v>30</v>
      </c>
      <c r="C14" s="13">
        <v>880.08</v>
      </c>
      <c r="D14" s="13">
        <v>146.68</v>
      </c>
      <c r="E14" s="13">
        <v>14196.73</v>
      </c>
      <c r="F14" s="13">
        <v>15223.49</v>
      </c>
      <c r="G14" s="13">
        <v>367.04</v>
      </c>
      <c r="H14" s="13">
        <v>0</v>
      </c>
      <c r="I14" s="13">
        <v>0</v>
      </c>
      <c r="J14" s="13">
        <v>3736.53</v>
      </c>
      <c r="K14" s="13">
        <v>263.97000000000003</v>
      </c>
      <c r="L14" s="14">
        <v>-0.05</v>
      </c>
      <c r="M14" s="13">
        <v>0</v>
      </c>
      <c r="N14" s="13">
        <v>4367.49</v>
      </c>
      <c r="O14" s="13">
        <v>10856</v>
      </c>
    </row>
    <row r="15" spans="1:15">
      <c r="A15" s="2" t="s">
        <v>31</v>
      </c>
      <c r="B15" s="1" t="s">
        <v>32</v>
      </c>
      <c r="C15" s="13">
        <v>1628.58</v>
      </c>
      <c r="D15" s="13">
        <v>271.43</v>
      </c>
      <c r="E15" s="13">
        <v>0</v>
      </c>
      <c r="F15" s="13">
        <v>1900.01</v>
      </c>
      <c r="G15" s="13">
        <v>0</v>
      </c>
      <c r="H15" s="13">
        <v>0</v>
      </c>
      <c r="I15" s="13">
        <v>0</v>
      </c>
      <c r="J15" s="13">
        <v>168.22</v>
      </c>
      <c r="K15" s="13">
        <v>49.06</v>
      </c>
      <c r="L15" s="13">
        <v>0.13</v>
      </c>
      <c r="M15" s="13">
        <v>200</v>
      </c>
      <c r="N15" s="13">
        <v>417.41</v>
      </c>
      <c r="O15" s="13">
        <v>1482.6</v>
      </c>
    </row>
    <row r="16" spans="1:15">
      <c r="A16" s="2" t="s">
        <v>33</v>
      </c>
      <c r="B16" s="1" t="s">
        <v>34</v>
      </c>
      <c r="C16" s="13">
        <v>880.08</v>
      </c>
      <c r="D16" s="13">
        <v>146.68</v>
      </c>
      <c r="E16" s="13">
        <v>7691.16</v>
      </c>
      <c r="F16" s="13">
        <v>8717.92</v>
      </c>
      <c r="G16" s="13">
        <v>469.67</v>
      </c>
      <c r="H16" s="13">
        <v>0</v>
      </c>
      <c r="I16" s="13">
        <v>0</v>
      </c>
      <c r="J16" s="13">
        <v>1768.21</v>
      </c>
      <c r="K16" s="13">
        <v>158.25</v>
      </c>
      <c r="L16" s="14">
        <v>-0.01</v>
      </c>
      <c r="M16" s="13">
        <v>0</v>
      </c>
      <c r="N16" s="13">
        <v>2396.12</v>
      </c>
      <c r="O16" s="13">
        <v>6321.8</v>
      </c>
    </row>
    <row r="17" spans="1:15">
      <c r="A17" s="2" t="s">
        <v>35</v>
      </c>
      <c r="B17" s="1" t="s">
        <v>36</v>
      </c>
      <c r="C17" s="13">
        <v>880.08</v>
      </c>
      <c r="D17" s="13">
        <v>146.68</v>
      </c>
      <c r="E17" s="13">
        <v>0</v>
      </c>
      <c r="F17" s="13">
        <v>1026.76</v>
      </c>
      <c r="G17" s="13">
        <v>0</v>
      </c>
      <c r="H17" s="13">
        <v>0</v>
      </c>
      <c r="I17" s="14">
        <v>-18.41</v>
      </c>
      <c r="J17" s="13">
        <v>0</v>
      </c>
      <c r="K17" s="13">
        <v>45.36</v>
      </c>
      <c r="L17" s="13">
        <v>0.01</v>
      </c>
      <c r="M17" s="13">
        <v>0</v>
      </c>
      <c r="N17" s="13">
        <v>26.96</v>
      </c>
      <c r="O17" s="13">
        <v>999.8</v>
      </c>
    </row>
    <row r="18" spans="1:15">
      <c r="A18" s="2" t="s">
        <v>37</v>
      </c>
      <c r="B18" s="1" t="s">
        <v>38</v>
      </c>
      <c r="C18" s="13">
        <v>4000.08</v>
      </c>
      <c r="D18" s="13">
        <v>666.68</v>
      </c>
      <c r="E18" s="13">
        <v>76118.38</v>
      </c>
      <c r="F18" s="13">
        <v>80785.14</v>
      </c>
      <c r="G18" s="13">
        <v>0</v>
      </c>
      <c r="H18" s="13">
        <v>0</v>
      </c>
      <c r="I18" s="13">
        <v>0</v>
      </c>
      <c r="J18" s="13">
        <v>26180.38</v>
      </c>
      <c r="K18" s="13">
        <v>360.26</v>
      </c>
      <c r="L18" s="14">
        <v>-0.1</v>
      </c>
      <c r="M18" s="13">
        <v>480</v>
      </c>
      <c r="N18" s="13">
        <v>27020.54</v>
      </c>
      <c r="O18" s="13">
        <v>53764.6</v>
      </c>
    </row>
    <row r="19" spans="1:15">
      <c r="A19" s="2" t="s">
        <v>39</v>
      </c>
      <c r="B19" s="1" t="s">
        <v>40</v>
      </c>
      <c r="C19" s="13">
        <v>880.08</v>
      </c>
      <c r="D19" s="13">
        <v>146.68</v>
      </c>
      <c r="E19" s="13">
        <v>7104.38</v>
      </c>
      <c r="F19" s="13">
        <v>8131.14</v>
      </c>
      <c r="G19" s="13">
        <v>0</v>
      </c>
      <c r="H19" s="13">
        <v>0</v>
      </c>
      <c r="I19" s="13">
        <v>0</v>
      </c>
      <c r="J19" s="13">
        <v>1592.18</v>
      </c>
      <c r="K19" s="13">
        <v>281.52</v>
      </c>
      <c r="L19" s="14">
        <v>-0.03</v>
      </c>
      <c r="M19" s="13">
        <v>266.67</v>
      </c>
      <c r="N19" s="13">
        <v>2140.34</v>
      </c>
      <c r="O19" s="13">
        <v>5990.8</v>
      </c>
    </row>
    <row r="20" spans="1:15">
      <c r="A20" s="2" t="s">
        <v>41</v>
      </c>
      <c r="B20" s="1" t="s">
        <v>42</v>
      </c>
      <c r="C20" s="13">
        <v>1000.08</v>
      </c>
      <c r="D20" s="13">
        <v>166.68</v>
      </c>
      <c r="E20" s="13">
        <v>2137.6799999999998</v>
      </c>
      <c r="F20" s="13">
        <v>3304.44</v>
      </c>
      <c r="G20" s="13">
        <v>405.41</v>
      </c>
      <c r="H20" s="13">
        <v>0</v>
      </c>
      <c r="I20" s="13">
        <v>0</v>
      </c>
      <c r="J20" s="13">
        <v>450.44</v>
      </c>
      <c r="K20" s="13">
        <v>138.4</v>
      </c>
      <c r="L20" s="14">
        <v>-0.01</v>
      </c>
      <c r="M20" s="13">
        <v>0</v>
      </c>
      <c r="N20" s="13">
        <v>994.24</v>
      </c>
      <c r="O20" s="13">
        <v>2310.1999999999998</v>
      </c>
    </row>
    <row r="21" spans="1:15">
      <c r="A21" s="2" t="s">
        <v>43</v>
      </c>
      <c r="B21" s="1" t="s">
        <v>44</v>
      </c>
      <c r="C21" s="13">
        <v>880.08</v>
      </c>
      <c r="D21" s="13">
        <v>146.68</v>
      </c>
      <c r="E21" s="13">
        <v>0</v>
      </c>
      <c r="F21" s="13">
        <v>1026.76</v>
      </c>
      <c r="G21" s="13">
        <v>0</v>
      </c>
      <c r="H21" s="13">
        <v>0</v>
      </c>
      <c r="I21" s="14">
        <v>-18.41</v>
      </c>
      <c r="J21" s="13">
        <v>0</v>
      </c>
      <c r="K21" s="13">
        <v>25.48</v>
      </c>
      <c r="L21" s="14">
        <v>-0.11</v>
      </c>
      <c r="M21" s="13">
        <v>0</v>
      </c>
      <c r="N21" s="13">
        <v>6.96</v>
      </c>
      <c r="O21" s="13">
        <v>1019.8</v>
      </c>
    </row>
    <row r="22" spans="1:15">
      <c r="A22" s="2" t="s">
        <v>45</v>
      </c>
      <c r="B22" s="1" t="s">
        <v>46</v>
      </c>
      <c r="C22" s="13">
        <v>880.08</v>
      </c>
      <c r="D22" s="13">
        <v>146.68</v>
      </c>
      <c r="E22" s="13">
        <v>0</v>
      </c>
      <c r="F22" s="13">
        <v>1026.76</v>
      </c>
      <c r="G22" s="13">
        <v>0</v>
      </c>
      <c r="H22" s="13">
        <v>0</v>
      </c>
      <c r="I22" s="14">
        <v>-18.41</v>
      </c>
      <c r="J22" s="13">
        <v>0</v>
      </c>
      <c r="K22" s="13">
        <v>25.48</v>
      </c>
      <c r="L22" s="13">
        <v>0.09</v>
      </c>
      <c r="M22" s="13">
        <v>0</v>
      </c>
      <c r="N22" s="13">
        <v>7.16</v>
      </c>
      <c r="O22" s="13">
        <v>1019.6</v>
      </c>
    </row>
    <row r="23" spans="1:15">
      <c r="A23" s="2" t="s">
        <v>47</v>
      </c>
      <c r="B23" s="1" t="s">
        <v>48</v>
      </c>
      <c r="C23" s="13">
        <v>6000</v>
      </c>
      <c r="D23" s="13">
        <v>1000</v>
      </c>
      <c r="E23" s="13">
        <v>57244.01</v>
      </c>
      <c r="F23" s="13">
        <v>64244.01</v>
      </c>
      <c r="G23" s="13">
        <v>174.31</v>
      </c>
      <c r="H23" s="13">
        <v>0</v>
      </c>
      <c r="I23" s="13">
        <v>0</v>
      </c>
      <c r="J23" s="13">
        <v>20390.98</v>
      </c>
      <c r="K23" s="13">
        <v>360.26</v>
      </c>
      <c r="L23" s="14">
        <v>-0.14000000000000001</v>
      </c>
      <c r="M23" s="13">
        <v>380</v>
      </c>
      <c r="N23" s="13">
        <v>21305.41</v>
      </c>
      <c r="O23" s="13">
        <v>42938.6</v>
      </c>
    </row>
    <row r="24" spans="1:15">
      <c r="A24" s="2" t="s">
        <v>49</v>
      </c>
      <c r="B24" s="1" t="s">
        <v>50</v>
      </c>
      <c r="C24" s="13">
        <v>880.08</v>
      </c>
      <c r="D24" s="13">
        <v>146.68</v>
      </c>
      <c r="E24" s="13">
        <v>7024.37</v>
      </c>
      <c r="F24" s="13">
        <v>8051.13</v>
      </c>
      <c r="G24" s="13">
        <v>0</v>
      </c>
      <c r="H24" s="13">
        <v>0</v>
      </c>
      <c r="I24" s="13">
        <v>0</v>
      </c>
      <c r="J24" s="13">
        <v>1568.18</v>
      </c>
      <c r="K24" s="13">
        <v>223.48</v>
      </c>
      <c r="L24" s="13">
        <v>0</v>
      </c>
      <c r="M24" s="13">
        <v>266.67</v>
      </c>
      <c r="N24" s="13">
        <v>2058.33</v>
      </c>
      <c r="O24" s="13">
        <v>5992.8</v>
      </c>
    </row>
    <row r="25" spans="1:15">
      <c r="A25" s="2" t="s">
        <v>51</v>
      </c>
      <c r="B25" s="1" t="s">
        <v>52</v>
      </c>
      <c r="C25" s="13">
        <v>880.08</v>
      </c>
      <c r="D25" s="13">
        <v>146.68</v>
      </c>
      <c r="E25" s="13">
        <v>9384.66</v>
      </c>
      <c r="F25" s="13">
        <v>10411.42</v>
      </c>
      <c r="G25" s="13">
        <v>0</v>
      </c>
      <c r="H25" s="13">
        <v>0</v>
      </c>
      <c r="I25" s="13">
        <v>0</v>
      </c>
      <c r="J25" s="13">
        <v>2276.2600000000002</v>
      </c>
      <c r="K25" s="13">
        <v>119.17</v>
      </c>
      <c r="L25" s="14">
        <v>-0.01</v>
      </c>
      <c r="M25" s="13">
        <v>350</v>
      </c>
      <c r="N25" s="13">
        <v>2745.42</v>
      </c>
      <c r="O25" s="13">
        <v>7666</v>
      </c>
    </row>
    <row r="26" spans="1:15">
      <c r="A26" s="2" t="s">
        <v>53</v>
      </c>
      <c r="B26" s="1" t="s">
        <v>54</v>
      </c>
      <c r="C26" s="13">
        <v>880.08</v>
      </c>
      <c r="D26" s="13">
        <v>146.68</v>
      </c>
      <c r="E26" s="13">
        <v>10308.84</v>
      </c>
      <c r="F26" s="13">
        <v>11335.6</v>
      </c>
      <c r="G26" s="13">
        <v>0</v>
      </c>
      <c r="H26" s="13">
        <v>0</v>
      </c>
      <c r="I26" s="13">
        <v>0</v>
      </c>
      <c r="J26" s="13">
        <v>2553.52</v>
      </c>
      <c r="K26" s="13">
        <v>344.5</v>
      </c>
      <c r="L26" s="14">
        <v>-0.02</v>
      </c>
      <c r="M26" s="13">
        <v>0</v>
      </c>
      <c r="N26" s="13">
        <v>2898</v>
      </c>
      <c r="O26" s="13">
        <v>8437.6</v>
      </c>
    </row>
    <row r="27" spans="1:15">
      <c r="A27" s="2" t="s">
        <v>55</v>
      </c>
      <c r="B27" s="1" t="s">
        <v>56</v>
      </c>
      <c r="C27" s="13">
        <v>0</v>
      </c>
      <c r="D27" s="13">
        <v>0</v>
      </c>
      <c r="E27" s="13">
        <v>40336</v>
      </c>
      <c r="F27" s="13">
        <v>40336</v>
      </c>
      <c r="G27" s="13">
        <v>0</v>
      </c>
      <c r="H27" s="13">
        <v>0</v>
      </c>
      <c r="I27" s="13">
        <v>0</v>
      </c>
      <c r="J27" s="13">
        <v>12195.48</v>
      </c>
      <c r="K27" s="13">
        <v>0</v>
      </c>
      <c r="L27" s="13">
        <v>0.12</v>
      </c>
      <c r="M27" s="13">
        <v>0</v>
      </c>
      <c r="N27" s="13">
        <v>12195.6</v>
      </c>
      <c r="O27" s="13">
        <v>28140.400000000001</v>
      </c>
    </row>
    <row r="28" spans="1:15">
      <c r="A28" s="2" t="s">
        <v>57</v>
      </c>
      <c r="B28" s="1" t="s">
        <v>58</v>
      </c>
      <c r="C28" s="13">
        <v>880.08</v>
      </c>
      <c r="D28" s="13">
        <v>146.68</v>
      </c>
      <c r="E28" s="13">
        <v>7227.01</v>
      </c>
      <c r="F28" s="13">
        <v>8253.77</v>
      </c>
      <c r="G28" s="13">
        <v>679.42</v>
      </c>
      <c r="H28" s="13">
        <v>0</v>
      </c>
      <c r="I28" s="13">
        <v>0</v>
      </c>
      <c r="J28" s="13">
        <v>1628.97</v>
      </c>
      <c r="K28" s="13">
        <v>111.14</v>
      </c>
      <c r="L28" s="13">
        <v>0.04</v>
      </c>
      <c r="M28" s="13">
        <v>0</v>
      </c>
      <c r="N28" s="13">
        <v>2419.5700000000002</v>
      </c>
      <c r="O28" s="13">
        <v>5834.2</v>
      </c>
    </row>
    <row r="29" spans="1:15">
      <c r="A29" s="2" t="s">
        <v>59</v>
      </c>
      <c r="B29" s="1" t="s">
        <v>60</v>
      </c>
      <c r="C29" s="13">
        <v>880.08</v>
      </c>
      <c r="D29" s="13">
        <v>146.68</v>
      </c>
      <c r="E29" s="13">
        <v>13617.13</v>
      </c>
      <c r="F29" s="13">
        <v>14643.89</v>
      </c>
      <c r="G29" s="13">
        <v>0</v>
      </c>
      <c r="H29" s="13">
        <v>0</v>
      </c>
      <c r="I29" s="13">
        <v>0</v>
      </c>
      <c r="J29" s="13">
        <v>3551.05</v>
      </c>
      <c r="K29" s="13">
        <v>314.13</v>
      </c>
      <c r="L29" s="14">
        <v>-0.09</v>
      </c>
      <c r="M29" s="13">
        <v>0</v>
      </c>
      <c r="N29" s="13">
        <v>3865.09</v>
      </c>
      <c r="O29" s="13">
        <v>10778.8</v>
      </c>
    </row>
    <row r="30" spans="1:15">
      <c r="A30" s="2" t="s">
        <v>61</v>
      </c>
      <c r="B30" s="1" t="s">
        <v>62</v>
      </c>
      <c r="C30" s="13">
        <v>1000.08</v>
      </c>
      <c r="D30" s="13">
        <v>166.68</v>
      </c>
      <c r="E30" s="13">
        <v>1960.14</v>
      </c>
      <c r="F30" s="13">
        <v>3126.9</v>
      </c>
      <c r="G30" s="13">
        <v>0</v>
      </c>
      <c r="H30" s="13">
        <v>0</v>
      </c>
      <c r="I30" s="13">
        <v>0</v>
      </c>
      <c r="J30" s="13">
        <v>412.52</v>
      </c>
      <c r="K30" s="13">
        <v>121.85</v>
      </c>
      <c r="L30" s="14">
        <v>-0.14000000000000001</v>
      </c>
      <c r="M30" s="13">
        <v>266.67</v>
      </c>
      <c r="N30" s="13">
        <v>800.9</v>
      </c>
      <c r="O30" s="13">
        <v>2326</v>
      </c>
    </row>
    <row r="31" spans="1:15">
      <c r="A31" s="2" t="s">
        <v>63</v>
      </c>
      <c r="B31" s="1" t="s">
        <v>64</v>
      </c>
      <c r="C31" s="13">
        <v>880.08</v>
      </c>
      <c r="D31" s="13">
        <v>146.68</v>
      </c>
      <c r="E31" s="13">
        <v>476.25</v>
      </c>
      <c r="F31" s="13">
        <v>1503.01</v>
      </c>
      <c r="G31" s="13">
        <v>0</v>
      </c>
      <c r="H31" s="13">
        <v>0</v>
      </c>
      <c r="I31" s="13">
        <v>0</v>
      </c>
      <c r="J31" s="13">
        <v>56.59</v>
      </c>
      <c r="K31" s="13">
        <v>25.48</v>
      </c>
      <c r="L31" s="14">
        <v>-0.06</v>
      </c>
      <c r="M31" s="13">
        <v>0</v>
      </c>
      <c r="N31" s="13">
        <v>82.01</v>
      </c>
      <c r="O31" s="13">
        <v>1421</v>
      </c>
    </row>
    <row r="32" spans="1:15">
      <c r="A32" s="2" t="s">
        <v>65</v>
      </c>
      <c r="B32" s="1" t="s">
        <v>66</v>
      </c>
      <c r="C32" s="13">
        <v>880.08</v>
      </c>
      <c r="D32" s="13">
        <v>146.68</v>
      </c>
      <c r="E32" s="13">
        <v>0</v>
      </c>
      <c r="F32" s="13">
        <v>1026.76</v>
      </c>
      <c r="G32" s="13">
        <v>0</v>
      </c>
      <c r="H32" s="13">
        <v>0</v>
      </c>
      <c r="I32" s="14">
        <v>-18.41</v>
      </c>
      <c r="J32" s="13">
        <v>0</v>
      </c>
      <c r="K32" s="13">
        <v>234.17</v>
      </c>
      <c r="L32" s="13">
        <v>0</v>
      </c>
      <c r="M32" s="13">
        <v>360</v>
      </c>
      <c r="N32" s="13">
        <v>575.76</v>
      </c>
      <c r="O32" s="13">
        <v>451</v>
      </c>
    </row>
    <row r="33" spans="1:15">
      <c r="A33" s="2" t="s">
        <v>67</v>
      </c>
      <c r="B33" s="1" t="s">
        <v>68</v>
      </c>
      <c r="C33" s="13">
        <v>4000.08</v>
      </c>
      <c r="D33" s="13">
        <v>666.68</v>
      </c>
      <c r="E33" s="13">
        <v>58950.559999999998</v>
      </c>
      <c r="F33" s="13">
        <v>63617.32</v>
      </c>
      <c r="G33" s="13">
        <v>148.52000000000001</v>
      </c>
      <c r="H33" s="13">
        <v>0</v>
      </c>
      <c r="I33" s="13">
        <v>0</v>
      </c>
      <c r="J33" s="13">
        <v>20171.64</v>
      </c>
      <c r="K33" s="13">
        <v>360.26</v>
      </c>
      <c r="L33" s="14">
        <v>-0.17</v>
      </c>
      <c r="M33" s="13">
        <v>266.67</v>
      </c>
      <c r="N33" s="13">
        <v>20946.919999999998</v>
      </c>
      <c r="O33" s="13">
        <v>42670.400000000001</v>
      </c>
    </row>
    <row r="34" spans="1:15">
      <c r="A34" s="2" t="s">
        <v>69</v>
      </c>
      <c r="B34" s="1" t="s">
        <v>70</v>
      </c>
      <c r="C34" s="13">
        <v>880.08</v>
      </c>
      <c r="D34" s="13">
        <v>146.68</v>
      </c>
      <c r="E34" s="13">
        <v>0</v>
      </c>
      <c r="F34" s="13">
        <v>1026.76</v>
      </c>
      <c r="G34" s="13">
        <v>0</v>
      </c>
      <c r="H34" s="13">
        <v>600</v>
      </c>
      <c r="I34" s="14">
        <v>-18.41</v>
      </c>
      <c r="J34" s="13">
        <v>0</v>
      </c>
      <c r="K34" s="13">
        <v>184.31</v>
      </c>
      <c r="L34" s="13">
        <v>0.06</v>
      </c>
      <c r="M34" s="13">
        <v>200</v>
      </c>
      <c r="N34" s="13">
        <v>965.96</v>
      </c>
      <c r="O34" s="13">
        <v>60.8</v>
      </c>
    </row>
    <row r="35" spans="1:15">
      <c r="A35" s="2" t="s">
        <v>71</v>
      </c>
      <c r="B35" s="1" t="s">
        <v>72</v>
      </c>
      <c r="C35" s="13">
        <v>880.08</v>
      </c>
      <c r="D35" s="13">
        <v>146.68</v>
      </c>
      <c r="E35" s="13">
        <v>0</v>
      </c>
      <c r="F35" s="13">
        <v>1026.76</v>
      </c>
      <c r="G35" s="13">
        <v>0</v>
      </c>
      <c r="H35" s="13">
        <v>0</v>
      </c>
      <c r="I35" s="14">
        <v>-18.41</v>
      </c>
      <c r="J35" s="13">
        <v>0</v>
      </c>
      <c r="K35" s="13">
        <v>57.84</v>
      </c>
      <c r="L35" s="13">
        <v>0.06</v>
      </c>
      <c r="M35" s="13">
        <v>266.67</v>
      </c>
      <c r="N35" s="13">
        <v>306.16000000000003</v>
      </c>
      <c r="O35" s="13">
        <v>720.6</v>
      </c>
    </row>
    <row r="36" spans="1:15">
      <c r="A36" s="2" t="s">
        <v>73</v>
      </c>
      <c r="B36" s="1" t="s">
        <v>74</v>
      </c>
      <c r="C36" s="13">
        <v>880.08</v>
      </c>
      <c r="D36" s="13">
        <v>146.68</v>
      </c>
      <c r="E36" s="13">
        <v>15573.31</v>
      </c>
      <c r="F36" s="13">
        <v>16600.07</v>
      </c>
      <c r="G36" s="13">
        <v>1500</v>
      </c>
      <c r="H36" s="13">
        <v>0</v>
      </c>
      <c r="I36" s="13">
        <v>0</v>
      </c>
      <c r="J36" s="13">
        <v>4177.03</v>
      </c>
      <c r="K36" s="13">
        <v>25.48</v>
      </c>
      <c r="L36" s="14">
        <v>-0.11</v>
      </c>
      <c r="M36" s="13">
        <v>266.67</v>
      </c>
      <c r="N36" s="13">
        <v>5969.07</v>
      </c>
      <c r="O36" s="13">
        <v>10631</v>
      </c>
    </row>
    <row r="37" spans="1:15">
      <c r="A37" s="2" t="s">
        <v>75</v>
      </c>
      <c r="B37" s="1" t="s">
        <v>76</v>
      </c>
      <c r="C37" s="13">
        <v>880.08</v>
      </c>
      <c r="D37" s="13">
        <v>146.68</v>
      </c>
      <c r="E37" s="13">
        <v>6260.77</v>
      </c>
      <c r="F37" s="13">
        <v>7287.53</v>
      </c>
      <c r="G37" s="13">
        <v>0</v>
      </c>
      <c r="H37" s="13">
        <v>0</v>
      </c>
      <c r="I37" s="13">
        <v>0</v>
      </c>
      <c r="J37" s="13">
        <v>1355.33</v>
      </c>
      <c r="K37" s="13">
        <v>195.9</v>
      </c>
      <c r="L37" s="13">
        <v>0.1</v>
      </c>
      <c r="M37" s="13">
        <v>0</v>
      </c>
      <c r="N37" s="13">
        <v>1551.33</v>
      </c>
      <c r="O37" s="13">
        <v>5736.2</v>
      </c>
    </row>
    <row r="38" spans="1:15">
      <c r="A38" s="2" t="s">
        <v>77</v>
      </c>
      <c r="B38" s="1" t="s">
        <v>78</v>
      </c>
      <c r="C38" s="13">
        <v>880.08</v>
      </c>
      <c r="D38" s="13">
        <v>146.68</v>
      </c>
      <c r="E38" s="13">
        <v>261.94</v>
      </c>
      <c r="F38" s="13">
        <v>1288.7</v>
      </c>
      <c r="G38" s="13">
        <v>0</v>
      </c>
      <c r="H38" s="13">
        <v>0</v>
      </c>
      <c r="I38" s="13">
        <v>0</v>
      </c>
      <c r="J38" s="13">
        <v>23.82</v>
      </c>
      <c r="K38" s="13">
        <v>117.63</v>
      </c>
      <c r="L38" s="14">
        <v>-0.15</v>
      </c>
      <c r="M38" s="13">
        <v>0</v>
      </c>
      <c r="N38" s="13">
        <v>141.30000000000001</v>
      </c>
      <c r="O38" s="13">
        <v>1147.4000000000001</v>
      </c>
    </row>
    <row r="39" spans="1:15">
      <c r="A39" s="2" t="s">
        <v>79</v>
      </c>
      <c r="B39" s="1" t="s">
        <v>80</v>
      </c>
      <c r="C39" s="13">
        <v>1285.68</v>
      </c>
      <c r="D39" s="13">
        <v>214.28</v>
      </c>
      <c r="E39" s="13">
        <v>5404.79</v>
      </c>
      <c r="F39" s="13">
        <v>6904.75</v>
      </c>
      <c r="G39" s="13">
        <v>0</v>
      </c>
      <c r="H39" s="13">
        <v>0</v>
      </c>
      <c r="I39" s="13">
        <v>0</v>
      </c>
      <c r="J39" s="13">
        <v>1265.3</v>
      </c>
      <c r="K39" s="13">
        <v>37.24</v>
      </c>
      <c r="L39" s="13">
        <v>0.01</v>
      </c>
      <c r="M39" s="13">
        <v>0</v>
      </c>
      <c r="N39" s="13">
        <v>1302.55</v>
      </c>
      <c r="O39" s="13">
        <v>5602.2</v>
      </c>
    </row>
    <row r="40" spans="1:15">
      <c r="A40" s="2" t="s">
        <v>81</v>
      </c>
      <c r="B40" s="1" t="s">
        <v>82</v>
      </c>
      <c r="C40" s="13">
        <v>1000.02</v>
      </c>
      <c r="D40" s="13">
        <v>166.67</v>
      </c>
      <c r="E40" s="13">
        <v>1135.6300000000001</v>
      </c>
      <c r="F40" s="13">
        <v>2302.3200000000002</v>
      </c>
      <c r="G40" s="13">
        <v>0</v>
      </c>
      <c r="H40" s="13">
        <v>0</v>
      </c>
      <c r="I40" s="13">
        <v>0</v>
      </c>
      <c r="J40" s="13">
        <v>238.76</v>
      </c>
      <c r="K40" s="13">
        <v>90.28</v>
      </c>
      <c r="L40" s="14">
        <v>-0.12</v>
      </c>
      <c r="M40" s="13">
        <v>0</v>
      </c>
      <c r="N40" s="13">
        <v>328.92</v>
      </c>
      <c r="O40" s="13">
        <v>1973.4</v>
      </c>
    </row>
    <row r="41" spans="1:15">
      <c r="A41" s="2" t="s">
        <v>83</v>
      </c>
      <c r="B41" s="1" t="s">
        <v>84</v>
      </c>
      <c r="C41" s="13">
        <v>880.08</v>
      </c>
      <c r="D41" s="13">
        <v>146.68</v>
      </c>
      <c r="E41" s="13">
        <v>11712.94</v>
      </c>
      <c r="F41" s="13">
        <v>12739.7</v>
      </c>
      <c r="G41" s="13">
        <v>0</v>
      </c>
      <c r="H41" s="13">
        <v>0</v>
      </c>
      <c r="I41" s="13">
        <v>0</v>
      </c>
      <c r="J41" s="13">
        <v>2974.75</v>
      </c>
      <c r="K41" s="13">
        <v>25.48</v>
      </c>
      <c r="L41" s="13">
        <v>7.0000000000000007E-2</v>
      </c>
      <c r="M41" s="13">
        <v>0</v>
      </c>
      <c r="N41" s="13">
        <v>3000.3</v>
      </c>
      <c r="O41" s="13">
        <v>9739.4</v>
      </c>
    </row>
    <row r="42" spans="1:15">
      <c r="A42" s="2" t="s">
        <v>85</v>
      </c>
      <c r="B42" s="1" t="s">
        <v>86</v>
      </c>
      <c r="C42" s="13">
        <v>880.08</v>
      </c>
      <c r="D42" s="13">
        <v>146.68</v>
      </c>
      <c r="E42" s="13">
        <v>497.22</v>
      </c>
      <c r="F42" s="13">
        <v>1523.98</v>
      </c>
      <c r="G42" s="13">
        <v>0</v>
      </c>
      <c r="H42" s="13">
        <v>0</v>
      </c>
      <c r="I42" s="13">
        <v>0</v>
      </c>
      <c r="J42" s="13">
        <v>58.88</v>
      </c>
      <c r="K42" s="13">
        <v>29.56</v>
      </c>
      <c r="L42" s="14">
        <v>-0.06</v>
      </c>
      <c r="M42" s="13">
        <v>0</v>
      </c>
      <c r="N42" s="13">
        <v>88.38</v>
      </c>
      <c r="O42" s="13">
        <v>1435.6</v>
      </c>
    </row>
    <row r="43" spans="1:15">
      <c r="A43" s="2" t="s">
        <v>87</v>
      </c>
      <c r="B43" s="1" t="s">
        <v>88</v>
      </c>
      <c r="C43" s="13">
        <v>880.08</v>
      </c>
      <c r="D43" s="13">
        <v>146.68</v>
      </c>
      <c r="E43" s="13">
        <v>6016.2</v>
      </c>
      <c r="F43" s="13">
        <v>7042.96</v>
      </c>
      <c r="G43" s="13">
        <v>0</v>
      </c>
      <c r="H43" s="13">
        <v>0</v>
      </c>
      <c r="I43" s="13">
        <v>0</v>
      </c>
      <c r="J43" s="13">
        <v>1297.81</v>
      </c>
      <c r="K43" s="13">
        <v>25.48</v>
      </c>
      <c r="L43" s="13">
        <v>7.0000000000000007E-2</v>
      </c>
      <c r="M43" s="13">
        <v>0</v>
      </c>
      <c r="N43" s="13">
        <v>1323.36</v>
      </c>
      <c r="O43" s="13">
        <v>5719.6</v>
      </c>
    </row>
    <row r="44" spans="1:15">
      <c r="A44" s="2" t="s">
        <v>89</v>
      </c>
      <c r="B44" s="1" t="s">
        <v>90</v>
      </c>
      <c r="C44" s="13">
        <v>880.08</v>
      </c>
      <c r="D44" s="13">
        <v>146.68</v>
      </c>
      <c r="E44" s="13">
        <v>2630.5</v>
      </c>
      <c r="F44" s="13">
        <v>3657.26</v>
      </c>
      <c r="G44" s="13">
        <v>512.75</v>
      </c>
      <c r="H44" s="13">
        <v>0</v>
      </c>
      <c r="I44" s="13">
        <v>0</v>
      </c>
      <c r="J44" s="13">
        <v>525.79999999999995</v>
      </c>
      <c r="K44" s="13">
        <v>25.58</v>
      </c>
      <c r="L44" s="14">
        <v>-7.0000000000000007E-2</v>
      </c>
      <c r="M44" s="13">
        <v>0</v>
      </c>
      <c r="N44" s="13">
        <v>1064.06</v>
      </c>
      <c r="O44" s="13">
        <v>2593.1999999999998</v>
      </c>
    </row>
    <row r="45" spans="1:15">
      <c r="A45" s="2" t="s">
        <v>91</v>
      </c>
      <c r="B45" s="1" t="s">
        <v>92</v>
      </c>
      <c r="C45" s="13">
        <v>880.08</v>
      </c>
      <c r="D45" s="13">
        <v>146.68</v>
      </c>
      <c r="E45" s="13">
        <v>0</v>
      </c>
      <c r="F45" s="13">
        <v>1026.76</v>
      </c>
      <c r="G45" s="13">
        <v>0</v>
      </c>
      <c r="H45" s="13">
        <v>0</v>
      </c>
      <c r="I45" s="14">
        <v>-18.41</v>
      </c>
      <c r="J45" s="13">
        <v>0</v>
      </c>
      <c r="K45" s="13">
        <v>82.6</v>
      </c>
      <c r="L45" s="14">
        <v>-0.1</v>
      </c>
      <c r="M45" s="13">
        <v>266.67</v>
      </c>
      <c r="N45" s="13">
        <v>330.76</v>
      </c>
      <c r="O45" s="13">
        <v>696</v>
      </c>
    </row>
    <row r="47" spans="1:15" s="7" customFormat="1">
      <c r="A47" s="15"/>
      <c r="C47" s="7" t="s">
        <v>93</v>
      </c>
      <c r="D47" s="7" t="s">
        <v>93</v>
      </c>
      <c r="E47" s="7" t="s">
        <v>93</v>
      </c>
      <c r="F47" s="7" t="s">
        <v>93</v>
      </c>
      <c r="G47" s="7" t="s">
        <v>93</v>
      </c>
      <c r="H47" s="7" t="s">
        <v>93</v>
      </c>
      <c r="I47" s="7" t="s">
        <v>93</v>
      </c>
      <c r="J47" s="7" t="s">
        <v>93</v>
      </c>
      <c r="K47" s="7" t="s">
        <v>93</v>
      </c>
      <c r="L47" s="7" t="s">
        <v>93</v>
      </c>
      <c r="M47" s="7" t="s">
        <v>93</v>
      </c>
      <c r="N47" s="7" t="s">
        <v>93</v>
      </c>
      <c r="O47" s="7" t="s">
        <v>93</v>
      </c>
    </row>
    <row r="48" spans="1:15">
      <c r="A48" s="18" t="s">
        <v>94</v>
      </c>
      <c r="B48" s="1" t="s">
        <v>95</v>
      </c>
      <c r="C48" s="17">
        <v>42796.68</v>
      </c>
      <c r="D48" s="17">
        <v>7132.78</v>
      </c>
      <c r="E48" s="17">
        <v>368630.77</v>
      </c>
      <c r="F48" s="17">
        <v>418560.23</v>
      </c>
      <c r="G48" s="17">
        <v>4257.12</v>
      </c>
      <c r="H48" s="17">
        <v>600</v>
      </c>
      <c r="I48" s="19">
        <v>-147.28</v>
      </c>
      <c r="J48" s="17">
        <v>111691.42</v>
      </c>
      <c r="K48" s="17">
        <v>4967.68</v>
      </c>
      <c r="L48" s="19">
        <v>-0.54</v>
      </c>
      <c r="M48" s="17">
        <v>4370.03</v>
      </c>
      <c r="N48" s="17">
        <v>125738.43</v>
      </c>
      <c r="O48" s="17">
        <v>292821.8</v>
      </c>
    </row>
    <row r="50" spans="1:15">
      <c r="C50" s="1" t="s">
        <v>95</v>
      </c>
      <c r="D50" s="1" t="s">
        <v>95</v>
      </c>
      <c r="E50" s="1" t="s">
        <v>95</v>
      </c>
      <c r="F50" s="1" t="s">
        <v>95</v>
      </c>
      <c r="G50" s="1" t="s">
        <v>95</v>
      </c>
      <c r="H50" s="1" t="s">
        <v>95</v>
      </c>
      <c r="I50" s="1" t="s">
        <v>95</v>
      </c>
      <c r="J50" s="1" t="s">
        <v>95</v>
      </c>
      <c r="K50" s="1" t="s">
        <v>95</v>
      </c>
      <c r="L50" s="1" t="s">
        <v>95</v>
      </c>
      <c r="M50" s="1" t="s">
        <v>95</v>
      </c>
      <c r="N50" s="1" t="s">
        <v>95</v>
      </c>
      <c r="O50" s="1" t="s">
        <v>95</v>
      </c>
    </row>
    <row r="51" spans="1:15">
      <c r="A51" s="2" t="s">
        <v>95</v>
      </c>
      <c r="B51" s="1" t="s">
        <v>95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selection activeCell="K12" sqref="K12"/>
    </sheetView>
  </sheetViews>
  <sheetFormatPr baseColWidth="10" defaultRowHeight="15"/>
  <cols>
    <col min="2" max="2" width="14" customWidth="1"/>
    <col min="3" max="3" width="19" customWidth="1"/>
    <col min="4" max="4" width="12.5703125" bestFit="1" customWidth="1"/>
    <col min="5" max="5" width="35.28515625" bestFit="1" customWidth="1"/>
  </cols>
  <sheetData>
    <row r="1" spans="1:5">
      <c r="A1" s="26" t="s">
        <v>0</v>
      </c>
      <c r="B1" s="25"/>
      <c r="C1" s="25"/>
      <c r="D1" s="25"/>
      <c r="E1" s="25"/>
    </row>
    <row r="2" spans="1:5">
      <c r="A2" s="27" t="s">
        <v>1</v>
      </c>
      <c r="B2" s="25"/>
      <c r="C2" s="25"/>
      <c r="D2" s="25"/>
      <c r="E2" s="25"/>
    </row>
    <row r="3" spans="1:5" ht="19.5">
      <c r="A3" s="25" t="s">
        <v>2</v>
      </c>
      <c r="B3" s="25"/>
      <c r="C3" s="28"/>
      <c r="D3" s="25"/>
      <c r="E3" s="25"/>
    </row>
    <row r="4" spans="1:5">
      <c r="A4" s="25" t="s">
        <v>96</v>
      </c>
      <c r="B4" s="25"/>
      <c r="C4" s="25"/>
      <c r="D4" s="25"/>
      <c r="E4" s="25"/>
    </row>
    <row r="6" spans="1:5">
      <c r="A6" s="29"/>
      <c r="B6" s="29"/>
      <c r="C6" s="29"/>
      <c r="D6" s="29"/>
      <c r="E6" s="29"/>
    </row>
    <row r="7" spans="1:5">
      <c r="A7" s="30"/>
      <c r="B7" s="30"/>
      <c r="C7" s="30"/>
      <c r="D7" s="30"/>
      <c r="E7" s="30"/>
    </row>
    <row r="8" spans="1:5">
      <c r="A8" s="31" t="s">
        <v>97</v>
      </c>
      <c r="B8" s="31" t="s">
        <v>98</v>
      </c>
      <c r="C8" s="31" t="s">
        <v>99</v>
      </c>
      <c r="D8" s="32" t="s">
        <v>100</v>
      </c>
      <c r="E8" s="31" t="s">
        <v>101</v>
      </c>
    </row>
    <row r="9" spans="1:5">
      <c r="A9" s="25" t="s">
        <v>23</v>
      </c>
      <c r="B9" s="25">
        <v>56708882790</v>
      </c>
      <c r="C9" s="25" t="s">
        <v>102</v>
      </c>
      <c r="D9" s="25">
        <v>2014.4</v>
      </c>
      <c r="E9" s="25" t="s">
        <v>24</v>
      </c>
    </row>
    <row r="10" spans="1:5">
      <c r="A10" s="25" t="s">
        <v>31</v>
      </c>
      <c r="B10" s="25">
        <v>60590324373</v>
      </c>
      <c r="C10" s="25" t="s">
        <v>102</v>
      </c>
      <c r="D10" s="25">
        <v>1482.6000000000001</v>
      </c>
      <c r="E10" s="25" t="s">
        <v>32</v>
      </c>
    </row>
    <row r="11" spans="1:5">
      <c r="A11" s="25" t="s">
        <v>39</v>
      </c>
      <c r="B11" s="25">
        <v>56708847789</v>
      </c>
      <c r="C11" s="25" t="s">
        <v>102</v>
      </c>
      <c r="D11" s="25">
        <v>5990.8</v>
      </c>
      <c r="E11" s="25" t="s">
        <v>40</v>
      </c>
    </row>
    <row r="12" spans="1:5">
      <c r="A12" s="25" t="s">
        <v>41</v>
      </c>
      <c r="B12" s="25">
        <v>56708883259</v>
      </c>
      <c r="C12" s="25" t="s">
        <v>102</v>
      </c>
      <c r="D12" s="25">
        <v>2310.2000000000003</v>
      </c>
      <c r="E12" s="25" t="s">
        <v>42</v>
      </c>
    </row>
    <row r="13" spans="1:5">
      <c r="A13" s="25" t="s">
        <v>75</v>
      </c>
      <c r="B13" s="25">
        <v>56708848767</v>
      </c>
      <c r="C13" s="25" t="s">
        <v>102</v>
      </c>
      <c r="D13" s="25">
        <v>5736.2000000000007</v>
      </c>
      <c r="E13" s="25" t="s">
        <v>76</v>
      </c>
    </row>
    <row r="14" spans="1:5">
      <c r="A14" s="25" t="s">
        <v>89</v>
      </c>
      <c r="B14" s="25">
        <v>56708848798</v>
      </c>
      <c r="C14" s="25" t="s">
        <v>102</v>
      </c>
      <c r="D14" s="25">
        <v>2593.2000000000003</v>
      </c>
      <c r="E14" s="25" t="s">
        <v>90</v>
      </c>
    </row>
    <row r="15" spans="1:5">
      <c r="A15" s="25" t="s">
        <v>59</v>
      </c>
      <c r="B15" s="25">
        <v>56708883518</v>
      </c>
      <c r="C15" s="25" t="s">
        <v>102</v>
      </c>
      <c r="D15" s="25">
        <v>10778.800000000001</v>
      </c>
      <c r="E15" s="25" t="s">
        <v>60</v>
      </c>
    </row>
    <row r="16" spans="1:5">
      <c r="A16" s="25" t="s">
        <v>51</v>
      </c>
      <c r="B16" s="25">
        <v>56708847960</v>
      </c>
      <c r="C16" s="25" t="s">
        <v>102</v>
      </c>
      <c r="D16" s="25">
        <v>7666</v>
      </c>
      <c r="E16" s="25" t="s">
        <v>52</v>
      </c>
    </row>
    <row r="17" spans="1:5">
      <c r="A17" s="25" t="s">
        <v>49</v>
      </c>
      <c r="B17" s="25">
        <v>56708883319</v>
      </c>
      <c r="C17" s="25" t="s">
        <v>102</v>
      </c>
      <c r="D17" s="25">
        <v>5992.8</v>
      </c>
      <c r="E17" s="25" t="s">
        <v>50</v>
      </c>
    </row>
    <row r="18" spans="1:5">
      <c r="A18" s="25" t="s">
        <v>53</v>
      </c>
      <c r="B18" s="25">
        <v>56708883370</v>
      </c>
      <c r="C18" s="25" t="s">
        <v>102</v>
      </c>
      <c r="D18" s="25">
        <v>8437.6</v>
      </c>
      <c r="E18" s="25" t="s">
        <v>54</v>
      </c>
    </row>
    <row r="19" spans="1:5">
      <c r="A19" s="25" t="s">
        <v>77</v>
      </c>
      <c r="B19" s="25">
        <v>56708848770</v>
      </c>
      <c r="C19" s="25" t="s">
        <v>102</v>
      </c>
      <c r="D19" s="25">
        <v>1147.4000000000001</v>
      </c>
      <c r="E19" s="25" t="s">
        <v>78</v>
      </c>
    </row>
    <row r="20" spans="1:5">
      <c r="A20" s="25" t="s">
        <v>35</v>
      </c>
      <c r="B20" s="25">
        <v>56708883137</v>
      </c>
      <c r="C20" s="25" t="s">
        <v>102</v>
      </c>
      <c r="D20" s="25">
        <v>999.80000000000007</v>
      </c>
      <c r="E20" s="25" t="s">
        <v>36</v>
      </c>
    </row>
    <row r="21" spans="1:5">
      <c r="A21" s="25" t="s">
        <v>29</v>
      </c>
      <c r="B21" s="25">
        <v>56708847394</v>
      </c>
      <c r="C21" s="25" t="s">
        <v>102</v>
      </c>
      <c r="D21" s="25">
        <v>10856</v>
      </c>
      <c r="E21" s="25" t="s">
        <v>30</v>
      </c>
    </row>
    <row r="22" spans="1:5">
      <c r="A22" s="25" t="s">
        <v>27</v>
      </c>
      <c r="B22" s="25">
        <v>56708847315</v>
      </c>
      <c r="C22" s="25" t="s">
        <v>102</v>
      </c>
      <c r="D22" s="25">
        <v>3310.4</v>
      </c>
      <c r="E22" s="25" t="s">
        <v>28</v>
      </c>
    </row>
    <row r="23" spans="1:5">
      <c r="A23" s="25">
        <v>5</v>
      </c>
      <c r="B23" s="25">
        <v>56708883185</v>
      </c>
      <c r="C23" s="25" t="s">
        <v>102</v>
      </c>
      <c r="D23" s="25">
        <v>53764.600000000006</v>
      </c>
      <c r="E23" s="25" t="s">
        <v>38</v>
      </c>
    </row>
    <row r="24" spans="1:5">
      <c r="A24" s="25" t="s">
        <v>67</v>
      </c>
      <c r="B24" s="25">
        <v>56708848554</v>
      </c>
      <c r="C24" s="25" t="s">
        <v>102</v>
      </c>
      <c r="D24" s="25">
        <v>42670.400000000001</v>
      </c>
      <c r="E24" s="25" t="s">
        <v>68</v>
      </c>
    </row>
    <row r="25" spans="1:5">
      <c r="A25" s="25" t="s">
        <v>61</v>
      </c>
      <c r="B25" s="25">
        <v>56708848386</v>
      </c>
      <c r="C25" s="25" t="s">
        <v>102</v>
      </c>
      <c r="D25" s="25">
        <v>2326</v>
      </c>
      <c r="E25" s="25" t="s">
        <v>62</v>
      </c>
    </row>
    <row r="26" spans="1:5">
      <c r="A26" s="25" t="s">
        <v>33</v>
      </c>
      <c r="B26" s="25">
        <v>56708883001</v>
      </c>
      <c r="C26" s="25" t="s">
        <v>102</v>
      </c>
      <c r="D26" s="25">
        <v>6321.8</v>
      </c>
      <c r="E26" s="25" t="s">
        <v>34</v>
      </c>
    </row>
    <row r="27" spans="1:5">
      <c r="A27" s="25" t="s">
        <v>65</v>
      </c>
      <c r="B27" s="25">
        <v>56708883688</v>
      </c>
      <c r="C27" s="25" t="s">
        <v>102</v>
      </c>
      <c r="D27" s="25">
        <v>451</v>
      </c>
      <c r="E27" s="25" t="s">
        <v>66</v>
      </c>
    </row>
    <row r="28" spans="1:5">
      <c r="A28" s="25" t="s">
        <v>69</v>
      </c>
      <c r="B28" s="25">
        <v>56708848719</v>
      </c>
      <c r="C28" s="25" t="s">
        <v>102</v>
      </c>
      <c r="D28" s="25">
        <v>60.800000000000004</v>
      </c>
      <c r="E28" s="25" t="s">
        <v>70</v>
      </c>
    </row>
    <row r="29" spans="1:5">
      <c r="A29" s="25" t="s">
        <v>55</v>
      </c>
      <c r="B29" s="25">
        <v>56708883430</v>
      </c>
      <c r="C29" s="25" t="s">
        <v>102</v>
      </c>
      <c r="D29" s="25">
        <v>28140.400000000001</v>
      </c>
      <c r="E29" s="25" t="s">
        <v>56</v>
      </c>
    </row>
    <row r="30" spans="1:5">
      <c r="A30" s="25" t="s">
        <v>79</v>
      </c>
      <c r="B30" s="25">
        <v>56708848784</v>
      </c>
      <c r="C30" s="25" t="s">
        <v>102</v>
      </c>
      <c r="D30" s="25">
        <v>5602.2000000000007</v>
      </c>
      <c r="E30" s="25" t="s">
        <v>80</v>
      </c>
    </row>
    <row r="31" spans="1:5">
      <c r="A31" s="25" t="s">
        <v>71</v>
      </c>
      <c r="B31" s="25">
        <v>56710784380</v>
      </c>
      <c r="C31" s="25" t="s">
        <v>102</v>
      </c>
      <c r="D31" s="25">
        <v>720.6</v>
      </c>
      <c r="E31" s="25" t="s">
        <v>72</v>
      </c>
    </row>
    <row r="32" spans="1:5">
      <c r="A32" s="25" t="s">
        <v>57</v>
      </c>
      <c r="B32" s="25">
        <v>56710772915</v>
      </c>
      <c r="C32" s="25" t="s">
        <v>102</v>
      </c>
      <c r="D32" s="25">
        <v>5834.2000000000007</v>
      </c>
      <c r="E32" s="25" t="s">
        <v>58</v>
      </c>
    </row>
    <row r="33" spans="1:5">
      <c r="A33" s="25" t="s">
        <v>91</v>
      </c>
      <c r="B33" s="25">
        <v>56710784406</v>
      </c>
      <c r="C33" s="25" t="s">
        <v>102</v>
      </c>
      <c r="D33" s="25">
        <v>696</v>
      </c>
      <c r="E33" s="25" t="s">
        <v>92</v>
      </c>
    </row>
    <row r="34" spans="1:5">
      <c r="A34" s="25" t="s">
        <v>81</v>
      </c>
      <c r="B34" s="25">
        <v>56710784394</v>
      </c>
      <c r="C34" s="25" t="s">
        <v>102</v>
      </c>
      <c r="D34" s="25">
        <v>1973.4</v>
      </c>
      <c r="E34" s="25" t="s">
        <v>82</v>
      </c>
    </row>
    <row r="35" spans="1:5">
      <c r="A35" s="25" t="s">
        <v>47</v>
      </c>
      <c r="B35" s="25">
        <v>56708880312</v>
      </c>
      <c r="C35" s="25" t="s">
        <v>102</v>
      </c>
      <c r="D35" s="25">
        <v>42938.600000000006</v>
      </c>
      <c r="E35" s="25" t="s">
        <v>48</v>
      </c>
    </row>
    <row r="36" spans="1:5">
      <c r="A36" s="25" t="s">
        <v>85</v>
      </c>
      <c r="B36" s="25">
        <v>60589924269</v>
      </c>
      <c r="C36" s="25" t="s">
        <v>102</v>
      </c>
      <c r="D36" s="25">
        <v>1435.6000000000001</v>
      </c>
      <c r="E36" s="25" t="s">
        <v>86</v>
      </c>
    </row>
    <row r="37" spans="1:5">
      <c r="A37" s="25" t="s">
        <v>87</v>
      </c>
      <c r="B37" s="25">
        <v>60589924670</v>
      </c>
      <c r="C37" s="25" t="s">
        <v>102</v>
      </c>
      <c r="D37" s="25">
        <v>5719.6</v>
      </c>
      <c r="E37" s="25" t="s">
        <v>88</v>
      </c>
    </row>
    <row r="38" spans="1:5">
      <c r="A38" s="25" t="s">
        <v>43</v>
      </c>
      <c r="B38" s="25">
        <v>60589937915</v>
      </c>
      <c r="C38" s="25" t="s">
        <v>102</v>
      </c>
      <c r="D38" s="25">
        <v>1019.8000000000001</v>
      </c>
      <c r="E38" s="25" t="s">
        <v>44</v>
      </c>
    </row>
    <row r="39" spans="1:5">
      <c r="A39" s="25" t="s">
        <v>83</v>
      </c>
      <c r="B39" s="25">
        <v>60589911769</v>
      </c>
      <c r="C39" s="25" t="s">
        <v>102</v>
      </c>
      <c r="D39" s="25">
        <v>9739.4</v>
      </c>
      <c r="E39" s="25" t="s">
        <v>84</v>
      </c>
    </row>
    <row r="40" spans="1:5">
      <c r="A40" s="25" t="s">
        <v>45</v>
      </c>
      <c r="B40" s="25">
        <v>60589904863</v>
      </c>
      <c r="C40" s="25" t="s">
        <v>102</v>
      </c>
      <c r="D40" s="25">
        <v>1019.6</v>
      </c>
      <c r="E40" s="25" t="s">
        <v>46</v>
      </c>
    </row>
    <row r="41" spans="1:5">
      <c r="A41" s="25" t="s">
        <v>73</v>
      </c>
      <c r="B41" s="25">
        <v>60589940438</v>
      </c>
      <c r="C41" s="25" t="s">
        <v>102</v>
      </c>
      <c r="D41" s="25">
        <v>10631</v>
      </c>
      <c r="E41" s="25" t="s">
        <v>74</v>
      </c>
    </row>
    <row r="42" spans="1:5">
      <c r="A42" s="25" t="s">
        <v>25</v>
      </c>
      <c r="B42" s="25">
        <v>60589829821</v>
      </c>
      <c r="C42" s="25" t="s">
        <v>102</v>
      </c>
      <c r="D42" s="25">
        <v>1019.6</v>
      </c>
      <c r="E42" s="25" t="s">
        <v>26</v>
      </c>
    </row>
    <row r="43" spans="1:5">
      <c r="A43" s="25" t="s">
        <v>63</v>
      </c>
      <c r="B43" s="25">
        <v>60589917957</v>
      </c>
      <c r="C43" s="25" t="s">
        <v>102</v>
      </c>
      <c r="D43" s="25">
        <v>1421</v>
      </c>
      <c r="E43" s="25" t="s">
        <v>64</v>
      </c>
    </row>
    <row r="44" spans="1:5">
      <c r="A44" s="25"/>
      <c r="B44" s="25" t="s">
        <v>103</v>
      </c>
      <c r="C44" s="25"/>
      <c r="D44" s="33">
        <v>292821.8</v>
      </c>
      <c r="E44" s="25" t="s">
        <v>104</v>
      </c>
    </row>
    <row r="46" spans="1:5">
      <c r="A46" s="25"/>
      <c r="B46" s="34" t="s">
        <v>103</v>
      </c>
      <c r="C46" s="34"/>
      <c r="D46" s="35">
        <v>292821.8</v>
      </c>
      <c r="E46" s="34" t="s">
        <v>104</v>
      </c>
    </row>
    <row r="47" spans="1:5">
      <c r="A47" s="25"/>
      <c r="B47" s="34"/>
      <c r="C47" s="34"/>
      <c r="D47" s="35">
        <v>292821.8</v>
      </c>
      <c r="E47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E10" sqref="E10"/>
    </sheetView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8">
      <c r="A1" s="45" t="s">
        <v>111</v>
      </c>
      <c r="B1" s="45"/>
      <c r="C1" s="46"/>
      <c r="D1" s="47"/>
      <c r="E1" s="47"/>
      <c r="F1" s="48"/>
      <c r="G1" s="25"/>
      <c r="H1" s="25"/>
    </row>
    <row r="2" spans="1:8">
      <c r="A2" s="45" t="s">
        <v>122</v>
      </c>
      <c r="B2" s="45"/>
      <c r="C2" s="46"/>
      <c r="D2" s="47"/>
      <c r="E2" s="47"/>
      <c r="F2" s="48"/>
      <c r="G2" s="25"/>
      <c r="H2" s="25"/>
    </row>
    <row r="3" spans="1:8">
      <c r="A3" s="45" t="s">
        <v>112</v>
      </c>
      <c r="B3" s="49" t="s">
        <v>123</v>
      </c>
      <c r="C3" s="46"/>
      <c r="D3" s="47"/>
      <c r="E3" s="47"/>
      <c r="F3" s="48"/>
      <c r="G3" s="25"/>
      <c r="H3" s="25"/>
    </row>
    <row r="4" spans="1:8">
      <c r="A4" s="46"/>
      <c r="B4" s="46"/>
      <c r="C4" s="46"/>
      <c r="D4" s="47"/>
      <c r="E4" s="47"/>
      <c r="F4" s="48"/>
      <c r="G4" s="25"/>
      <c r="H4" s="25"/>
    </row>
    <row r="5" spans="1:8">
      <c r="A5" s="46" t="s">
        <v>113</v>
      </c>
      <c r="B5" s="46" t="s">
        <v>114</v>
      </c>
      <c r="C5" s="46"/>
      <c r="D5" s="47"/>
      <c r="E5" s="47"/>
      <c r="F5" s="48"/>
      <c r="G5" s="25"/>
      <c r="H5" s="25"/>
    </row>
    <row r="6" spans="1:8">
      <c r="A6" s="47" t="s">
        <v>115</v>
      </c>
      <c r="B6" s="50">
        <v>344212.3</v>
      </c>
      <c r="C6" s="47"/>
      <c r="D6" s="47"/>
      <c r="E6" s="47"/>
      <c r="F6" s="48"/>
      <c r="G6" s="25"/>
      <c r="H6" s="25"/>
    </row>
    <row r="7" spans="1:8">
      <c r="A7" s="47" t="s">
        <v>116</v>
      </c>
      <c r="B7" s="50">
        <v>102467.29</v>
      </c>
      <c r="C7" s="47"/>
      <c r="D7" s="47"/>
      <c r="E7" s="47"/>
      <c r="F7" s="48"/>
      <c r="G7" s="25"/>
      <c r="H7" s="25"/>
    </row>
    <row r="8" spans="1:8">
      <c r="A8" s="47" t="s">
        <v>117</v>
      </c>
      <c r="B8" s="50">
        <v>0</v>
      </c>
      <c r="C8" s="47"/>
      <c r="D8" s="47"/>
      <c r="E8" s="47"/>
      <c r="F8" s="48"/>
      <c r="G8" s="25"/>
      <c r="H8" s="25"/>
    </row>
    <row r="9" spans="1:8">
      <c r="A9" s="47" t="s">
        <v>118</v>
      </c>
      <c r="B9" s="50">
        <v>2080.5100000000002</v>
      </c>
      <c r="C9" s="47"/>
      <c r="D9" s="47"/>
      <c r="E9" s="47"/>
      <c r="F9" s="48"/>
      <c r="G9" s="25"/>
      <c r="H9" s="25"/>
    </row>
    <row r="10" spans="1:8">
      <c r="A10" s="47" t="s">
        <v>119</v>
      </c>
      <c r="B10" s="50">
        <v>0</v>
      </c>
      <c r="C10" s="47"/>
      <c r="D10" s="47"/>
      <c r="E10" s="47"/>
      <c r="F10" s="48"/>
      <c r="G10" s="25"/>
      <c r="H10" s="25"/>
    </row>
    <row r="11" spans="1:8">
      <c r="A11" s="47" t="s">
        <v>120</v>
      </c>
      <c r="B11" s="50">
        <v>9563.36</v>
      </c>
      <c r="C11" s="47"/>
      <c r="D11" s="47"/>
      <c r="E11" s="47"/>
      <c r="F11" s="48"/>
      <c r="G11" s="25"/>
      <c r="H11" s="25"/>
    </row>
    <row r="12" spans="1:8" ht="15.75" thickBot="1">
      <c r="A12" s="47" t="s">
        <v>121</v>
      </c>
      <c r="B12" s="51">
        <v>0</v>
      </c>
      <c r="C12" s="47"/>
      <c r="D12" s="47"/>
      <c r="E12" s="47"/>
      <c r="F12" s="48"/>
      <c r="G12" s="25"/>
      <c r="H12" s="25"/>
    </row>
    <row r="13" spans="1:8">
      <c r="A13" s="47"/>
      <c r="B13" s="52">
        <f>SUM(B6:B12)</f>
        <v>458323.45999999996</v>
      </c>
      <c r="C13" s="47"/>
      <c r="D13" s="47"/>
      <c r="E13" s="47"/>
      <c r="F13" s="48"/>
      <c r="G13" s="25"/>
      <c r="H13" s="25"/>
    </row>
    <row r="14" spans="1:8" ht="15.75" thickBot="1">
      <c r="A14" s="47"/>
      <c r="B14" s="53">
        <f>B13*0.16</f>
        <v>73331.753599999996</v>
      </c>
      <c r="C14" s="47"/>
      <c r="D14" s="47"/>
      <c r="E14" s="47"/>
      <c r="F14" s="48"/>
      <c r="G14" s="25"/>
      <c r="H14" s="25"/>
    </row>
    <row r="15" spans="1:8" ht="15.75" thickTop="1">
      <c r="A15" s="47"/>
      <c r="B15" s="54">
        <f>+B13+B14</f>
        <v>531655.2135999999</v>
      </c>
      <c r="C15" s="47"/>
      <c r="D15" s="47"/>
      <c r="E15" s="47"/>
      <c r="F15" s="48"/>
      <c r="G15" s="25"/>
      <c r="H15" s="25"/>
    </row>
    <row r="16" spans="1:8">
      <c r="A16" s="47"/>
      <c r="B16" s="50">
        <v>531655.19999999995</v>
      </c>
      <c r="C16" s="47"/>
      <c r="D16" s="47"/>
      <c r="E16" s="47"/>
      <c r="F16" s="48"/>
      <c r="G16" s="25"/>
      <c r="H16" s="25"/>
    </row>
    <row r="17" spans="1:8">
      <c r="A17" s="47"/>
      <c r="B17" s="50">
        <f>B15-B16</f>
        <v>1.3599999947473407E-2</v>
      </c>
      <c r="C17" s="47"/>
      <c r="D17" s="47"/>
      <c r="E17" s="47"/>
      <c r="F17" s="48"/>
      <c r="G17" s="25"/>
      <c r="H17" s="25"/>
    </row>
    <row r="18" spans="1:8">
      <c r="A18" s="47"/>
      <c r="B18" s="50"/>
      <c r="C18" s="47"/>
      <c r="D18" s="47"/>
      <c r="E18" s="47"/>
      <c r="F18" s="48"/>
      <c r="G18" s="25"/>
      <c r="H18" s="25"/>
    </row>
    <row r="19" spans="1:8">
      <c r="A19" s="47"/>
      <c r="B19" s="47"/>
      <c r="C19" s="47"/>
      <c r="D19" s="47"/>
      <c r="E19" s="47"/>
      <c r="F19" s="48"/>
      <c r="G19" s="25"/>
      <c r="H19" s="25"/>
    </row>
    <row r="20" spans="1:8">
      <c r="A20" s="25"/>
      <c r="B20" s="25"/>
      <c r="C20" s="25"/>
      <c r="D20" s="25"/>
      <c r="E20" s="25"/>
      <c r="F20" s="25"/>
      <c r="G20" s="25"/>
      <c r="H20" s="25"/>
    </row>
    <row r="21" spans="1:8">
      <c r="A21" s="25"/>
      <c r="B21" s="25"/>
      <c r="C21" s="25"/>
      <c r="D21" s="25"/>
      <c r="E21" s="25"/>
      <c r="F21" s="25"/>
      <c r="G21" s="25"/>
      <c r="H21" s="25"/>
    </row>
    <row r="22" spans="1:8">
      <c r="A22" s="25"/>
      <c r="B22" s="25"/>
      <c r="C22" s="25"/>
      <c r="D22" s="25"/>
      <c r="E22" s="25"/>
      <c r="F22" s="25"/>
      <c r="G22" s="25"/>
      <c r="H22" s="25"/>
    </row>
    <row r="23" spans="1:8">
      <c r="A23" s="25"/>
      <c r="B23" s="25"/>
      <c r="C23" s="25"/>
      <c r="D23" s="25"/>
      <c r="E23" s="25"/>
      <c r="F23" s="25"/>
      <c r="G23" s="25"/>
      <c r="H23" s="25"/>
    </row>
    <row r="24" spans="1:8">
      <c r="A24" s="25"/>
      <c r="B24" s="25"/>
      <c r="C24" s="25"/>
      <c r="D24" s="25"/>
      <c r="E24" s="25"/>
      <c r="F24" s="25"/>
      <c r="G24" s="25"/>
      <c r="H24" s="25"/>
    </row>
    <row r="25" spans="1:8">
      <c r="A25" s="25"/>
      <c r="B25" s="25"/>
      <c r="C25" s="25"/>
      <c r="D25" s="25"/>
      <c r="E25" s="25"/>
      <c r="F25" s="25"/>
      <c r="G25" s="25"/>
      <c r="H2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2017-04-27T15:36:02Z</dcterms:created>
  <dcterms:modified xsi:type="dcterms:W3CDTF">2017-04-29T17:34:07Z</dcterms:modified>
</cp:coreProperties>
</file>