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FACTURACION!$A$10:$M$76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E12" i="3" l="1"/>
  <c r="E13"/>
  <c r="E14"/>
  <c r="F14" s="1"/>
  <c r="E15"/>
  <c r="E16"/>
  <c r="F16" s="1"/>
  <c r="E17"/>
  <c r="E18"/>
  <c r="F18" s="1"/>
  <c r="E19"/>
  <c r="E20"/>
  <c r="E21"/>
  <c r="E22"/>
  <c r="F22" s="1"/>
  <c r="E23"/>
  <c r="E24"/>
  <c r="F24" s="1"/>
  <c r="G24"/>
  <c r="E25"/>
  <c r="E26"/>
  <c r="F26" s="1"/>
  <c r="E27"/>
  <c r="E28"/>
  <c r="F28" s="1"/>
  <c r="E29"/>
  <c r="E30"/>
  <c r="G30" s="1"/>
  <c r="E31"/>
  <c r="E32"/>
  <c r="G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G48" s="1"/>
  <c r="E49"/>
  <c r="F49" s="1"/>
  <c r="E50"/>
  <c r="G50" s="1"/>
  <c r="E51"/>
  <c r="F51" s="1"/>
  <c r="E52"/>
  <c r="F52" s="1"/>
  <c r="E53"/>
  <c r="F53" s="1"/>
  <c r="E54"/>
  <c r="F54" s="1"/>
  <c r="E55"/>
  <c r="F55" s="1"/>
  <c r="E56"/>
  <c r="G56" s="1"/>
  <c r="E57"/>
  <c r="F57" s="1"/>
  <c r="E58"/>
  <c r="F58" s="1"/>
  <c r="E59"/>
  <c r="F59" s="1"/>
  <c r="E60"/>
  <c r="F60" s="1"/>
  <c r="E61"/>
  <c r="F61" s="1"/>
  <c r="E62"/>
  <c r="G62" s="1"/>
  <c r="E63"/>
  <c r="F63" s="1"/>
  <c r="E64"/>
  <c r="G64" s="1"/>
  <c r="E65"/>
  <c r="F65" s="1"/>
  <c r="E66"/>
  <c r="F66" s="1"/>
  <c r="E67"/>
  <c r="F67" s="1"/>
  <c r="E68"/>
  <c r="F68" s="1"/>
  <c r="E69"/>
  <c r="G69" s="1"/>
  <c r="E70"/>
  <c r="F70" s="1"/>
  <c r="E71"/>
  <c r="F71" s="1"/>
  <c r="E72"/>
  <c r="F72" s="1"/>
  <c r="E73"/>
  <c r="F73" s="1"/>
  <c r="E74"/>
  <c r="G74" s="1"/>
  <c r="E75"/>
  <c r="F75" s="1"/>
  <c r="E76"/>
  <c r="G76" s="1"/>
  <c r="E11"/>
  <c r="G11" s="1"/>
  <c r="G26" l="1"/>
  <c r="F74"/>
  <c r="H74" s="1"/>
  <c r="G63"/>
  <c r="H63" s="1"/>
  <c r="I63" s="1"/>
  <c r="G57"/>
  <c r="H57" s="1"/>
  <c r="F32"/>
  <c r="H32" s="1"/>
  <c r="F30"/>
  <c r="H30" s="1"/>
  <c r="G73"/>
  <c r="H73" s="1"/>
  <c r="F69"/>
  <c r="H69" s="1"/>
  <c r="I69" s="1"/>
  <c r="F64"/>
  <c r="F56"/>
  <c r="H56" s="1"/>
  <c r="G49"/>
  <c r="H49" s="1"/>
  <c r="G46"/>
  <c r="H46" s="1"/>
  <c r="G28"/>
  <c r="H28" s="1"/>
  <c r="G22"/>
  <c r="H22" s="1"/>
  <c r="G40"/>
  <c r="E79"/>
  <c r="F62"/>
  <c r="F48"/>
  <c r="H48" s="1"/>
  <c r="G39"/>
  <c r="H39" s="1"/>
  <c r="I39" s="1"/>
  <c r="J39" s="1"/>
  <c r="F11"/>
  <c r="G75"/>
  <c r="H75" s="1"/>
  <c r="I75" s="1"/>
  <c r="J75" s="1"/>
  <c r="G71"/>
  <c r="H71" s="1"/>
  <c r="G54"/>
  <c r="H54" s="1"/>
  <c r="G45"/>
  <c r="H45" s="1"/>
  <c r="I45" s="1"/>
  <c r="G38"/>
  <c r="H38" s="1"/>
  <c r="G37"/>
  <c r="H37" s="1"/>
  <c r="I37" s="1"/>
  <c r="G20"/>
  <c r="G18"/>
  <c r="H18" s="1"/>
  <c r="G16"/>
  <c r="G14"/>
  <c r="H14" s="1"/>
  <c r="G12"/>
  <c r="G61"/>
  <c r="H61" s="1"/>
  <c r="I61" s="1"/>
  <c r="G55"/>
  <c r="F76"/>
  <c r="G65"/>
  <c r="H65" s="1"/>
  <c r="H55"/>
  <c r="I55" s="1"/>
  <c r="G53"/>
  <c r="H53" s="1"/>
  <c r="I53" s="1"/>
  <c r="F50"/>
  <c r="H50" s="1"/>
  <c r="G47"/>
  <c r="H47" s="1"/>
  <c r="F20"/>
  <c r="F12"/>
  <c r="H76"/>
  <c r="G52"/>
  <c r="H52" s="1"/>
  <c r="G36"/>
  <c r="H36" s="1"/>
  <c r="H24"/>
  <c r="G17"/>
  <c r="F17"/>
  <c r="G72"/>
  <c r="H72" s="1"/>
  <c r="G70"/>
  <c r="H70" s="1"/>
  <c r="G67"/>
  <c r="H67" s="1"/>
  <c r="G66"/>
  <c r="H66" s="1"/>
  <c r="H62"/>
  <c r="G59"/>
  <c r="H59" s="1"/>
  <c r="G58"/>
  <c r="H58" s="1"/>
  <c r="G51"/>
  <c r="H51" s="1"/>
  <c r="G43"/>
  <c r="H43" s="1"/>
  <c r="G42"/>
  <c r="H42" s="1"/>
  <c r="G35"/>
  <c r="H35" s="1"/>
  <c r="G34"/>
  <c r="H34" s="1"/>
  <c r="G27"/>
  <c r="F27"/>
  <c r="H26"/>
  <c r="G19"/>
  <c r="F19"/>
  <c r="G13"/>
  <c r="F13"/>
  <c r="G41"/>
  <c r="H41" s="1"/>
  <c r="G33"/>
  <c r="H33" s="1"/>
  <c r="G29"/>
  <c r="F29"/>
  <c r="G21"/>
  <c r="F21"/>
  <c r="G31"/>
  <c r="F31"/>
  <c r="G23"/>
  <c r="F23"/>
  <c r="G15"/>
  <c r="F15"/>
  <c r="G68"/>
  <c r="H68" s="1"/>
  <c r="H64"/>
  <c r="G60"/>
  <c r="H60" s="1"/>
  <c r="G44"/>
  <c r="H44" s="1"/>
  <c r="H40"/>
  <c r="G25"/>
  <c r="F25"/>
  <c r="J69" l="1"/>
  <c r="H13"/>
  <c r="I13" s="1"/>
  <c r="J13" s="1"/>
  <c r="H20"/>
  <c r="I20" s="1"/>
  <c r="J20" s="1"/>
  <c r="J63"/>
  <c r="I22"/>
  <c r="J22" s="1"/>
  <c r="I30"/>
  <c r="J30" s="1"/>
  <c r="I73"/>
  <c r="J73" s="1"/>
  <c r="J45"/>
  <c r="H12"/>
  <c r="I12" s="1"/>
  <c r="J12" s="1"/>
  <c r="H15"/>
  <c r="I15" s="1"/>
  <c r="J15" s="1"/>
  <c r="G79"/>
  <c r="H17"/>
  <c r="I17" s="1"/>
  <c r="J17" s="1"/>
  <c r="I71"/>
  <c r="J71" s="1"/>
  <c r="I47"/>
  <c r="J47" s="1"/>
  <c r="F79"/>
  <c r="H23"/>
  <c r="I23" s="1"/>
  <c r="J23" s="1"/>
  <c r="J37"/>
  <c r="H16"/>
  <c r="I16" s="1"/>
  <c r="J16" s="1"/>
  <c r="H31"/>
  <c r="H21"/>
  <c r="I21" s="1"/>
  <c r="J21" s="1"/>
  <c r="J55"/>
  <c r="H11"/>
  <c r="I28"/>
  <c r="J28" s="1"/>
  <c r="H25"/>
  <c r="I25" s="1"/>
  <c r="J25" s="1"/>
  <c r="J61"/>
  <c r="H29"/>
  <c r="I29" s="1"/>
  <c r="J29" s="1"/>
  <c r="H19"/>
  <c r="I19" s="1"/>
  <c r="J19" s="1"/>
  <c r="J53"/>
  <c r="H27"/>
  <c r="I27" s="1"/>
  <c r="J27" s="1"/>
  <c r="I60"/>
  <c r="J60" s="1"/>
  <c r="I31"/>
  <c r="J31" s="1"/>
  <c r="I33"/>
  <c r="J33" s="1"/>
  <c r="I35"/>
  <c r="J35" s="1"/>
  <c r="I72"/>
  <c r="J72" s="1"/>
  <c r="I41"/>
  <c r="J41" s="1"/>
  <c r="I44"/>
  <c r="J44" s="1"/>
  <c r="I42"/>
  <c r="J42" s="1"/>
  <c r="I51"/>
  <c r="J51" s="1"/>
  <c r="I67"/>
  <c r="J67" s="1"/>
  <c r="I43"/>
  <c r="J43" s="1"/>
  <c r="I70"/>
  <c r="J70" s="1"/>
  <c r="I36"/>
  <c r="J36" s="1"/>
  <c r="I40"/>
  <c r="J40" s="1"/>
  <c r="I64"/>
  <c r="J64" s="1"/>
  <c r="I68"/>
  <c r="J68" s="1"/>
  <c r="I62"/>
  <c r="J62" s="1"/>
  <c r="I52"/>
  <c r="J52" s="1"/>
  <c r="I38"/>
  <c r="J38" s="1"/>
  <c r="I57"/>
  <c r="J57" s="1"/>
  <c r="I59"/>
  <c r="J59" s="1"/>
  <c r="I66"/>
  <c r="J66" s="1"/>
  <c r="I32"/>
  <c r="J32" s="1"/>
  <c r="I48"/>
  <c r="J48" s="1"/>
  <c r="I34"/>
  <c r="J34" s="1"/>
  <c r="I14"/>
  <c r="J14" s="1"/>
  <c r="I49"/>
  <c r="J49" s="1"/>
  <c r="I24"/>
  <c r="J24" s="1"/>
  <c r="I76"/>
  <c r="J76" s="1"/>
  <c r="I18"/>
  <c r="J18" s="1"/>
  <c r="I54"/>
  <c r="J54" s="1"/>
  <c r="I56"/>
  <c r="J56" s="1"/>
  <c r="I58"/>
  <c r="J58" s="1"/>
  <c r="I46"/>
  <c r="J46" s="1"/>
  <c r="I65"/>
  <c r="J65" s="1"/>
  <c r="I74"/>
  <c r="J74" s="1"/>
  <c r="I50"/>
  <c r="J50" s="1"/>
  <c r="I26"/>
  <c r="J26" s="1"/>
  <c r="H79" l="1"/>
  <c r="I11"/>
  <c r="I79" s="1"/>
  <c r="J11" l="1"/>
  <c r="J79" s="1"/>
</calcChain>
</file>

<file path=xl/sharedStrings.xml><?xml version="1.0" encoding="utf-8"?>
<sst xmlns="http://schemas.openxmlformats.org/spreadsheetml/2006/main" count="721" uniqueCount="269">
  <si>
    <t>CONTPAQ i</t>
  </si>
  <si>
    <t xml:space="preserve">      NÓMINAS</t>
  </si>
  <si>
    <t>05 INGENIERIA FISCAL LABORAL SC</t>
  </si>
  <si>
    <t>Lista de Raya (forma tabular)</t>
  </si>
  <si>
    <t>Periodo 18 al 18 Quincenal del 16/09/2017 al 30/09/2017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</si>
  <si>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</si>
  <si>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</si>
  <si>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</si>
  <si>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</si>
  <si>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</si>
  <si>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</si>
  <si>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Compensación</t>
  </si>
  <si>
    <t>Prima de vacaciones a tiempo</t>
  </si>
  <si>
    <t>pago dias quinant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</si>
  <si>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</si>
  <si>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</si>
  <si>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</si>
  <si>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</si>
  <si>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</si>
  <si>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</si>
  <si>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</si>
  <si>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</si>
  <si>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</si>
  <si>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</si>
  <si>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</si>
  <si>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</si>
  <si>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</si>
  <si>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ASR06</t>
  </si>
  <si>
    <t>Aboytes Salinas Ricardo</t>
  </si>
  <si>
    <t>AMM19</t>
  </si>
  <si>
    <t>Almanza Martinez Maribel</t>
  </si>
  <si>
    <t>ALM29</t>
  </si>
  <si>
    <t>Animas Leon Manuel Emilio</t>
  </si>
  <si>
    <t>ALJ07</t>
  </si>
  <si>
    <t>Araiza Lopez Juan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</si>
  <si>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</si>
  <si>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</si>
  <si>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</si>
  <si>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</si>
  <si>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</si>
  <si>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</si>
  <si>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</si>
  <si>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</si>
  <si>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</si>
  <si>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</si>
  <si>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CGB09</t>
  </si>
  <si>
    <t>Cortez Garcia Blanca Estela</t>
  </si>
  <si>
    <t>EBV23</t>
  </si>
  <si>
    <t>Echeverria Bustamante Victor Manuel</t>
  </si>
  <si>
    <t>GRJ05</t>
  </si>
  <si>
    <t>Gallegos Ramirez Jose</t>
  </si>
  <si>
    <t>GVJ19</t>
  </si>
  <si>
    <t>Galvan Vazquez Jose Manuel</t>
  </si>
  <si>
    <t>GPI19</t>
  </si>
  <si>
    <t>Gomez Paloblanco Ismael</t>
  </si>
  <si>
    <t>GVA05</t>
  </si>
  <si>
    <t>Gomez Vera Armando</t>
  </si>
  <si>
    <t>0GA21</t>
  </si>
  <si>
    <t>Guerra Aguilar Alejandro</t>
  </si>
  <si>
    <t>GHJ29</t>
  </si>
  <si>
    <t>Guerrero Hernandez Juan Carlos</t>
  </si>
  <si>
    <t>GAN20</t>
  </si>
  <si>
    <t>Guevara Aleman Nayely</t>
  </si>
  <si>
    <t>HBS06</t>
  </si>
  <si>
    <t>Hernandez Barrera Salvador</t>
  </si>
  <si>
    <t>0HA01</t>
  </si>
  <si>
    <t>Herrera Almaraz Blanca Sofia</t>
  </si>
  <si>
    <t>00003</t>
  </si>
  <si>
    <t>Jimenez Suarez Ludivina</t>
  </si>
  <si>
    <t>LMM06</t>
  </si>
  <si>
    <t>Lara Martinez Mariana</t>
  </si>
  <si>
    <t>LAS24</t>
  </si>
  <si>
    <t>Lemus Alvarado Sandra Karina</t>
  </si>
  <si>
    <t>LCG11</t>
  </si>
  <si>
    <t>Lens Cervantes Geovani Alejandro</t>
  </si>
  <si>
    <t>LCA23</t>
  </si>
  <si>
    <t>Leon Cardenas Alberto</t>
  </si>
  <si>
    <t>0LU18</t>
  </si>
  <si>
    <t>Lizardi Urzua Arizbet</t>
  </si>
  <si>
    <t>LGM06</t>
  </si>
  <si>
    <t>Lomeli Garza Mariajose</t>
  </si>
  <si>
    <t>LJV15</t>
  </si>
  <si>
    <t>Lopez Jimenez Victor Manuel</t>
  </si>
  <si>
    <t>LAC08</t>
  </si>
  <si>
    <t>Loyola Acosta Carlos Alberto</t>
  </si>
  <si>
    <t>LEV29</t>
  </si>
  <si>
    <t>Lucio Escutia Victor</t>
  </si>
  <si>
    <t>MAD01</t>
  </si>
  <si>
    <t>Mancera Aguilar Daniel</t>
  </si>
  <si>
    <t>0ME05</t>
  </si>
  <si>
    <t>Mandujano Estrada  Ilse Georgina</t>
  </si>
  <si>
    <t>0MH02</t>
  </si>
  <si>
    <t>Martinez Herrera Cristian</t>
  </si>
  <si>
    <t>MOJ09</t>
  </si>
  <si>
    <t>Martinez Ortiz Josue Alejandro</t>
  </si>
  <si>
    <t>MMR06</t>
  </si>
  <si>
    <t>Molina Mendoza Rita Angelica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</si>
  <si>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</si>
  <si>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</si>
  <si>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</si>
  <si>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</si>
  <si>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</si>
  <si>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</si>
  <si>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</si>
  <si>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</si>
  <si>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</si>
  <si>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</si>
  <si>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</si>
  <si>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</si>
  <si>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OOM06</t>
  </si>
  <si>
    <t>Olivares Olalde Ma Guadalupe</t>
  </si>
  <si>
    <t>OOE31</t>
  </si>
  <si>
    <t>Orozco Ortega Enaim</t>
  </si>
  <si>
    <t>PLJ05</t>
  </si>
  <si>
    <t>Pacheco Leon Juana</t>
  </si>
  <si>
    <t>009</t>
  </si>
  <si>
    <t>Patiño Muñoz Ana Laura</t>
  </si>
  <si>
    <t>PJN06</t>
  </si>
  <si>
    <t>Pescador Jurado Nancy Teresa</t>
  </si>
  <si>
    <t>PBG09</t>
  </si>
  <si>
    <t>Picazo Bastida Gustavo</t>
  </si>
  <si>
    <t>PLL19</t>
  </si>
  <si>
    <t>Prieto Lopez Leobigildo</t>
  </si>
  <si>
    <t>QAJ23</t>
  </si>
  <si>
    <t>Quintero Arroyo Jaquelin</t>
  </si>
  <si>
    <t>REA07</t>
  </si>
  <si>
    <t>Ramirez Echeverria Armando</t>
  </si>
  <si>
    <t>RGD24</t>
  </si>
  <si>
    <t>Rangel Gonzalez Diana Eneysis</t>
  </si>
  <si>
    <t>RAE06</t>
  </si>
  <si>
    <t>Rodriguez Andrade Erika Yazmin</t>
  </si>
  <si>
    <t>REA04</t>
  </si>
  <si>
    <t>Rojas Echeverria Antonio De Jesus</t>
  </si>
  <si>
    <t>RLA07</t>
  </si>
  <si>
    <t>Ruiz Laguna Anabel</t>
  </si>
  <si>
    <t>SCV29</t>
  </si>
  <si>
    <t>Salas Correa Victor Eduardo</t>
  </si>
  <si>
    <t>0SM06</t>
  </si>
  <si>
    <t>Salcedo Moreno Janitzy Xochitl</t>
  </si>
  <si>
    <t>00008</t>
  </si>
  <si>
    <t>Sanchez Veana Javier</t>
  </si>
  <si>
    <t>0SA03</t>
  </si>
  <si>
    <t>Santana Anaya Gildardo Enrique</t>
  </si>
  <si>
    <t>SJM18</t>
  </si>
  <si>
    <t>Solorzano Juarez Monica Elisa</t>
  </si>
  <si>
    <t>00018</t>
  </si>
  <si>
    <t>Tierrablanca Sanchez Victor Hugo</t>
  </si>
  <si>
    <t>TJM06</t>
  </si>
  <si>
    <t>Torres Jimenez Martin</t>
  </si>
  <si>
    <t>TRJ11</t>
  </si>
  <si>
    <t>Torres Ramirez Jesus</t>
  </si>
  <si>
    <t>0VF00</t>
  </si>
  <si>
    <t>Vega Fernandez Amalia</t>
  </si>
  <si>
    <t>VMR06</t>
  </si>
  <si>
    <t>Vega Mendoza Roberto Carlos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</si>
  <si>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</si>
  <si>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</si>
  <si>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</si>
  <si>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</si>
  <si>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</si>
  <si>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</si>
  <si>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</si>
  <si>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18 del 2017-09-16 al 2017-09-30</t>
  </si>
  <si>
    <t>Codigo</t>
  </si>
  <si>
    <t>Cuenta</t>
  </si>
  <si>
    <t>Metodo de pago</t>
  </si>
  <si>
    <t>Importe</t>
  </si>
  <si>
    <t>Nombre</t>
  </si>
  <si>
    <t>03 Transferencia electrónica de fondos</t>
  </si>
  <si>
    <t>Total Transferencia electrónica de fondos</t>
  </si>
  <si>
    <t>Total de movimientos 5</t>
  </si>
  <si>
    <t>28 Tarjeta de Débito</t>
  </si>
  <si>
    <t>Total Tarjeta de Débito</t>
  </si>
  <si>
    <t>Total de movimientos 61</t>
  </si>
  <si>
    <t>INGENIERIA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</si>
  <si>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</si>
  <si>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</si>
  <si>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</si>
  <si>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</si>
  <si>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</si>
  <si>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</si>
  <si>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</si>
  <si>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DESGLOSE DE NOMINA </t>
  </si>
  <si>
    <t>SEPTIEMBRE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</si>
  <si>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</si>
  <si>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</si>
  <si>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</si>
  <si>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</si>
  <si>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</si>
  <si>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</si>
  <si>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</si>
  <si>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</si>
  <si>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</si>
  <si>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</si>
  <si>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</si>
  <si>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16/09/2017 AL 30/09/2017</t>
  </si>
  <si>
    <t>COSTO</t>
  </si>
  <si>
    <t>ABOYTES SALINAS RICARDO</t>
  </si>
  <si>
    <t>ADMINISTRACION</t>
  </si>
  <si>
    <t>ALMANZA MARTINEZ MARIBEL</t>
  </si>
  <si>
    <t>SERVICIO</t>
  </si>
  <si>
    <t>ANIMAS LEON MANUEL EMILIO</t>
  </si>
  <si>
    <t>VENTAS</t>
  </si>
  <si>
    <t>ARAIZA LOPEZ JUAN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</si>
  <si>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</si>
  <si>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</si>
  <si>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</si>
  <si>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</si>
  <si>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</si>
  <si>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</si>
  <si>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 xml:space="preserve">CORTES GARCIA BLANCA ESTELA </t>
  </si>
  <si>
    <t>ECHEVERRIA BUSTAMANTE VICTOR MANUEL</t>
  </si>
  <si>
    <t>GALLEGOS RAMIREZ JOSE</t>
  </si>
  <si>
    <t>GALVAN VAZQUEZ JOSE MANUEL</t>
  </si>
  <si>
    <t>GOMEZ PALOBLANCO ISMAEL</t>
  </si>
  <si>
    <t>GOMEZ VERA ARMANDO</t>
  </si>
  <si>
    <t>GUERRA AGUILAR ALEJANDRO</t>
  </si>
  <si>
    <t>GUERRERO HERNANDEZ JUAN CARLOS</t>
  </si>
  <si>
    <t>GUEVARA ALEMAN NAYELY</t>
  </si>
  <si>
    <t>HERNANDEZ BARRERA SALVADOR</t>
  </si>
  <si>
    <t>HERRERA ALMARAZ BLANCA SOFIA</t>
  </si>
  <si>
    <t>JIMENEZ SUAREZ LUDIVINA</t>
  </si>
  <si>
    <t>F&amp;I</t>
  </si>
  <si>
    <t>LARA MARTINEZ MARIANA</t>
  </si>
  <si>
    <t>LEMUS ALVARADO SANDRA KARINA</t>
  </si>
  <si>
    <t>LENS CERVANTES GEOVANI ALEJANDRO</t>
  </si>
  <si>
    <t>LEON CARDENAS ALBERTO</t>
  </si>
  <si>
    <t>LIZARDI URZUA ARIZBETH</t>
  </si>
  <si>
    <t>LOMELI GARZA MARIAJOSE</t>
  </si>
  <si>
    <t>LOPEZ JIMENEZ VICTOR MANUEL</t>
  </si>
  <si>
    <t>LOYOLA ACOSTA CARLOS ALBERTO</t>
  </si>
  <si>
    <t>LUCIO ESCUTIA VICTOR</t>
  </si>
  <si>
    <t>MANCERA AGUILAR DANIEL</t>
  </si>
  <si>
    <t>MANDUJANO ESTRADA ILSE GEORGINA</t>
  </si>
  <si>
    <t>MARTINEZ HERRERA CRISTIAN</t>
  </si>
  <si>
    <t>MARTINEZ ORTIZ JOSUE ALEJANDRO</t>
  </si>
  <si>
    <t xml:space="preserve">MOLINA MENDOZA RITA ANGELICA 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</si>
  <si>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</si>
  <si>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</si>
  <si>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</si>
  <si>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</si>
  <si>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</si>
  <si>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</si>
  <si>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OLIVARES OLALDE MA.GUADALUPE</t>
  </si>
  <si>
    <t>OROZCO ORTEGA ENAIM</t>
  </si>
  <si>
    <t>PACHECO LEON JUANA</t>
  </si>
  <si>
    <t>PATIÑO MUÑOZ ANA LAURA</t>
  </si>
  <si>
    <t>PESCADOR JURADO NANCY TERESA</t>
  </si>
  <si>
    <t>PICAZO BASTIDA GUSTAVO</t>
  </si>
  <si>
    <t xml:space="preserve">PRIETO LOPEZ LEOBIGILDO </t>
  </si>
  <si>
    <t>QUINTERO ARROYO JAQUELIN</t>
  </si>
  <si>
    <t>RAMIREZ ECHEVERRIA ARMANDO</t>
  </si>
  <si>
    <t>RANGEL GONZALEZ DIANA ENEYSIS</t>
  </si>
  <si>
    <t>RODRIGUEZ ANDRADE ERIKA YASMIN</t>
  </si>
  <si>
    <t>ROJAS ECHEVERRIA ANTONIO DE JESUS</t>
  </si>
  <si>
    <t>REFACCIONES</t>
  </si>
  <si>
    <t>RUIZ LAGUNA ANABEL</t>
  </si>
  <si>
    <t>SALAS CORREA VICTOR EDUARDO</t>
  </si>
  <si>
    <t>SALCEDO MORENO JANITZY XOCHITL</t>
  </si>
  <si>
    <t>SANCHEZ VEANA JAVIER</t>
  </si>
  <si>
    <t>SANTANA ANAYA GILDARDO ENRIQUE</t>
  </si>
  <si>
    <t>SOLORZANO JUAREZ MONICA ELISA</t>
  </si>
  <si>
    <t>TIERRABLANCA SANCHEZ VICTOR HUGO</t>
  </si>
  <si>
    <t>TORRES JIMENEZ MARTIN</t>
  </si>
  <si>
    <t>TORRES RAMIREZ JESUS</t>
  </si>
  <si>
    <t>VEGA FERNANDEZ AMALIA</t>
  </si>
  <si>
    <t>VEGA MENDOZA ROBERTO CARLOS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</si>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</sst>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 applyFill="1" applyBorder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14" fontId="24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3" fillId="0" borderId="9" xfId="2" applyFont="1" applyBorder="1"/>
    <xf numFmtId="0" fontId="25" fillId="0" borderId="4" xfId="0" applyFont="1" applyBorder="1"/>
    <xf numFmtId="0" fontId="25" fillId="0" borderId="4" xfId="0" applyFont="1" applyFill="1" applyBorder="1"/>
    <xf numFmtId="0" fontId="25" fillId="4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8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1" sqref="H11:H74"/>
    </sheetView>
  </sheetViews>
  <sheetFormatPr baseColWidth="10" defaultRowHeight="11.25"/>
  <cols>
    <col min="1" max="1" width="8.28515625" style="2" customWidth="1"/>
    <col min="2" max="2" width="27.5703125" style="1" customWidth="1"/>
    <col min="3" max="3" width="13.85546875" style="1" customWidth="1"/>
    <col min="4" max="4" width="11.42578125" style="1"/>
    <col min="5" max="5" width="1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38" t="s">
        <v>161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3" t="s">
        <v>175</v>
      </c>
      <c r="F7" s="43"/>
      <c r="G7" s="43"/>
      <c r="H7" s="43"/>
      <c r="I7" s="43"/>
      <c r="J7" s="43"/>
    </row>
    <row r="8" spans="1:13" s="5" customFormat="1" ht="23.2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176</v>
      </c>
      <c r="G8" s="40" t="s">
        <v>177</v>
      </c>
      <c r="H8" s="40" t="s">
        <v>178</v>
      </c>
      <c r="I8" s="40" t="s">
        <v>179</v>
      </c>
      <c r="J8" s="40" t="s">
        <v>180</v>
      </c>
    </row>
    <row r="9" spans="1:13" ht="12" thickTop="1">
      <c r="A9" s="12" t="s">
        <v>26</v>
      </c>
    </row>
    <row r="11" spans="1:13" ht="15.75">
      <c r="A11" s="2" t="s">
        <v>27</v>
      </c>
      <c r="B11" s="1" t="s">
        <v>28</v>
      </c>
      <c r="C11" s="13">
        <v>3200.6</v>
      </c>
      <c r="E11" s="41">
        <f>+C11</f>
        <v>3200.6</v>
      </c>
      <c r="F11" s="41">
        <f>+E11*2%</f>
        <v>64.012</v>
      </c>
      <c r="G11" s="41">
        <f>+E11*7.5%</f>
        <v>240.04499999999999</v>
      </c>
      <c r="H11" s="41">
        <f>SUM(E11:G11)</f>
        <v>3504.6570000000002</v>
      </c>
      <c r="I11" s="41">
        <f>+H11*16%</f>
        <v>560.74512000000004</v>
      </c>
      <c r="J11" s="41">
        <f>+H11+I11</f>
        <v>4065.4021200000002</v>
      </c>
      <c r="L11" s="57" t="s">
        <v>196</v>
      </c>
      <c r="M11" s="57" t="s">
        <v>197</v>
      </c>
    </row>
    <row r="12" spans="1:13" ht="15.75" hidden="1">
      <c r="A12" s="2" t="s">
        <v>29</v>
      </c>
      <c r="B12" s="1" t="s">
        <v>30</v>
      </c>
      <c r="C12" s="13">
        <v>2750.1</v>
      </c>
      <c r="E12" s="41">
        <f t="shared" ref="E12:E75" si="0">+C12</f>
        <v>2750.1</v>
      </c>
      <c r="F12" s="41">
        <f t="shared" ref="F12:F75" si="1">+E12*2%</f>
        <v>55.002000000000002</v>
      </c>
      <c r="G12" s="41">
        <f t="shared" ref="G12:G75" si="2">+E12*7.5%</f>
        <v>206.25749999999999</v>
      </c>
      <c r="H12" s="41">
        <f t="shared" ref="H12:H75" si="3">SUM(E12:G12)</f>
        <v>3011.3595</v>
      </c>
      <c r="I12" s="41">
        <f t="shared" ref="I12:I75" si="4">+H12*16%</f>
        <v>481.81752</v>
      </c>
      <c r="J12" s="41">
        <f t="shared" ref="J12:J75" si="5">+H12+I12</f>
        <v>3493.1770200000001</v>
      </c>
      <c r="L12" s="57" t="s">
        <v>198</v>
      </c>
      <c r="M12" s="57" t="s">
        <v>199</v>
      </c>
    </row>
    <row r="13" spans="1:13" ht="15.75" hidden="1">
      <c r="A13" s="2" t="s">
        <v>31</v>
      </c>
      <c r="B13" s="1" t="s">
        <v>32</v>
      </c>
      <c r="C13" s="13">
        <v>2500.0500000000002</v>
      </c>
      <c r="E13" s="41">
        <f t="shared" si="0"/>
        <v>2500.0500000000002</v>
      </c>
      <c r="F13" s="41">
        <f t="shared" si="1"/>
        <v>50.001000000000005</v>
      </c>
      <c r="G13" s="41">
        <f t="shared" si="2"/>
        <v>187.50375</v>
      </c>
      <c r="H13" s="41">
        <f t="shared" si="3"/>
        <v>2737.5547500000002</v>
      </c>
      <c r="I13" s="41">
        <f t="shared" si="4"/>
        <v>438.00876000000005</v>
      </c>
      <c r="J13" s="41">
        <f t="shared" si="5"/>
        <v>3175.5635100000004</v>
      </c>
      <c r="L13" s="57" t="s">
        <v>200</v>
      </c>
      <c r="M13" s="57" t="s">
        <v>201</v>
      </c>
    </row>
    <row r="14" spans="1:13" ht="15.75" hidden="1">
      <c r="A14" s="2" t="s">
        <v>33</v>
      </c>
      <c r="B14" s="1" t="s">
        <v>34</v>
      </c>
      <c r="C14" s="13">
        <v>8000.1</v>
      </c>
      <c r="E14" s="41">
        <f t="shared" si="0"/>
        <v>8000.1</v>
      </c>
      <c r="F14" s="41">
        <f t="shared" si="1"/>
        <v>160.00200000000001</v>
      </c>
      <c r="G14" s="41">
        <f t="shared" si="2"/>
        <v>600.00750000000005</v>
      </c>
      <c r="H14" s="41">
        <f t="shared" si="3"/>
        <v>8760.1095000000005</v>
      </c>
      <c r="I14" s="41">
        <f t="shared" si="4"/>
        <v>1401.61752</v>
      </c>
      <c r="J14" s="41">
        <f t="shared" si="5"/>
        <v>10161.72702</v>
      </c>
      <c r="L14" s="57" t="s">
        <v>202</v>
      </c>
      <c r="M14" s="57" t="s">
        <v>203</v>
      </c>
    </row>
    <row r="15" spans="1:13" ht="15.75" hidden="1">
      <c r="A15" s="2" t="s">
        <v>35</v>
      </c>
      <c r="B15" s="1" t="s">
        <v>36</v>
      </c>
      <c r="C15" s="13">
        <v>2893.48</v>
      </c>
      <c r="E15" s="41">
        <f t="shared" si="0"/>
        <v>2893.48</v>
      </c>
      <c r="F15" s="41">
        <f t="shared" si="1"/>
        <v>57.869599999999998</v>
      </c>
      <c r="G15" s="41">
        <f t="shared" si="2"/>
        <v>217.011</v>
      </c>
      <c r="H15" s="41">
        <f t="shared" si="3"/>
        <v>3168.3606</v>
      </c>
      <c r="I15" s="41">
        <f t="shared" si="4"/>
        <v>506.93769600000002</v>
      </c>
      <c r="J15" s="41">
        <f t="shared" si="5"/>
        <v>3675.2982959999999</v>
      </c>
      <c r="L15" s="57" t="s">
        <v>204</v>
      </c>
      <c r="M15" s="57" t="s">
        <v>205</v>
      </c>
    </row>
    <row r="16" spans="1:13" ht="15.75" hidden="1">
      <c r="A16" s="2" t="s">
        <v>37</v>
      </c>
      <c r="B16" s="1" t="s">
        <v>38</v>
      </c>
      <c r="C16" s="13">
        <v>5000.1000000000004</v>
      </c>
      <c r="E16" s="41">
        <f t="shared" si="0"/>
        <v>5000.1000000000004</v>
      </c>
      <c r="F16" s="41">
        <f t="shared" si="1"/>
        <v>100.00200000000001</v>
      </c>
      <c r="G16" s="41">
        <f t="shared" si="2"/>
        <v>375.00749999999999</v>
      </c>
      <c r="H16" s="41">
        <f t="shared" si="3"/>
        <v>5475.1095000000005</v>
      </c>
      <c r="I16" s="41">
        <f t="shared" si="4"/>
        <v>876.0175200000001</v>
      </c>
      <c r="J16" s="41">
        <f t="shared" si="5"/>
        <v>6351.1270200000008</v>
      </c>
      <c r="L16" s="57" t="s">
        <v>198</v>
      </c>
      <c r="M16" s="57" t="s">
        <v>206</v>
      </c>
    </row>
    <row r="17" spans="1:13" ht="15.75" hidden="1">
      <c r="A17" s="2" t="s">
        <v>39</v>
      </c>
      <c r="B17" s="1" t="s">
        <v>40</v>
      </c>
      <c r="C17" s="13">
        <v>3000</v>
      </c>
      <c r="E17" s="41">
        <f t="shared" si="0"/>
        <v>3000</v>
      </c>
      <c r="F17" s="41">
        <f t="shared" si="1"/>
        <v>60</v>
      </c>
      <c r="G17" s="41">
        <f t="shared" si="2"/>
        <v>225</v>
      </c>
      <c r="H17" s="41">
        <f t="shared" si="3"/>
        <v>3285</v>
      </c>
      <c r="I17" s="41">
        <f t="shared" si="4"/>
        <v>525.6</v>
      </c>
      <c r="J17" s="41">
        <f t="shared" si="5"/>
        <v>3810.6</v>
      </c>
      <c r="L17" s="57" t="s">
        <v>198</v>
      </c>
      <c r="M17" s="57" t="s">
        <v>207</v>
      </c>
    </row>
    <row r="18" spans="1:13" ht="15.75" hidden="1">
      <c r="A18" s="2" t="s">
        <v>41</v>
      </c>
      <c r="B18" s="1" t="s">
        <v>42</v>
      </c>
      <c r="C18" s="13">
        <v>4655.05</v>
      </c>
      <c r="E18" s="41">
        <f t="shared" si="0"/>
        <v>4655.05</v>
      </c>
      <c r="F18" s="41">
        <f t="shared" si="1"/>
        <v>93.100999999999999</v>
      </c>
      <c r="G18" s="41">
        <f t="shared" si="2"/>
        <v>349.12875000000003</v>
      </c>
      <c r="H18" s="41">
        <f t="shared" si="3"/>
        <v>5097.2797499999997</v>
      </c>
      <c r="I18" s="41">
        <f t="shared" si="4"/>
        <v>815.56475999999998</v>
      </c>
      <c r="J18" s="41">
        <f t="shared" si="5"/>
        <v>5912.8445099999999</v>
      </c>
      <c r="L18" s="57" t="s">
        <v>202</v>
      </c>
      <c r="M18" s="57" t="s">
        <v>208</v>
      </c>
    </row>
    <row r="19" spans="1:13" ht="15.75" hidden="1">
      <c r="A19" s="2" t="s">
        <v>43</v>
      </c>
      <c r="B19" s="1" t="s">
        <v>44</v>
      </c>
      <c r="C19" s="13">
        <v>7500</v>
      </c>
      <c r="E19" s="41">
        <f t="shared" si="0"/>
        <v>7500</v>
      </c>
      <c r="F19" s="41">
        <f t="shared" si="1"/>
        <v>150</v>
      </c>
      <c r="G19" s="41">
        <f t="shared" si="2"/>
        <v>562.5</v>
      </c>
      <c r="H19" s="41">
        <f t="shared" si="3"/>
        <v>8212.5</v>
      </c>
      <c r="I19" s="41">
        <f t="shared" si="4"/>
        <v>1314</v>
      </c>
      <c r="J19" s="41">
        <f t="shared" si="5"/>
        <v>9526.5</v>
      </c>
      <c r="L19" s="57" t="s">
        <v>198</v>
      </c>
      <c r="M19" s="57" t="s">
        <v>209</v>
      </c>
    </row>
    <row r="20" spans="1:13" ht="15.75" hidden="1">
      <c r="A20" s="2" t="s">
        <v>45</v>
      </c>
      <c r="B20" s="1" t="s">
        <v>46</v>
      </c>
      <c r="C20" s="13">
        <v>2500.0500000000002</v>
      </c>
      <c r="E20" s="41">
        <f t="shared" si="0"/>
        <v>2500.0500000000002</v>
      </c>
      <c r="F20" s="41">
        <f t="shared" si="1"/>
        <v>50.001000000000005</v>
      </c>
      <c r="G20" s="41">
        <f t="shared" si="2"/>
        <v>187.50375</v>
      </c>
      <c r="H20" s="41">
        <f t="shared" si="3"/>
        <v>2737.5547500000002</v>
      </c>
      <c r="I20" s="41">
        <f t="shared" si="4"/>
        <v>438.00876000000005</v>
      </c>
      <c r="J20" s="41">
        <f t="shared" si="5"/>
        <v>3175.5635100000004</v>
      </c>
      <c r="L20" s="57" t="s">
        <v>202</v>
      </c>
      <c r="M20" s="58" t="s">
        <v>210</v>
      </c>
    </row>
    <row r="21" spans="1:13" ht="15.75">
      <c r="A21" s="2" t="s">
        <v>47</v>
      </c>
      <c r="B21" s="1" t="s">
        <v>48</v>
      </c>
      <c r="C21" s="13">
        <v>4600.6000000000004</v>
      </c>
      <c r="E21" s="41">
        <f t="shared" si="0"/>
        <v>4600.6000000000004</v>
      </c>
      <c r="F21" s="41">
        <f t="shared" si="1"/>
        <v>92.012000000000015</v>
      </c>
      <c r="G21" s="41">
        <f t="shared" si="2"/>
        <v>345.04500000000002</v>
      </c>
      <c r="H21" s="41">
        <f t="shared" si="3"/>
        <v>5037.6570000000002</v>
      </c>
      <c r="I21" s="41">
        <f t="shared" si="4"/>
        <v>806.02512000000002</v>
      </c>
      <c r="J21" s="41">
        <f t="shared" si="5"/>
        <v>5843.6821200000004</v>
      </c>
      <c r="L21" s="57" t="s">
        <v>196</v>
      </c>
      <c r="M21" s="58" t="s">
        <v>211</v>
      </c>
    </row>
    <row r="22" spans="1:13" ht="15.75" hidden="1">
      <c r="A22" s="2" t="s">
        <v>49</v>
      </c>
      <c r="B22" s="1" t="s">
        <v>50</v>
      </c>
      <c r="C22" s="13">
        <v>2499.15</v>
      </c>
      <c r="E22" s="41">
        <f t="shared" si="0"/>
        <v>2499.15</v>
      </c>
      <c r="F22" s="41">
        <f t="shared" si="1"/>
        <v>49.983000000000004</v>
      </c>
      <c r="G22" s="41">
        <f t="shared" si="2"/>
        <v>187.43625</v>
      </c>
      <c r="H22" s="41">
        <f t="shared" si="3"/>
        <v>2736.5692500000005</v>
      </c>
      <c r="I22" s="41">
        <f t="shared" si="4"/>
        <v>437.85108000000008</v>
      </c>
      <c r="J22" s="41">
        <f t="shared" si="5"/>
        <v>3174.4203300000004</v>
      </c>
      <c r="L22" s="57" t="s">
        <v>200</v>
      </c>
      <c r="M22" s="57" t="s">
        <v>212</v>
      </c>
    </row>
    <row r="23" spans="1:13" ht="15.75">
      <c r="A23" s="2" t="s">
        <v>51</v>
      </c>
      <c r="B23" s="1" t="s">
        <v>52</v>
      </c>
      <c r="C23" s="13">
        <v>4080.64</v>
      </c>
      <c r="E23" s="41">
        <f t="shared" si="0"/>
        <v>4080.64</v>
      </c>
      <c r="F23" s="41">
        <f t="shared" si="1"/>
        <v>81.612799999999993</v>
      </c>
      <c r="G23" s="41">
        <f t="shared" si="2"/>
        <v>306.048</v>
      </c>
      <c r="H23" s="41">
        <f t="shared" si="3"/>
        <v>4468.3008</v>
      </c>
      <c r="I23" s="41">
        <f t="shared" si="4"/>
        <v>714.92812800000002</v>
      </c>
      <c r="J23" s="41">
        <f t="shared" si="5"/>
        <v>5183.2289280000005</v>
      </c>
      <c r="L23" s="57" t="s">
        <v>196</v>
      </c>
      <c r="M23" s="57" t="s">
        <v>213</v>
      </c>
    </row>
    <row r="24" spans="1:13" ht="15.75">
      <c r="A24" s="2" t="s">
        <v>53</v>
      </c>
      <c r="B24" s="1" t="s">
        <v>54</v>
      </c>
      <c r="C24" s="13">
        <v>6947.6</v>
      </c>
      <c r="E24" s="41">
        <f t="shared" si="0"/>
        <v>6947.6</v>
      </c>
      <c r="F24" s="41">
        <f t="shared" si="1"/>
        <v>138.952</v>
      </c>
      <c r="G24" s="41">
        <f t="shared" si="2"/>
        <v>521.07000000000005</v>
      </c>
      <c r="H24" s="41">
        <f t="shared" si="3"/>
        <v>7607.6220000000003</v>
      </c>
      <c r="I24" s="41">
        <f t="shared" si="4"/>
        <v>1217.2195200000001</v>
      </c>
      <c r="J24" s="41">
        <f t="shared" si="5"/>
        <v>8824.8415199999999</v>
      </c>
      <c r="L24" s="57" t="s">
        <v>196</v>
      </c>
      <c r="M24" s="57" t="s">
        <v>214</v>
      </c>
    </row>
    <row r="25" spans="1:13" ht="15.75">
      <c r="A25" s="2" t="s">
        <v>55</v>
      </c>
      <c r="B25" s="1" t="s">
        <v>56</v>
      </c>
      <c r="C25" s="13">
        <v>3767.7</v>
      </c>
      <c r="E25" s="41">
        <f t="shared" si="0"/>
        <v>3767.7</v>
      </c>
      <c r="F25" s="41">
        <f t="shared" si="1"/>
        <v>75.353999999999999</v>
      </c>
      <c r="G25" s="41">
        <f t="shared" si="2"/>
        <v>282.57749999999999</v>
      </c>
      <c r="H25" s="41">
        <f t="shared" si="3"/>
        <v>4125.6314999999995</v>
      </c>
      <c r="I25" s="41">
        <f t="shared" si="4"/>
        <v>660.1010399999999</v>
      </c>
      <c r="J25" s="41">
        <f t="shared" si="5"/>
        <v>4785.7325399999991</v>
      </c>
      <c r="L25" s="57" t="s">
        <v>196</v>
      </c>
      <c r="M25" s="57" t="s">
        <v>215</v>
      </c>
    </row>
    <row r="26" spans="1:13" ht="15.75" hidden="1">
      <c r="A26" s="2" t="s">
        <v>57</v>
      </c>
      <c r="B26" s="1" t="s">
        <v>58</v>
      </c>
      <c r="C26" s="13">
        <v>2666.71</v>
      </c>
      <c r="E26" s="41">
        <f t="shared" si="0"/>
        <v>2666.71</v>
      </c>
      <c r="F26" s="41">
        <f t="shared" si="1"/>
        <v>53.334200000000003</v>
      </c>
      <c r="G26" s="41">
        <f t="shared" si="2"/>
        <v>200.00325000000001</v>
      </c>
      <c r="H26" s="41">
        <f t="shared" si="3"/>
        <v>2920.04745</v>
      </c>
      <c r="I26" s="41">
        <f t="shared" si="4"/>
        <v>467.20759200000003</v>
      </c>
      <c r="J26" s="41">
        <f t="shared" si="5"/>
        <v>3387.2550420000002</v>
      </c>
      <c r="L26" s="57" t="s">
        <v>200</v>
      </c>
      <c r="M26" s="57" t="s">
        <v>216</v>
      </c>
    </row>
    <row r="27" spans="1:13" ht="15.75">
      <c r="A27" s="2" t="s">
        <v>59</v>
      </c>
      <c r="B27" s="1" t="s">
        <v>60</v>
      </c>
      <c r="C27" s="13">
        <v>4100.6000000000004</v>
      </c>
      <c r="E27" s="41">
        <f t="shared" si="0"/>
        <v>4100.6000000000004</v>
      </c>
      <c r="F27" s="41">
        <f t="shared" si="1"/>
        <v>82.012000000000015</v>
      </c>
      <c r="G27" s="41">
        <f t="shared" si="2"/>
        <v>307.54500000000002</v>
      </c>
      <c r="H27" s="41">
        <f t="shared" si="3"/>
        <v>4490.1570000000002</v>
      </c>
      <c r="I27" s="41">
        <f t="shared" si="4"/>
        <v>718.42511999999999</v>
      </c>
      <c r="J27" s="41">
        <f t="shared" si="5"/>
        <v>5208.58212</v>
      </c>
      <c r="L27" s="57" t="s">
        <v>196</v>
      </c>
      <c r="M27" s="57" t="s">
        <v>217</v>
      </c>
    </row>
    <row r="28" spans="1:13" ht="15.75" hidden="1">
      <c r="A28" s="2" t="s">
        <v>61</v>
      </c>
      <c r="B28" s="1" t="s">
        <v>62</v>
      </c>
      <c r="C28" s="13">
        <v>2500.0500000000002</v>
      </c>
      <c r="E28" s="41">
        <f t="shared" si="0"/>
        <v>2500.0500000000002</v>
      </c>
      <c r="F28" s="41">
        <f t="shared" si="1"/>
        <v>50.001000000000005</v>
      </c>
      <c r="G28" s="41">
        <f t="shared" si="2"/>
        <v>187.50375</v>
      </c>
      <c r="H28" s="41">
        <f t="shared" si="3"/>
        <v>2737.5547500000002</v>
      </c>
      <c r="I28" s="41">
        <f t="shared" si="4"/>
        <v>438.00876000000005</v>
      </c>
      <c r="J28" s="41">
        <f t="shared" si="5"/>
        <v>3175.5635100000004</v>
      </c>
      <c r="L28" s="57" t="s">
        <v>202</v>
      </c>
      <c r="M28" s="57" t="s">
        <v>218</v>
      </c>
    </row>
    <row r="29" spans="1:13" ht="15.75">
      <c r="A29" s="2" t="s">
        <v>63</v>
      </c>
      <c r="B29" s="1" t="s">
        <v>64</v>
      </c>
      <c r="C29" s="13">
        <v>3700.6</v>
      </c>
      <c r="E29" s="41">
        <f t="shared" si="0"/>
        <v>3700.6</v>
      </c>
      <c r="F29" s="41">
        <f t="shared" si="1"/>
        <v>74.012</v>
      </c>
      <c r="G29" s="41">
        <f t="shared" si="2"/>
        <v>277.54499999999996</v>
      </c>
      <c r="H29" s="41">
        <f t="shared" si="3"/>
        <v>4052.1570000000002</v>
      </c>
      <c r="I29" s="41">
        <f t="shared" si="4"/>
        <v>648.34512000000007</v>
      </c>
      <c r="J29" s="41">
        <f t="shared" si="5"/>
        <v>4700.5021200000001</v>
      </c>
      <c r="L29" s="57" t="s">
        <v>196</v>
      </c>
      <c r="M29" s="57" t="s">
        <v>219</v>
      </c>
    </row>
    <row r="30" spans="1:13" ht="15.75" hidden="1">
      <c r="A30" s="2" t="s">
        <v>65</v>
      </c>
      <c r="B30" s="1" t="s">
        <v>66</v>
      </c>
      <c r="C30" s="13">
        <v>2500.0500000000002</v>
      </c>
      <c r="E30" s="41">
        <f t="shared" si="0"/>
        <v>2500.0500000000002</v>
      </c>
      <c r="F30" s="41">
        <f t="shared" si="1"/>
        <v>50.001000000000005</v>
      </c>
      <c r="G30" s="41">
        <f t="shared" si="2"/>
        <v>187.50375</v>
      </c>
      <c r="H30" s="41">
        <f t="shared" si="3"/>
        <v>2737.5547500000002</v>
      </c>
      <c r="I30" s="41">
        <f t="shared" si="4"/>
        <v>438.00876000000005</v>
      </c>
      <c r="J30" s="41">
        <f t="shared" si="5"/>
        <v>3175.5635100000004</v>
      </c>
      <c r="L30" s="57" t="s">
        <v>202</v>
      </c>
      <c r="M30" s="57" t="s">
        <v>220</v>
      </c>
    </row>
    <row r="31" spans="1:13" ht="15.75" hidden="1">
      <c r="A31" s="2" t="s">
        <v>67</v>
      </c>
      <c r="B31" s="1" t="s">
        <v>68</v>
      </c>
      <c r="C31" s="13">
        <v>38036.25</v>
      </c>
      <c r="E31" s="41">
        <f t="shared" si="0"/>
        <v>38036.25</v>
      </c>
      <c r="F31" s="41">
        <f t="shared" si="1"/>
        <v>760.72500000000002</v>
      </c>
      <c r="G31" s="41">
        <f t="shared" si="2"/>
        <v>2852.71875</v>
      </c>
      <c r="H31" s="41">
        <f t="shared" si="3"/>
        <v>41649.693749999999</v>
      </c>
      <c r="I31" s="41">
        <f t="shared" si="4"/>
        <v>6663.951</v>
      </c>
      <c r="J31" s="41">
        <f t="shared" si="5"/>
        <v>48313.644749999999</v>
      </c>
      <c r="L31" s="57" t="s">
        <v>198</v>
      </c>
      <c r="M31" s="57" t="s">
        <v>221</v>
      </c>
    </row>
    <row r="32" spans="1:13" ht="15.75" hidden="1">
      <c r="A32" s="2" t="s">
        <v>69</v>
      </c>
      <c r="B32" s="1" t="s">
        <v>70</v>
      </c>
      <c r="C32" s="13">
        <v>5000.1000000000004</v>
      </c>
      <c r="E32" s="41">
        <f t="shared" si="0"/>
        <v>5000.1000000000004</v>
      </c>
      <c r="F32" s="41">
        <f t="shared" si="1"/>
        <v>100.00200000000001</v>
      </c>
      <c r="G32" s="41">
        <f t="shared" si="2"/>
        <v>375.00749999999999</v>
      </c>
      <c r="H32" s="41">
        <f t="shared" si="3"/>
        <v>5475.1095000000005</v>
      </c>
      <c r="I32" s="41">
        <f t="shared" si="4"/>
        <v>876.0175200000001</v>
      </c>
      <c r="J32" s="41">
        <f t="shared" si="5"/>
        <v>6351.1270200000008</v>
      </c>
      <c r="L32" s="57" t="s">
        <v>222</v>
      </c>
      <c r="M32" s="57" t="s">
        <v>223</v>
      </c>
    </row>
    <row r="33" spans="1:13" ht="15.75" hidden="1">
      <c r="A33" s="2" t="s">
        <v>71</v>
      </c>
      <c r="B33" s="1" t="s">
        <v>72</v>
      </c>
      <c r="C33" s="13">
        <v>3000</v>
      </c>
      <c r="E33" s="41">
        <f t="shared" si="0"/>
        <v>3000</v>
      </c>
      <c r="F33" s="41">
        <f t="shared" si="1"/>
        <v>60</v>
      </c>
      <c r="G33" s="41">
        <f t="shared" si="2"/>
        <v>225</v>
      </c>
      <c r="H33" s="41">
        <f t="shared" si="3"/>
        <v>3285</v>
      </c>
      <c r="I33" s="41">
        <f t="shared" si="4"/>
        <v>525.6</v>
      </c>
      <c r="J33" s="41">
        <f t="shared" si="5"/>
        <v>3810.6</v>
      </c>
      <c r="L33" s="57" t="s">
        <v>198</v>
      </c>
      <c r="M33" s="57" t="s">
        <v>224</v>
      </c>
    </row>
    <row r="34" spans="1:13" ht="15.75">
      <c r="A34" s="2" t="s">
        <v>73</v>
      </c>
      <c r="B34" s="1" t="s">
        <v>74</v>
      </c>
      <c r="C34" s="13">
        <v>4000</v>
      </c>
      <c r="E34" s="41">
        <f t="shared" si="0"/>
        <v>4000</v>
      </c>
      <c r="F34" s="41">
        <f t="shared" si="1"/>
        <v>80</v>
      </c>
      <c r="G34" s="41">
        <f t="shared" si="2"/>
        <v>300</v>
      </c>
      <c r="H34" s="41">
        <f t="shared" si="3"/>
        <v>4380</v>
      </c>
      <c r="I34" s="41">
        <f t="shared" si="4"/>
        <v>700.80000000000007</v>
      </c>
      <c r="J34" s="41">
        <f t="shared" si="5"/>
        <v>5080.8</v>
      </c>
      <c r="L34" s="59" t="s">
        <v>196</v>
      </c>
      <c r="M34" s="59" t="s">
        <v>225</v>
      </c>
    </row>
    <row r="35" spans="1:13" ht="15.75">
      <c r="A35" s="2" t="s">
        <v>75</v>
      </c>
      <c r="B35" s="1" t="s">
        <v>76</v>
      </c>
      <c r="C35" s="13">
        <v>3351</v>
      </c>
      <c r="E35" s="41">
        <f t="shared" si="0"/>
        <v>3351</v>
      </c>
      <c r="F35" s="41">
        <f t="shared" si="1"/>
        <v>67.02</v>
      </c>
      <c r="G35" s="41">
        <f t="shared" si="2"/>
        <v>251.32499999999999</v>
      </c>
      <c r="H35" s="41">
        <f t="shared" si="3"/>
        <v>3669.3449999999998</v>
      </c>
      <c r="I35" s="41">
        <f t="shared" si="4"/>
        <v>587.09519999999998</v>
      </c>
      <c r="J35" s="41">
        <f t="shared" si="5"/>
        <v>4256.4402</v>
      </c>
      <c r="L35" s="57" t="s">
        <v>196</v>
      </c>
      <c r="M35" s="57" t="s">
        <v>226</v>
      </c>
    </row>
    <row r="36" spans="1:13" ht="15.75" hidden="1">
      <c r="A36" s="2" t="s">
        <v>77</v>
      </c>
      <c r="B36" s="1" t="s">
        <v>78</v>
      </c>
      <c r="C36" s="13">
        <v>7500</v>
      </c>
      <c r="E36" s="41">
        <f t="shared" si="0"/>
        <v>7500</v>
      </c>
      <c r="F36" s="41">
        <f t="shared" si="1"/>
        <v>150</v>
      </c>
      <c r="G36" s="41">
        <f t="shared" si="2"/>
        <v>562.5</v>
      </c>
      <c r="H36" s="41">
        <f t="shared" si="3"/>
        <v>8212.5</v>
      </c>
      <c r="I36" s="41">
        <f t="shared" si="4"/>
        <v>1314</v>
      </c>
      <c r="J36" s="41">
        <f t="shared" si="5"/>
        <v>9526.5</v>
      </c>
      <c r="L36" s="57" t="s">
        <v>198</v>
      </c>
      <c r="M36" s="57" t="s">
        <v>227</v>
      </c>
    </row>
    <row r="37" spans="1:13" ht="15.75" hidden="1">
      <c r="A37" s="2" t="s">
        <v>79</v>
      </c>
      <c r="B37" s="1" t="s">
        <v>80</v>
      </c>
      <c r="C37" s="13">
        <v>2500.0500000000002</v>
      </c>
      <c r="E37" s="41">
        <f t="shared" si="0"/>
        <v>2500.0500000000002</v>
      </c>
      <c r="F37" s="41">
        <f t="shared" si="1"/>
        <v>50.001000000000005</v>
      </c>
      <c r="G37" s="41">
        <f t="shared" si="2"/>
        <v>187.50375</v>
      </c>
      <c r="H37" s="41">
        <f t="shared" si="3"/>
        <v>2737.5547500000002</v>
      </c>
      <c r="I37" s="41">
        <f t="shared" si="4"/>
        <v>438.00876000000005</v>
      </c>
      <c r="J37" s="41">
        <f t="shared" si="5"/>
        <v>3175.5635100000004</v>
      </c>
      <c r="L37" s="57" t="s">
        <v>202</v>
      </c>
      <c r="M37" s="57" t="s">
        <v>228</v>
      </c>
    </row>
    <row r="38" spans="1:13" ht="15.75">
      <c r="A38" s="2" t="s">
        <v>81</v>
      </c>
      <c r="B38" s="1" t="s">
        <v>82</v>
      </c>
      <c r="C38" s="13">
        <v>4080.64</v>
      </c>
      <c r="E38" s="41">
        <f t="shared" si="0"/>
        <v>4080.64</v>
      </c>
      <c r="F38" s="41">
        <f t="shared" si="1"/>
        <v>81.612799999999993</v>
      </c>
      <c r="G38" s="41">
        <f t="shared" si="2"/>
        <v>306.048</v>
      </c>
      <c r="H38" s="41">
        <f t="shared" si="3"/>
        <v>4468.3008</v>
      </c>
      <c r="I38" s="41">
        <f t="shared" si="4"/>
        <v>714.92812800000002</v>
      </c>
      <c r="J38" s="41">
        <f t="shared" si="5"/>
        <v>5183.2289280000005</v>
      </c>
      <c r="L38" s="57" t="s">
        <v>196</v>
      </c>
      <c r="M38" s="58" t="s">
        <v>229</v>
      </c>
    </row>
    <row r="39" spans="1:13" ht="15.75" hidden="1">
      <c r="A39" s="2" t="s">
        <v>83</v>
      </c>
      <c r="B39" s="1" t="s">
        <v>84</v>
      </c>
      <c r="C39" s="13">
        <v>3750</v>
      </c>
      <c r="E39" s="41">
        <f t="shared" si="0"/>
        <v>3750</v>
      </c>
      <c r="F39" s="41">
        <f t="shared" si="1"/>
        <v>75</v>
      </c>
      <c r="G39" s="41">
        <f t="shared" si="2"/>
        <v>281.25</v>
      </c>
      <c r="H39" s="41">
        <f t="shared" si="3"/>
        <v>4106.25</v>
      </c>
      <c r="I39" s="41">
        <f t="shared" si="4"/>
        <v>657</v>
      </c>
      <c r="J39" s="41">
        <f t="shared" si="5"/>
        <v>4763.25</v>
      </c>
      <c r="L39" s="57" t="s">
        <v>202</v>
      </c>
      <c r="M39" s="58" t="s">
        <v>230</v>
      </c>
    </row>
    <row r="40" spans="1:13" ht="15.75" hidden="1">
      <c r="A40" s="2" t="s">
        <v>85</v>
      </c>
      <c r="B40" s="1" t="s">
        <v>86</v>
      </c>
      <c r="C40" s="13">
        <v>3000</v>
      </c>
      <c r="E40" s="41">
        <f t="shared" si="0"/>
        <v>3000</v>
      </c>
      <c r="F40" s="41">
        <f t="shared" si="1"/>
        <v>60</v>
      </c>
      <c r="G40" s="41">
        <f t="shared" si="2"/>
        <v>225</v>
      </c>
      <c r="H40" s="41">
        <f t="shared" si="3"/>
        <v>3285</v>
      </c>
      <c r="I40" s="41">
        <f t="shared" si="4"/>
        <v>525.6</v>
      </c>
      <c r="J40" s="41">
        <f t="shared" si="5"/>
        <v>3810.6</v>
      </c>
      <c r="L40" s="57" t="s">
        <v>198</v>
      </c>
      <c r="M40" s="58" t="s">
        <v>231</v>
      </c>
    </row>
    <row r="41" spans="1:13" ht="15.75">
      <c r="A41" s="2" t="s">
        <v>87</v>
      </c>
      <c r="B41" s="1" t="s">
        <v>88</v>
      </c>
      <c r="C41" s="13">
        <v>4242.45</v>
      </c>
      <c r="E41" s="41">
        <f t="shared" si="0"/>
        <v>4242.45</v>
      </c>
      <c r="F41" s="41">
        <f t="shared" si="1"/>
        <v>84.849000000000004</v>
      </c>
      <c r="G41" s="41">
        <f t="shared" si="2"/>
        <v>318.18374999999997</v>
      </c>
      <c r="H41" s="41">
        <f t="shared" si="3"/>
        <v>4645.4827500000001</v>
      </c>
      <c r="I41" s="41">
        <f t="shared" si="4"/>
        <v>743.27724000000001</v>
      </c>
      <c r="J41" s="41">
        <f t="shared" si="5"/>
        <v>5388.7599900000005</v>
      </c>
      <c r="L41" s="57" t="s">
        <v>196</v>
      </c>
      <c r="M41" s="57" t="s">
        <v>232</v>
      </c>
    </row>
    <row r="42" spans="1:13" ht="15.75" hidden="1">
      <c r="A42" s="2" t="s">
        <v>89</v>
      </c>
      <c r="B42" s="1" t="s">
        <v>90</v>
      </c>
      <c r="C42" s="13">
        <v>3845.05</v>
      </c>
      <c r="E42" s="41">
        <f t="shared" si="0"/>
        <v>3845.05</v>
      </c>
      <c r="F42" s="41">
        <f t="shared" si="1"/>
        <v>76.90100000000001</v>
      </c>
      <c r="G42" s="41">
        <f t="shared" si="2"/>
        <v>288.37875000000003</v>
      </c>
      <c r="H42" s="41">
        <f t="shared" si="3"/>
        <v>4210.3297499999999</v>
      </c>
      <c r="I42" s="41">
        <f t="shared" si="4"/>
        <v>673.65275999999994</v>
      </c>
      <c r="J42" s="41">
        <f t="shared" si="5"/>
        <v>4883.9825099999998</v>
      </c>
      <c r="L42" s="57" t="s">
        <v>202</v>
      </c>
      <c r="M42" s="58" t="s">
        <v>233</v>
      </c>
    </row>
    <row r="43" spans="1:13" ht="15.75">
      <c r="A43" s="2" t="s">
        <v>91</v>
      </c>
      <c r="B43" s="1" t="s">
        <v>92</v>
      </c>
      <c r="C43" s="13">
        <v>5554.39</v>
      </c>
      <c r="E43" s="41">
        <f t="shared" si="0"/>
        <v>5554.39</v>
      </c>
      <c r="F43" s="41">
        <f t="shared" si="1"/>
        <v>111.08780000000002</v>
      </c>
      <c r="G43" s="41">
        <f t="shared" si="2"/>
        <v>416.57925</v>
      </c>
      <c r="H43" s="41">
        <f t="shared" si="3"/>
        <v>6082.0570500000003</v>
      </c>
      <c r="I43" s="41">
        <f t="shared" si="4"/>
        <v>973.12912800000004</v>
      </c>
      <c r="J43" s="41">
        <f t="shared" si="5"/>
        <v>7055.1861779999999</v>
      </c>
      <c r="L43" s="57" t="s">
        <v>196</v>
      </c>
      <c r="M43" s="57" t="s">
        <v>234</v>
      </c>
    </row>
    <row r="44" spans="1:13" ht="15.75" hidden="1">
      <c r="A44" s="2" t="s">
        <v>93</v>
      </c>
      <c r="B44" s="1" t="s">
        <v>94</v>
      </c>
      <c r="C44" s="13">
        <v>4000.05</v>
      </c>
      <c r="E44" s="41">
        <f t="shared" si="0"/>
        <v>4000.05</v>
      </c>
      <c r="F44" s="41">
        <f t="shared" si="1"/>
        <v>80.001000000000005</v>
      </c>
      <c r="G44" s="41">
        <f t="shared" si="2"/>
        <v>300.00375000000003</v>
      </c>
      <c r="H44" s="41">
        <f t="shared" si="3"/>
        <v>4380.0547500000002</v>
      </c>
      <c r="I44" s="41">
        <f t="shared" si="4"/>
        <v>700.80876000000001</v>
      </c>
      <c r="J44" s="41">
        <f t="shared" si="5"/>
        <v>5080.8635100000001</v>
      </c>
      <c r="L44" s="58" t="s">
        <v>198</v>
      </c>
      <c r="M44" s="58" t="s">
        <v>235</v>
      </c>
    </row>
    <row r="45" spans="1:13" ht="15.75" hidden="1">
      <c r="A45" s="2" t="s">
        <v>95</v>
      </c>
      <c r="B45" s="1" t="s">
        <v>96</v>
      </c>
      <c r="C45" s="13">
        <v>2799.9</v>
      </c>
      <c r="E45" s="41">
        <f t="shared" si="0"/>
        <v>2799.9</v>
      </c>
      <c r="F45" s="41">
        <f t="shared" si="1"/>
        <v>55.998000000000005</v>
      </c>
      <c r="G45" s="41">
        <f t="shared" si="2"/>
        <v>209.99250000000001</v>
      </c>
      <c r="H45" s="41">
        <f t="shared" si="3"/>
        <v>3065.8905</v>
      </c>
      <c r="I45" s="41">
        <f t="shared" si="4"/>
        <v>490.54248000000001</v>
      </c>
      <c r="J45" s="41">
        <f t="shared" si="5"/>
        <v>3556.43298</v>
      </c>
      <c r="L45" s="58" t="s">
        <v>198</v>
      </c>
      <c r="M45" s="58" t="s">
        <v>236</v>
      </c>
    </row>
    <row r="46" spans="1:13" ht="15.75" hidden="1">
      <c r="A46" s="2" t="s">
        <v>97</v>
      </c>
      <c r="B46" s="1" t="s">
        <v>98</v>
      </c>
      <c r="C46" s="13">
        <v>1750.05</v>
      </c>
      <c r="E46" s="41">
        <f t="shared" si="0"/>
        <v>1750.05</v>
      </c>
      <c r="F46" s="41">
        <f t="shared" si="1"/>
        <v>35.000999999999998</v>
      </c>
      <c r="G46" s="41">
        <f t="shared" si="2"/>
        <v>131.25375</v>
      </c>
      <c r="H46" s="41">
        <f t="shared" si="3"/>
        <v>1916.30475</v>
      </c>
      <c r="I46" s="41">
        <f t="shared" si="4"/>
        <v>306.60876000000002</v>
      </c>
      <c r="J46" s="41">
        <f t="shared" si="5"/>
        <v>2222.9135099999999</v>
      </c>
      <c r="L46" s="57" t="s">
        <v>202</v>
      </c>
      <c r="M46" s="57" t="s">
        <v>237</v>
      </c>
    </row>
    <row r="47" spans="1:13" ht="15.75" hidden="1">
      <c r="A47" s="2" t="s">
        <v>99</v>
      </c>
      <c r="B47" s="1" t="s">
        <v>100</v>
      </c>
      <c r="C47" s="13">
        <v>2750.1</v>
      </c>
      <c r="E47" s="41">
        <f t="shared" si="0"/>
        <v>2750.1</v>
      </c>
      <c r="F47" s="41">
        <f t="shared" si="1"/>
        <v>55.002000000000002</v>
      </c>
      <c r="G47" s="41">
        <f t="shared" si="2"/>
        <v>206.25749999999999</v>
      </c>
      <c r="H47" s="41">
        <f t="shared" si="3"/>
        <v>3011.3595</v>
      </c>
      <c r="I47" s="41">
        <f t="shared" si="4"/>
        <v>481.81752</v>
      </c>
      <c r="J47" s="41">
        <f t="shared" si="5"/>
        <v>3493.1770200000001</v>
      </c>
      <c r="L47" s="57" t="s">
        <v>200</v>
      </c>
      <c r="M47" s="58" t="s">
        <v>238</v>
      </c>
    </row>
    <row r="48" spans="1:13" ht="15.75" hidden="1">
      <c r="A48" s="2" t="s">
        <v>101</v>
      </c>
      <c r="B48" s="1" t="s">
        <v>102</v>
      </c>
      <c r="C48" s="13">
        <v>3750</v>
      </c>
      <c r="E48" s="41">
        <f t="shared" si="0"/>
        <v>3750</v>
      </c>
      <c r="F48" s="41">
        <f t="shared" si="1"/>
        <v>75</v>
      </c>
      <c r="G48" s="41">
        <f t="shared" si="2"/>
        <v>281.25</v>
      </c>
      <c r="H48" s="41">
        <f t="shared" si="3"/>
        <v>4106.25</v>
      </c>
      <c r="I48" s="41">
        <f t="shared" si="4"/>
        <v>657</v>
      </c>
      <c r="J48" s="41">
        <f t="shared" si="5"/>
        <v>4763.25</v>
      </c>
      <c r="L48" s="57" t="s">
        <v>202</v>
      </c>
      <c r="M48" s="57" t="s">
        <v>239</v>
      </c>
    </row>
    <row r="49" spans="1:13" ht="15.75" hidden="1">
      <c r="A49" s="2" t="s">
        <v>103</v>
      </c>
      <c r="B49" s="1" t="s">
        <v>104</v>
      </c>
      <c r="C49" s="13">
        <v>4215.1000000000004</v>
      </c>
      <c r="E49" s="41">
        <f t="shared" si="0"/>
        <v>4215.1000000000004</v>
      </c>
      <c r="F49" s="41">
        <f t="shared" si="1"/>
        <v>84.302000000000007</v>
      </c>
      <c r="G49" s="41">
        <f t="shared" si="2"/>
        <v>316.13249999999999</v>
      </c>
      <c r="H49" s="41">
        <f t="shared" si="3"/>
        <v>4615.5344999999998</v>
      </c>
      <c r="I49" s="41">
        <f t="shared" si="4"/>
        <v>738.48551999999995</v>
      </c>
      <c r="J49" s="41">
        <f t="shared" si="5"/>
        <v>5354.0200199999999</v>
      </c>
      <c r="L49" s="57" t="s">
        <v>200</v>
      </c>
      <c r="M49" s="57" t="s">
        <v>240</v>
      </c>
    </row>
    <row r="50" spans="1:13" ht="15.75" hidden="1">
      <c r="A50" s="2" t="s">
        <v>105</v>
      </c>
      <c r="B50" s="1" t="s">
        <v>106</v>
      </c>
      <c r="C50" s="13">
        <v>7000.05</v>
      </c>
      <c r="E50" s="41">
        <f t="shared" si="0"/>
        <v>7000.05</v>
      </c>
      <c r="F50" s="41">
        <f t="shared" si="1"/>
        <v>140.001</v>
      </c>
      <c r="G50" s="41">
        <f t="shared" si="2"/>
        <v>525.00374999999997</v>
      </c>
      <c r="H50" s="41">
        <f t="shared" si="3"/>
        <v>7665.0547500000002</v>
      </c>
      <c r="I50" s="41">
        <f t="shared" si="4"/>
        <v>1226.40876</v>
      </c>
      <c r="J50" s="41">
        <f t="shared" si="5"/>
        <v>8891.4635099999996</v>
      </c>
      <c r="L50" s="58" t="s">
        <v>198</v>
      </c>
      <c r="M50" s="57" t="s">
        <v>241</v>
      </c>
    </row>
    <row r="51" spans="1:13" ht="15.75">
      <c r="A51" s="2" t="s">
        <v>107</v>
      </c>
      <c r="B51" s="1" t="s">
        <v>108</v>
      </c>
      <c r="C51" s="13">
        <v>4700.6000000000004</v>
      </c>
      <c r="E51" s="41">
        <f t="shared" si="0"/>
        <v>4700.6000000000004</v>
      </c>
      <c r="F51" s="41">
        <f t="shared" si="1"/>
        <v>94.012000000000015</v>
      </c>
      <c r="G51" s="41">
        <f t="shared" si="2"/>
        <v>352.54500000000002</v>
      </c>
      <c r="H51" s="41">
        <f t="shared" si="3"/>
        <v>5147.1570000000002</v>
      </c>
      <c r="I51" s="41">
        <f t="shared" si="4"/>
        <v>823.54512</v>
      </c>
      <c r="J51" s="41">
        <f t="shared" si="5"/>
        <v>5970.7021199999999</v>
      </c>
      <c r="L51" s="57" t="s">
        <v>196</v>
      </c>
      <c r="M51" s="57" t="s">
        <v>242</v>
      </c>
    </row>
    <row r="52" spans="1:13" ht="15.75" hidden="1">
      <c r="A52" s="2" t="s">
        <v>109</v>
      </c>
      <c r="B52" s="1" t="s">
        <v>110</v>
      </c>
      <c r="C52" s="13">
        <v>2799.9</v>
      </c>
      <c r="E52" s="41">
        <f t="shared" si="0"/>
        <v>2799.9</v>
      </c>
      <c r="F52" s="41">
        <f t="shared" si="1"/>
        <v>55.998000000000005</v>
      </c>
      <c r="G52" s="41">
        <f t="shared" si="2"/>
        <v>209.99250000000001</v>
      </c>
      <c r="H52" s="41">
        <f t="shared" si="3"/>
        <v>3065.8905</v>
      </c>
      <c r="I52" s="41">
        <f t="shared" si="4"/>
        <v>490.54248000000001</v>
      </c>
      <c r="J52" s="41">
        <f t="shared" si="5"/>
        <v>3556.43298</v>
      </c>
      <c r="L52" s="57" t="s">
        <v>198</v>
      </c>
      <c r="M52" s="57" t="s">
        <v>243</v>
      </c>
    </row>
    <row r="53" spans="1:13" ht="15.75" hidden="1">
      <c r="A53" s="2" t="s">
        <v>111</v>
      </c>
      <c r="B53" s="1" t="s">
        <v>112</v>
      </c>
      <c r="C53" s="13">
        <v>10000.049999999999</v>
      </c>
      <c r="E53" s="41">
        <f t="shared" si="0"/>
        <v>10000.049999999999</v>
      </c>
      <c r="F53" s="41">
        <f t="shared" si="1"/>
        <v>200.00099999999998</v>
      </c>
      <c r="G53" s="41">
        <f t="shared" si="2"/>
        <v>750.00374999999997</v>
      </c>
      <c r="H53" s="41">
        <f t="shared" si="3"/>
        <v>10950.054749999999</v>
      </c>
      <c r="I53" s="41">
        <f t="shared" si="4"/>
        <v>1752.0087599999999</v>
      </c>
      <c r="J53" s="41">
        <f t="shared" si="5"/>
        <v>12702.06351</v>
      </c>
      <c r="L53" s="58" t="s">
        <v>202</v>
      </c>
      <c r="M53" s="58" t="s">
        <v>244</v>
      </c>
    </row>
    <row r="54" spans="1:13" ht="15.75" hidden="1">
      <c r="A54" s="2" t="s">
        <v>113</v>
      </c>
      <c r="B54" s="1" t="s">
        <v>114</v>
      </c>
      <c r="C54" s="13">
        <v>2799.9</v>
      </c>
      <c r="E54" s="41">
        <f t="shared" si="0"/>
        <v>2799.9</v>
      </c>
      <c r="F54" s="41">
        <f t="shared" si="1"/>
        <v>55.998000000000005</v>
      </c>
      <c r="G54" s="41">
        <f t="shared" si="2"/>
        <v>209.99250000000001</v>
      </c>
      <c r="H54" s="41">
        <f t="shared" si="3"/>
        <v>3065.8905</v>
      </c>
      <c r="I54" s="41">
        <f t="shared" si="4"/>
        <v>490.54248000000001</v>
      </c>
      <c r="J54" s="41">
        <f t="shared" si="5"/>
        <v>3556.43298</v>
      </c>
      <c r="L54" s="57" t="s">
        <v>200</v>
      </c>
      <c r="M54" s="57" t="s">
        <v>245</v>
      </c>
    </row>
    <row r="55" spans="1:13" ht="15.75" hidden="1">
      <c r="A55" s="2" t="s">
        <v>115</v>
      </c>
      <c r="B55" s="1" t="s">
        <v>116</v>
      </c>
      <c r="C55" s="13">
        <v>7500</v>
      </c>
      <c r="E55" s="41">
        <f t="shared" si="0"/>
        <v>7500</v>
      </c>
      <c r="F55" s="41">
        <f t="shared" si="1"/>
        <v>150</v>
      </c>
      <c r="G55" s="41">
        <f t="shared" si="2"/>
        <v>562.5</v>
      </c>
      <c r="H55" s="41">
        <f t="shared" si="3"/>
        <v>8212.5</v>
      </c>
      <c r="I55" s="41">
        <f t="shared" si="4"/>
        <v>1314</v>
      </c>
      <c r="J55" s="41">
        <f t="shared" si="5"/>
        <v>9526.5</v>
      </c>
      <c r="L55" s="57" t="s">
        <v>222</v>
      </c>
      <c r="M55" s="57" t="s">
        <v>246</v>
      </c>
    </row>
    <row r="56" spans="1:13" ht="15.75" hidden="1">
      <c r="A56" s="2" t="s">
        <v>117</v>
      </c>
      <c r="B56" s="1" t="s">
        <v>118</v>
      </c>
      <c r="C56" s="13">
        <v>2500.0500000000002</v>
      </c>
      <c r="E56" s="41">
        <f t="shared" si="0"/>
        <v>2500.0500000000002</v>
      </c>
      <c r="F56" s="41">
        <f t="shared" si="1"/>
        <v>50.001000000000005</v>
      </c>
      <c r="G56" s="41">
        <f t="shared" si="2"/>
        <v>187.50375</v>
      </c>
      <c r="H56" s="41">
        <f t="shared" si="3"/>
        <v>2737.5547500000002</v>
      </c>
      <c r="I56" s="41">
        <f t="shared" si="4"/>
        <v>438.00876000000005</v>
      </c>
      <c r="J56" s="41">
        <f t="shared" si="5"/>
        <v>3175.5635100000004</v>
      </c>
      <c r="L56" s="57" t="s">
        <v>202</v>
      </c>
      <c r="M56" s="58" t="s">
        <v>247</v>
      </c>
    </row>
    <row r="57" spans="1:13" ht="15.75" hidden="1">
      <c r="A57" s="2" t="s">
        <v>119</v>
      </c>
      <c r="B57" s="1" t="s">
        <v>120</v>
      </c>
      <c r="C57" s="13">
        <v>2250</v>
      </c>
      <c r="E57" s="41">
        <f t="shared" si="0"/>
        <v>2250</v>
      </c>
      <c r="F57" s="41">
        <f t="shared" si="1"/>
        <v>45</v>
      </c>
      <c r="G57" s="41">
        <f t="shared" si="2"/>
        <v>168.75</v>
      </c>
      <c r="H57" s="41">
        <f t="shared" si="3"/>
        <v>2463.75</v>
      </c>
      <c r="I57" s="41">
        <f t="shared" si="4"/>
        <v>394.2</v>
      </c>
      <c r="J57" s="41">
        <f t="shared" si="5"/>
        <v>2857.95</v>
      </c>
      <c r="L57" s="57" t="s">
        <v>204</v>
      </c>
      <c r="M57" s="57" t="s">
        <v>248</v>
      </c>
    </row>
    <row r="58" spans="1:13" ht="15.75" hidden="1">
      <c r="A58" s="2" t="s">
        <v>121</v>
      </c>
      <c r="B58" s="1" t="s">
        <v>122</v>
      </c>
      <c r="C58" s="13">
        <v>1750.05</v>
      </c>
      <c r="E58" s="41">
        <f t="shared" si="0"/>
        <v>1750.05</v>
      </c>
      <c r="F58" s="41">
        <f t="shared" si="1"/>
        <v>35.000999999999998</v>
      </c>
      <c r="G58" s="41">
        <f t="shared" si="2"/>
        <v>131.25375</v>
      </c>
      <c r="H58" s="41">
        <f t="shared" si="3"/>
        <v>1916.30475</v>
      </c>
      <c r="I58" s="41">
        <f t="shared" si="4"/>
        <v>306.60876000000002</v>
      </c>
      <c r="J58" s="41">
        <f t="shared" si="5"/>
        <v>2222.9135099999999</v>
      </c>
      <c r="L58" s="57" t="s">
        <v>202</v>
      </c>
      <c r="M58" s="57" t="s">
        <v>249</v>
      </c>
    </row>
    <row r="59" spans="1:13" ht="15.75" hidden="1">
      <c r="A59" s="2" t="s">
        <v>123</v>
      </c>
      <c r="B59" s="1" t="s">
        <v>124</v>
      </c>
      <c r="C59" s="13">
        <v>2500.0500000000002</v>
      </c>
      <c r="E59" s="41">
        <f t="shared" si="0"/>
        <v>2500.0500000000002</v>
      </c>
      <c r="F59" s="41">
        <f t="shared" si="1"/>
        <v>50.001000000000005</v>
      </c>
      <c r="G59" s="41">
        <f t="shared" si="2"/>
        <v>187.50375</v>
      </c>
      <c r="H59" s="41">
        <f t="shared" si="3"/>
        <v>2737.5547500000002</v>
      </c>
      <c r="I59" s="41">
        <f t="shared" si="4"/>
        <v>438.00876000000005</v>
      </c>
      <c r="J59" s="41">
        <f t="shared" si="5"/>
        <v>3175.5635100000004</v>
      </c>
      <c r="L59" s="57" t="s">
        <v>202</v>
      </c>
      <c r="M59" s="57" t="s">
        <v>250</v>
      </c>
    </row>
    <row r="60" spans="1:13" ht="15.75">
      <c r="A60" s="2" t="s">
        <v>125</v>
      </c>
      <c r="B60" s="1" t="s">
        <v>126</v>
      </c>
      <c r="C60" s="13">
        <v>4000.6</v>
      </c>
      <c r="E60" s="41">
        <f t="shared" si="0"/>
        <v>4000.6</v>
      </c>
      <c r="F60" s="41">
        <f t="shared" si="1"/>
        <v>80.012</v>
      </c>
      <c r="G60" s="41">
        <f t="shared" si="2"/>
        <v>300.04499999999996</v>
      </c>
      <c r="H60" s="41">
        <f t="shared" si="3"/>
        <v>4380.6570000000002</v>
      </c>
      <c r="I60" s="41">
        <f t="shared" si="4"/>
        <v>700.90512000000001</v>
      </c>
      <c r="J60" s="41">
        <f t="shared" si="5"/>
        <v>5081.5621200000005</v>
      </c>
      <c r="L60" s="57" t="s">
        <v>196</v>
      </c>
      <c r="M60" s="57" t="s">
        <v>251</v>
      </c>
    </row>
    <row r="61" spans="1:13" ht="15.75" hidden="1">
      <c r="A61" s="2" t="s">
        <v>127</v>
      </c>
      <c r="B61" s="1" t="s">
        <v>128</v>
      </c>
      <c r="C61" s="13">
        <v>3000</v>
      </c>
      <c r="E61" s="41">
        <f t="shared" si="0"/>
        <v>3000</v>
      </c>
      <c r="F61" s="41">
        <f t="shared" si="1"/>
        <v>60</v>
      </c>
      <c r="G61" s="41">
        <f t="shared" si="2"/>
        <v>225</v>
      </c>
      <c r="H61" s="41">
        <f t="shared" si="3"/>
        <v>3285</v>
      </c>
      <c r="I61" s="41">
        <f t="shared" si="4"/>
        <v>525.6</v>
      </c>
      <c r="J61" s="41">
        <f t="shared" si="5"/>
        <v>3810.6</v>
      </c>
      <c r="L61" s="57" t="s">
        <v>198</v>
      </c>
      <c r="M61" s="57" t="s">
        <v>252</v>
      </c>
    </row>
    <row r="62" spans="1:13" ht="15.75" hidden="1">
      <c r="A62" s="2" t="s">
        <v>129</v>
      </c>
      <c r="B62" s="1" t="s">
        <v>130</v>
      </c>
      <c r="C62" s="13">
        <v>3499.95</v>
      </c>
      <c r="E62" s="41">
        <f t="shared" si="0"/>
        <v>3499.95</v>
      </c>
      <c r="F62" s="41">
        <f t="shared" si="1"/>
        <v>69.998999999999995</v>
      </c>
      <c r="G62" s="41">
        <f t="shared" si="2"/>
        <v>262.49624999999997</v>
      </c>
      <c r="H62" s="41">
        <f t="shared" si="3"/>
        <v>3832.4452499999998</v>
      </c>
      <c r="I62" s="41">
        <f t="shared" si="4"/>
        <v>613.19123999999999</v>
      </c>
      <c r="J62" s="41">
        <f t="shared" si="5"/>
        <v>4445.6364899999999</v>
      </c>
      <c r="L62" s="57" t="s">
        <v>198</v>
      </c>
      <c r="M62" s="57" t="s">
        <v>253</v>
      </c>
    </row>
    <row r="63" spans="1:13" ht="15.75">
      <c r="A63" s="2" t="s">
        <v>131</v>
      </c>
      <c r="B63" s="1" t="s">
        <v>132</v>
      </c>
      <c r="C63" s="13">
        <v>3300.6</v>
      </c>
      <c r="E63" s="41">
        <f t="shared" si="0"/>
        <v>3300.6</v>
      </c>
      <c r="F63" s="41">
        <f t="shared" si="1"/>
        <v>66.012</v>
      </c>
      <c r="G63" s="41">
        <f t="shared" si="2"/>
        <v>247.54499999999999</v>
      </c>
      <c r="H63" s="41">
        <f t="shared" si="3"/>
        <v>3614.1570000000002</v>
      </c>
      <c r="I63" s="41">
        <f t="shared" si="4"/>
        <v>578.26512000000002</v>
      </c>
      <c r="J63" s="41">
        <f t="shared" si="5"/>
        <v>4192.4221200000002</v>
      </c>
      <c r="L63" s="57" t="s">
        <v>196</v>
      </c>
      <c r="M63" s="57" t="s">
        <v>254</v>
      </c>
    </row>
    <row r="64" spans="1:13" ht="15.75" hidden="1">
      <c r="A64" s="2" t="s">
        <v>133</v>
      </c>
      <c r="B64" s="1" t="s">
        <v>134</v>
      </c>
      <c r="C64" s="13">
        <v>1999.95</v>
      </c>
      <c r="E64" s="41">
        <f t="shared" si="0"/>
        <v>1999.95</v>
      </c>
      <c r="F64" s="41">
        <f t="shared" si="1"/>
        <v>39.999000000000002</v>
      </c>
      <c r="G64" s="41">
        <f t="shared" si="2"/>
        <v>149.99625</v>
      </c>
      <c r="H64" s="41">
        <f t="shared" si="3"/>
        <v>2189.9452500000002</v>
      </c>
      <c r="I64" s="41">
        <f t="shared" si="4"/>
        <v>350.39124000000004</v>
      </c>
      <c r="J64" s="41">
        <f t="shared" si="5"/>
        <v>2540.3364900000001</v>
      </c>
      <c r="L64" s="57" t="s">
        <v>255</v>
      </c>
      <c r="M64" s="57" t="s">
        <v>256</v>
      </c>
    </row>
    <row r="65" spans="1:13" ht="15.75">
      <c r="A65" s="2" t="s">
        <v>135</v>
      </c>
      <c r="B65" s="1" t="s">
        <v>136</v>
      </c>
      <c r="C65" s="13">
        <v>6655.8</v>
      </c>
      <c r="E65" s="41">
        <f t="shared" si="0"/>
        <v>6655.8</v>
      </c>
      <c r="F65" s="41">
        <f t="shared" si="1"/>
        <v>133.11600000000001</v>
      </c>
      <c r="G65" s="41">
        <f t="shared" si="2"/>
        <v>499.185</v>
      </c>
      <c r="H65" s="41">
        <f t="shared" si="3"/>
        <v>7288.1010000000006</v>
      </c>
      <c r="I65" s="41">
        <f t="shared" si="4"/>
        <v>1166.0961600000001</v>
      </c>
      <c r="J65" s="41">
        <f t="shared" si="5"/>
        <v>8454.1971599999997</v>
      </c>
      <c r="L65" s="58" t="s">
        <v>196</v>
      </c>
      <c r="M65" s="58" t="s">
        <v>257</v>
      </c>
    </row>
    <row r="66" spans="1:13" ht="15.75" hidden="1">
      <c r="A66" s="2" t="s">
        <v>137</v>
      </c>
      <c r="B66" s="1" t="s">
        <v>138</v>
      </c>
      <c r="C66" s="13">
        <v>3464.74</v>
      </c>
      <c r="E66" s="41">
        <f t="shared" si="0"/>
        <v>3464.74</v>
      </c>
      <c r="F66" s="41">
        <f t="shared" si="1"/>
        <v>69.294799999999995</v>
      </c>
      <c r="G66" s="41">
        <f t="shared" si="2"/>
        <v>259.85549999999995</v>
      </c>
      <c r="H66" s="41">
        <f t="shared" si="3"/>
        <v>3793.8903</v>
      </c>
      <c r="I66" s="41">
        <f t="shared" si="4"/>
        <v>607.02244800000005</v>
      </c>
      <c r="J66" s="41">
        <f t="shared" si="5"/>
        <v>4400.9127479999997</v>
      </c>
      <c r="L66" s="57" t="s">
        <v>200</v>
      </c>
      <c r="M66" s="58" t="s">
        <v>258</v>
      </c>
    </row>
    <row r="67" spans="1:13" ht="15.75" hidden="1">
      <c r="A67" s="2" t="s">
        <v>139</v>
      </c>
      <c r="B67" s="1" t="s">
        <v>140</v>
      </c>
      <c r="C67" s="13">
        <v>7000.05</v>
      </c>
      <c r="E67" s="41">
        <f t="shared" si="0"/>
        <v>7000.05</v>
      </c>
      <c r="F67" s="41">
        <f t="shared" si="1"/>
        <v>140.001</v>
      </c>
      <c r="G67" s="41">
        <f t="shared" si="2"/>
        <v>525.00374999999997</v>
      </c>
      <c r="H67" s="41">
        <f t="shared" si="3"/>
        <v>7665.0547500000002</v>
      </c>
      <c r="I67" s="41">
        <f t="shared" si="4"/>
        <v>1226.40876</v>
      </c>
      <c r="J67" s="41">
        <f t="shared" si="5"/>
        <v>8891.4635099999996</v>
      </c>
      <c r="L67" s="57" t="s">
        <v>255</v>
      </c>
      <c r="M67" s="57" t="s">
        <v>259</v>
      </c>
    </row>
    <row r="68" spans="1:13" ht="15.75" hidden="1">
      <c r="A68" s="2" t="s">
        <v>141</v>
      </c>
      <c r="B68" s="1" t="s">
        <v>142</v>
      </c>
      <c r="C68" s="13">
        <v>13800</v>
      </c>
      <c r="E68" s="41">
        <f t="shared" si="0"/>
        <v>13800</v>
      </c>
      <c r="F68" s="41">
        <f t="shared" si="1"/>
        <v>276</v>
      </c>
      <c r="G68" s="41">
        <f t="shared" si="2"/>
        <v>1035</v>
      </c>
      <c r="H68" s="41">
        <f t="shared" si="3"/>
        <v>15111</v>
      </c>
      <c r="I68" s="41">
        <f t="shared" si="4"/>
        <v>2417.7600000000002</v>
      </c>
      <c r="J68" s="41">
        <f t="shared" si="5"/>
        <v>17528.760000000002</v>
      </c>
      <c r="L68" s="57" t="s">
        <v>198</v>
      </c>
      <c r="M68" s="57" t="s">
        <v>260</v>
      </c>
    </row>
    <row r="69" spans="1:13" ht="15.75" hidden="1">
      <c r="A69" s="2" t="s">
        <v>143</v>
      </c>
      <c r="B69" s="1" t="s">
        <v>144</v>
      </c>
      <c r="C69" s="13">
        <v>7190.55</v>
      </c>
      <c r="E69" s="41">
        <f t="shared" si="0"/>
        <v>7190.55</v>
      </c>
      <c r="F69" s="41">
        <f t="shared" si="1"/>
        <v>143.81100000000001</v>
      </c>
      <c r="G69" s="41">
        <f t="shared" si="2"/>
        <v>539.29124999999999</v>
      </c>
      <c r="H69" s="41">
        <f t="shared" si="3"/>
        <v>7873.6522500000001</v>
      </c>
      <c r="I69" s="41">
        <f t="shared" si="4"/>
        <v>1259.7843600000001</v>
      </c>
      <c r="J69" s="41">
        <f t="shared" si="5"/>
        <v>9133.4366100000007</v>
      </c>
      <c r="L69" s="57" t="s">
        <v>202</v>
      </c>
      <c r="M69" s="57" t="s">
        <v>261</v>
      </c>
    </row>
    <row r="70" spans="1:13" ht="15.75" hidden="1">
      <c r="A70" s="2" t="s">
        <v>145</v>
      </c>
      <c r="B70" s="1" t="s">
        <v>146</v>
      </c>
      <c r="C70" s="13">
        <v>3750</v>
      </c>
      <c r="E70" s="41">
        <f t="shared" si="0"/>
        <v>3750</v>
      </c>
      <c r="F70" s="41">
        <f t="shared" si="1"/>
        <v>75</v>
      </c>
      <c r="G70" s="41">
        <f t="shared" si="2"/>
        <v>281.25</v>
      </c>
      <c r="H70" s="41">
        <f t="shared" si="3"/>
        <v>4106.25</v>
      </c>
      <c r="I70" s="41">
        <f t="shared" si="4"/>
        <v>657</v>
      </c>
      <c r="J70" s="41">
        <f t="shared" si="5"/>
        <v>4763.25</v>
      </c>
      <c r="L70" s="57" t="s">
        <v>200</v>
      </c>
      <c r="M70" s="57" t="s">
        <v>262</v>
      </c>
    </row>
    <row r="71" spans="1:13" ht="15.75">
      <c r="A71" s="2" t="s">
        <v>147</v>
      </c>
      <c r="B71" s="1" t="s">
        <v>148</v>
      </c>
      <c r="C71" s="13">
        <v>5072.1000000000004</v>
      </c>
      <c r="E71" s="41">
        <f t="shared" si="0"/>
        <v>5072.1000000000004</v>
      </c>
      <c r="F71" s="41">
        <f t="shared" si="1"/>
        <v>101.44200000000001</v>
      </c>
      <c r="G71" s="41">
        <f t="shared" si="2"/>
        <v>380.40750000000003</v>
      </c>
      <c r="H71" s="41">
        <f t="shared" si="3"/>
        <v>5553.9495000000006</v>
      </c>
      <c r="I71" s="41">
        <f t="shared" si="4"/>
        <v>888.63192000000015</v>
      </c>
      <c r="J71" s="41">
        <f t="shared" si="5"/>
        <v>6442.5814200000004</v>
      </c>
      <c r="L71" s="57" t="s">
        <v>196</v>
      </c>
      <c r="M71" s="58" t="s">
        <v>263</v>
      </c>
    </row>
    <row r="72" spans="1:13" ht="15.75" hidden="1">
      <c r="A72" s="2" t="s">
        <v>149</v>
      </c>
      <c r="B72" s="1" t="s">
        <v>150</v>
      </c>
      <c r="C72" s="13">
        <v>6600</v>
      </c>
      <c r="E72" s="41">
        <f t="shared" si="0"/>
        <v>6600</v>
      </c>
      <c r="F72" s="41">
        <f t="shared" si="1"/>
        <v>132</v>
      </c>
      <c r="G72" s="41">
        <f t="shared" si="2"/>
        <v>495</v>
      </c>
      <c r="H72" s="41">
        <f t="shared" si="3"/>
        <v>7227</v>
      </c>
      <c r="I72" s="41">
        <f t="shared" si="4"/>
        <v>1156.32</v>
      </c>
      <c r="J72" s="41">
        <f t="shared" si="5"/>
        <v>8383.32</v>
      </c>
      <c r="L72" s="59" t="s">
        <v>198</v>
      </c>
      <c r="M72" s="59" t="s">
        <v>264</v>
      </c>
    </row>
    <row r="73" spans="1:13" ht="15.75" hidden="1">
      <c r="A73" s="2" t="s">
        <v>151</v>
      </c>
      <c r="B73" s="1" t="s">
        <v>152</v>
      </c>
      <c r="C73" s="13">
        <v>3750</v>
      </c>
      <c r="E73" s="41">
        <f t="shared" si="0"/>
        <v>3750</v>
      </c>
      <c r="F73" s="41">
        <f t="shared" si="1"/>
        <v>75</v>
      </c>
      <c r="G73" s="41">
        <f t="shared" si="2"/>
        <v>281.25</v>
      </c>
      <c r="H73" s="41">
        <f t="shared" si="3"/>
        <v>4106.25</v>
      </c>
      <c r="I73" s="41">
        <f t="shared" si="4"/>
        <v>657</v>
      </c>
      <c r="J73" s="41">
        <f t="shared" si="5"/>
        <v>4763.25</v>
      </c>
      <c r="L73" s="57" t="s">
        <v>222</v>
      </c>
      <c r="M73" s="57" t="s">
        <v>265</v>
      </c>
    </row>
    <row r="74" spans="1:13" ht="15.75">
      <c r="A74" s="2" t="s">
        <v>153</v>
      </c>
      <c r="B74" s="1" t="s">
        <v>154</v>
      </c>
      <c r="C74" s="13">
        <v>3200.6</v>
      </c>
      <c r="E74" s="41">
        <f t="shared" si="0"/>
        <v>3200.6</v>
      </c>
      <c r="F74" s="41">
        <f t="shared" si="1"/>
        <v>64.012</v>
      </c>
      <c r="G74" s="41">
        <f t="shared" si="2"/>
        <v>240.04499999999999</v>
      </c>
      <c r="H74" s="41">
        <f t="shared" si="3"/>
        <v>3504.6570000000002</v>
      </c>
      <c r="I74" s="41">
        <f t="shared" si="4"/>
        <v>560.74512000000004</v>
      </c>
      <c r="J74" s="41">
        <f t="shared" si="5"/>
        <v>4065.4021200000002</v>
      </c>
      <c r="L74" s="57" t="s">
        <v>196</v>
      </c>
      <c r="M74" s="57" t="s">
        <v>266</v>
      </c>
    </row>
    <row r="75" spans="1:13" ht="15.75" hidden="1">
      <c r="A75" s="2" t="s">
        <v>155</v>
      </c>
      <c r="B75" s="1" t="s">
        <v>156</v>
      </c>
      <c r="C75" s="13">
        <v>3499.95</v>
      </c>
      <c r="E75" s="41">
        <f t="shared" si="0"/>
        <v>3499.95</v>
      </c>
      <c r="F75" s="41">
        <f t="shared" si="1"/>
        <v>69.998999999999995</v>
      </c>
      <c r="G75" s="41">
        <f t="shared" si="2"/>
        <v>262.49624999999997</v>
      </c>
      <c r="H75" s="41">
        <f t="shared" si="3"/>
        <v>3832.4452499999998</v>
      </c>
      <c r="I75" s="41">
        <f t="shared" si="4"/>
        <v>613.19123999999999</v>
      </c>
      <c r="J75" s="41">
        <f t="shared" si="5"/>
        <v>4445.6364899999999</v>
      </c>
      <c r="L75" s="57" t="s">
        <v>198</v>
      </c>
      <c r="M75" s="57" t="s">
        <v>267</v>
      </c>
    </row>
    <row r="76" spans="1:13" ht="15.75" hidden="1">
      <c r="A76" s="2" t="s">
        <v>157</v>
      </c>
      <c r="B76" s="1" t="s">
        <v>158</v>
      </c>
      <c r="C76" s="13">
        <v>3250.05</v>
      </c>
      <c r="E76" s="41">
        <f t="shared" ref="E76" si="6">+C76</f>
        <v>3250.05</v>
      </c>
      <c r="F76" s="41">
        <f t="shared" ref="F76" si="7">+E76*2%</f>
        <v>65.001000000000005</v>
      </c>
      <c r="G76" s="41">
        <f t="shared" ref="G76" si="8">+E76*7.5%</f>
        <v>243.75375</v>
      </c>
      <c r="H76" s="41">
        <f t="shared" ref="H76" si="9">SUM(E76:G76)</f>
        <v>3558.8047500000002</v>
      </c>
      <c r="I76" s="41">
        <f t="shared" ref="I76" si="10">+H76*16%</f>
        <v>569.40876000000003</v>
      </c>
      <c r="J76" s="41">
        <f t="shared" ref="J76" si="11">+H76+I76</f>
        <v>4128.2135100000005</v>
      </c>
      <c r="L76" s="57" t="s">
        <v>198</v>
      </c>
      <c r="M76" s="58" t="s">
        <v>268</v>
      </c>
    </row>
    <row r="78" spans="1:13" s="7" customFormat="1">
      <c r="A78" s="15"/>
      <c r="C78" s="7" t="s">
        <v>159</v>
      </c>
      <c r="E78" s="39" t="s">
        <v>159</v>
      </c>
      <c r="F78" s="39" t="s">
        <v>159</v>
      </c>
      <c r="G78" s="39" t="s">
        <v>159</v>
      </c>
      <c r="H78" s="39" t="s">
        <v>159</v>
      </c>
      <c r="I78" s="39" t="s">
        <v>159</v>
      </c>
      <c r="J78" s="39" t="s">
        <v>159</v>
      </c>
    </row>
    <row r="79" spans="1:13" ht="13.5" thickBot="1">
      <c r="A79" s="18" t="s">
        <v>160</v>
      </c>
      <c r="B79" s="1" t="s">
        <v>161</v>
      </c>
      <c r="C79" s="17">
        <v>313323.95</v>
      </c>
      <c r="E79" s="42">
        <f>SUM(E11:E76)</f>
        <v>313323.9499999999</v>
      </c>
      <c r="F79" s="42">
        <f t="shared" ref="F79:J79" si="12">SUM(F11:F76)</f>
        <v>6266.4789999999994</v>
      </c>
      <c r="G79" s="42">
        <f t="shared" si="12"/>
        <v>23499.296249999996</v>
      </c>
      <c r="H79" s="42">
        <f t="shared" si="12"/>
        <v>343089.72525000013</v>
      </c>
      <c r="I79" s="42">
        <f t="shared" si="12"/>
        <v>54894.356039999984</v>
      </c>
      <c r="J79" s="42">
        <f t="shared" si="12"/>
        <v>397984.08129</v>
      </c>
    </row>
    <row r="80" spans="1:13" ht="12" thickTop="1"/>
    <row r="81" spans="1:3">
      <c r="C81" s="1" t="s">
        <v>161</v>
      </c>
    </row>
    <row r="82" spans="1:3">
      <c r="A82" s="2" t="s">
        <v>161</v>
      </c>
      <c r="B82" s="1" t="s">
        <v>161</v>
      </c>
      <c r="C82" s="16"/>
    </row>
  </sheetData>
  <autoFilter ref="A10:M76">
    <filterColumn colId="11">
      <filters>
        <filter val="COST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2"/>
  <sheetViews>
    <sheetView workbookViewId="0">
      <pane xSplit="2" ySplit="10" topLeftCell="J56" activePane="bottomRight" state="frozen"/>
      <selection pane="topRight" activeCell="C1" sqref="C1"/>
      <selection pane="bottomLeft" activeCell="A11" sqref="A11"/>
      <selection pane="bottomRight" activeCell="U36" sqref="U36"/>
    </sheetView>
  </sheetViews>
  <sheetFormatPr baseColWidth="10" defaultRowHeight="11.25"/>
  <cols>
    <col min="1" max="1" width="8.28515625" style="2" customWidth="1"/>
    <col min="2" max="2" width="27.5703125" style="1" customWidth="1"/>
    <col min="3" max="3" width="9.42578125" style="1" customWidth="1"/>
    <col min="4" max="4" width="12.85546875" style="1" customWidth="1"/>
    <col min="5" max="5" width="13.7109375" style="1" customWidth="1"/>
    <col min="6" max="6" width="12.7109375" style="1" customWidth="1"/>
    <col min="7" max="7" width="9.7109375" style="1" customWidth="1"/>
    <col min="8" max="8" width="13.85546875" style="1" customWidth="1"/>
    <col min="9" max="9" width="10.5703125" style="1" customWidth="1"/>
    <col min="10" max="10" width="9.7109375" style="1" customWidth="1"/>
    <col min="11" max="11" width="12" style="1" customWidth="1"/>
    <col min="12" max="12" width="11.7109375" style="1" customWidth="1"/>
    <col min="13" max="13" width="10.28515625" style="1" customWidth="1"/>
    <col min="14" max="14" width="10.5703125" style="1" customWidth="1"/>
    <col min="15" max="15" width="10.7109375" style="1" customWidth="1"/>
    <col min="16" max="16" width="9.85546875" style="1" customWidth="1"/>
    <col min="17" max="17" width="8.85546875" style="1" customWidth="1"/>
    <col min="18" max="19" width="15.7109375" style="1" customWidth="1"/>
    <col min="20" max="16384" width="11.42578125" style="1"/>
  </cols>
  <sheetData>
    <row r="1" spans="1:19" ht="18" customHeight="1">
      <c r="A1" s="3" t="s">
        <v>0</v>
      </c>
      <c r="B1" s="44" t="s">
        <v>161</v>
      </c>
      <c r="C1" s="45"/>
    </row>
    <row r="2" spans="1:19" ht="24.95" customHeight="1">
      <c r="A2" s="4" t="s">
        <v>1</v>
      </c>
      <c r="B2" s="20" t="s">
        <v>2</v>
      </c>
      <c r="C2" s="21"/>
    </row>
    <row r="3" spans="1:19" ht="15.75">
      <c r="B3" s="22" t="s">
        <v>3</v>
      </c>
      <c r="C3" s="23"/>
      <c r="D3" s="7"/>
    </row>
    <row r="4" spans="1:19" ht="15">
      <c r="B4" s="24" t="s">
        <v>4</v>
      </c>
      <c r="C4" s="23"/>
      <c r="D4" s="7"/>
    </row>
    <row r="5" spans="1:19">
      <c r="B5" s="6" t="s">
        <v>5</v>
      </c>
    </row>
    <row r="6" spans="1:19">
      <c r="B6" s="6" t="s">
        <v>6</v>
      </c>
    </row>
    <row r="8" spans="1:19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10" t="s">
        <v>24</v>
      </c>
      <c r="S8" s="11" t="s">
        <v>25</v>
      </c>
    </row>
    <row r="9" spans="1:19" ht="12" thickTop="1">
      <c r="A9" s="12" t="s">
        <v>26</v>
      </c>
    </row>
    <row r="11" spans="1:19">
      <c r="A11" s="2" t="s">
        <v>27</v>
      </c>
      <c r="B11" s="1" t="s">
        <v>28</v>
      </c>
      <c r="C11" s="13">
        <v>1200.5999999999999</v>
      </c>
      <c r="D11" s="13">
        <v>2000</v>
      </c>
      <c r="E11" s="13">
        <v>0</v>
      </c>
      <c r="F11" s="13">
        <v>0</v>
      </c>
      <c r="G11" s="13">
        <v>0</v>
      </c>
      <c r="H11" s="13">
        <v>3200.6</v>
      </c>
      <c r="I11" s="13">
        <v>0</v>
      </c>
      <c r="J11" s="13">
        <v>0</v>
      </c>
      <c r="K11" s="13">
        <v>0</v>
      </c>
      <c r="L11" s="13">
        <v>119.08</v>
      </c>
      <c r="M11" s="13">
        <v>0</v>
      </c>
      <c r="N11" s="13">
        <v>0</v>
      </c>
      <c r="O11" s="13">
        <v>0</v>
      </c>
      <c r="P11" s="13">
        <v>0.12</v>
      </c>
      <c r="Q11" s="13">
        <v>0</v>
      </c>
      <c r="R11" s="13">
        <v>119.2</v>
      </c>
      <c r="S11" s="13">
        <v>3081.4</v>
      </c>
    </row>
    <row r="12" spans="1:19">
      <c r="A12" s="2" t="s">
        <v>29</v>
      </c>
      <c r="B12" s="1" t="s">
        <v>30</v>
      </c>
      <c r="C12" s="13">
        <v>2750.1</v>
      </c>
      <c r="D12" s="13">
        <v>0</v>
      </c>
      <c r="E12" s="13">
        <v>0</v>
      </c>
      <c r="F12" s="13">
        <v>0</v>
      </c>
      <c r="G12" s="13">
        <v>0</v>
      </c>
      <c r="H12" s="13">
        <v>2750.1</v>
      </c>
      <c r="I12" s="13">
        <v>0</v>
      </c>
      <c r="J12" s="13">
        <v>0</v>
      </c>
      <c r="K12" s="13">
        <v>0</v>
      </c>
      <c r="L12" s="13">
        <v>49.79</v>
      </c>
      <c r="M12" s="13">
        <v>312.67</v>
      </c>
      <c r="N12" s="13">
        <v>0</v>
      </c>
      <c r="O12" s="13">
        <v>0</v>
      </c>
      <c r="P12" s="14">
        <v>-0.16</v>
      </c>
      <c r="Q12" s="13">
        <v>0</v>
      </c>
      <c r="R12" s="13">
        <v>362.3</v>
      </c>
      <c r="S12" s="13">
        <v>2387.8000000000002</v>
      </c>
    </row>
    <row r="13" spans="1:19">
      <c r="A13" s="2" t="s">
        <v>31</v>
      </c>
      <c r="B13" s="1" t="s">
        <v>32</v>
      </c>
      <c r="C13" s="13">
        <v>2500.0500000000002</v>
      </c>
      <c r="D13" s="13">
        <v>0</v>
      </c>
      <c r="E13" s="13">
        <v>0</v>
      </c>
      <c r="F13" s="13">
        <v>0</v>
      </c>
      <c r="G13" s="13">
        <v>0</v>
      </c>
      <c r="H13" s="13">
        <v>2500.0500000000002</v>
      </c>
      <c r="I13" s="13">
        <v>404.04</v>
      </c>
      <c r="J13" s="13">
        <v>0</v>
      </c>
      <c r="K13" s="13">
        <v>0</v>
      </c>
      <c r="L13" s="13">
        <v>7.67</v>
      </c>
      <c r="M13" s="13">
        <v>325.88</v>
      </c>
      <c r="N13" s="13">
        <v>0</v>
      </c>
      <c r="O13" s="13">
        <v>0</v>
      </c>
      <c r="P13" s="14">
        <v>-0.14000000000000001</v>
      </c>
      <c r="Q13" s="13">
        <v>0</v>
      </c>
      <c r="R13" s="13">
        <v>737.45</v>
      </c>
      <c r="S13" s="13">
        <v>1762.6</v>
      </c>
    </row>
    <row r="14" spans="1:19">
      <c r="A14" s="2" t="s">
        <v>33</v>
      </c>
      <c r="B14" s="1" t="s">
        <v>34</v>
      </c>
      <c r="C14" s="13">
        <v>8000.1</v>
      </c>
      <c r="D14" s="13">
        <v>0</v>
      </c>
      <c r="E14" s="13">
        <v>0</v>
      </c>
      <c r="F14" s="13">
        <v>0</v>
      </c>
      <c r="G14" s="13">
        <v>0</v>
      </c>
      <c r="H14" s="13">
        <v>8000.1</v>
      </c>
      <c r="I14" s="13">
        <v>1315.01</v>
      </c>
      <c r="J14" s="13">
        <v>0</v>
      </c>
      <c r="K14" s="13">
        <v>0</v>
      </c>
      <c r="L14" s="13">
        <v>1161.56</v>
      </c>
      <c r="M14" s="13">
        <v>518.15</v>
      </c>
      <c r="N14" s="13">
        <v>0</v>
      </c>
      <c r="O14" s="13">
        <v>0</v>
      </c>
      <c r="P14" s="14">
        <v>-0.02</v>
      </c>
      <c r="Q14" s="13">
        <v>0</v>
      </c>
      <c r="R14" s="13">
        <v>2994.7</v>
      </c>
      <c r="S14" s="13">
        <v>5005.3999999999996</v>
      </c>
    </row>
    <row r="15" spans="1:19">
      <c r="A15" s="2" t="s">
        <v>35</v>
      </c>
      <c r="B15" s="1" t="s">
        <v>36</v>
      </c>
      <c r="C15" s="13">
        <v>2500.0500000000002</v>
      </c>
      <c r="D15" s="13">
        <v>0</v>
      </c>
      <c r="E15" s="13">
        <v>143.43</v>
      </c>
      <c r="F15" s="13">
        <v>250</v>
      </c>
      <c r="G15" s="13">
        <v>0</v>
      </c>
      <c r="H15" s="13">
        <v>2893.48</v>
      </c>
      <c r="I15" s="13">
        <v>0</v>
      </c>
      <c r="J15" s="13">
        <v>0</v>
      </c>
      <c r="K15" s="13">
        <v>0</v>
      </c>
      <c r="L15" s="13">
        <v>38.19</v>
      </c>
      <c r="M15" s="13">
        <v>99.31</v>
      </c>
      <c r="N15" s="13">
        <v>0</v>
      </c>
      <c r="O15" s="13">
        <v>0</v>
      </c>
      <c r="P15" s="14">
        <v>-0.02</v>
      </c>
      <c r="Q15" s="13">
        <v>0</v>
      </c>
      <c r="R15" s="13">
        <v>137.47999999999999</v>
      </c>
      <c r="S15" s="13">
        <v>2756</v>
      </c>
    </row>
    <row r="16" spans="1:19">
      <c r="A16" s="2" t="s">
        <v>37</v>
      </c>
      <c r="B16" s="1" t="s">
        <v>38</v>
      </c>
      <c r="C16" s="13">
        <v>5000.1000000000004</v>
      </c>
      <c r="D16" s="13">
        <v>0</v>
      </c>
      <c r="E16" s="13">
        <v>0</v>
      </c>
      <c r="F16" s="13">
        <v>0</v>
      </c>
      <c r="G16" s="13">
        <v>0</v>
      </c>
      <c r="H16" s="13">
        <v>5000.1000000000004</v>
      </c>
      <c r="I16" s="13">
        <v>2201.9699999999998</v>
      </c>
      <c r="J16" s="13">
        <v>0</v>
      </c>
      <c r="K16" s="13">
        <v>0</v>
      </c>
      <c r="L16" s="13">
        <v>523.55999999999995</v>
      </c>
      <c r="M16" s="13">
        <v>360.47</v>
      </c>
      <c r="N16" s="13">
        <v>0</v>
      </c>
      <c r="O16" s="13">
        <v>0</v>
      </c>
      <c r="P16" s="14">
        <v>-0.1</v>
      </c>
      <c r="Q16" s="13">
        <v>0</v>
      </c>
      <c r="R16" s="13">
        <v>3085.9</v>
      </c>
      <c r="S16" s="13">
        <v>1914.2</v>
      </c>
    </row>
    <row r="17" spans="1:19">
      <c r="A17" s="2" t="s">
        <v>39</v>
      </c>
      <c r="B17" s="1" t="s">
        <v>40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3">
        <v>3000</v>
      </c>
      <c r="I17" s="13">
        <v>909.59</v>
      </c>
      <c r="J17" s="13">
        <v>0</v>
      </c>
      <c r="K17" s="13">
        <v>0</v>
      </c>
      <c r="L17" s="13">
        <v>76.98</v>
      </c>
      <c r="M17" s="13">
        <v>135.07</v>
      </c>
      <c r="N17" s="13">
        <v>0</v>
      </c>
      <c r="O17" s="13">
        <v>0</v>
      </c>
      <c r="P17" s="14">
        <v>-0.04</v>
      </c>
      <c r="Q17" s="13">
        <v>0</v>
      </c>
      <c r="R17" s="13">
        <v>1121.5999999999999</v>
      </c>
      <c r="S17" s="13">
        <v>1878.4</v>
      </c>
    </row>
    <row r="18" spans="1:19">
      <c r="A18" s="2" t="s">
        <v>41</v>
      </c>
      <c r="B18" s="1" t="s">
        <v>42</v>
      </c>
      <c r="C18" s="13">
        <v>2500.0500000000002</v>
      </c>
      <c r="D18" s="13">
        <v>2155</v>
      </c>
      <c r="E18" s="13">
        <v>0</v>
      </c>
      <c r="F18" s="13">
        <v>0</v>
      </c>
      <c r="G18" s="13">
        <v>0</v>
      </c>
      <c r="H18" s="13">
        <v>4655.05</v>
      </c>
      <c r="I18" s="13">
        <v>0</v>
      </c>
      <c r="J18" s="13">
        <v>0</v>
      </c>
      <c r="K18" s="13">
        <v>0</v>
      </c>
      <c r="L18" s="13">
        <v>461.73</v>
      </c>
      <c r="M18" s="13">
        <v>243.39</v>
      </c>
      <c r="N18" s="13">
        <v>0</v>
      </c>
      <c r="O18" s="13">
        <v>0</v>
      </c>
      <c r="P18" s="14">
        <v>-7.0000000000000007E-2</v>
      </c>
      <c r="Q18" s="13">
        <v>0</v>
      </c>
      <c r="R18" s="13">
        <v>705.05</v>
      </c>
      <c r="S18" s="13">
        <v>3950</v>
      </c>
    </row>
    <row r="19" spans="1:19">
      <c r="A19" s="2" t="s">
        <v>43</v>
      </c>
      <c r="B19" s="1" t="s">
        <v>44</v>
      </c>
      <c r="C19" s="13">
        <v>7500</v>
      </c>
      <c r="D19" s="13">
        <v>0</v>
      </c>
      <c r="E19" s="13">
        <v>0</v>
      </c>
      <c r="F19" s="13">
        <v>0</v>
      </c>
      <c r="G19" s="13">
        <v>0</v>
      </c>
      <c r="H19" s="13">
        <v>7500</v>
      </c>
      <c r="I19" s="13">
        <v>0</v>
      </c>
      <c r="J19" s="13">
        <v>0</v>
      </c>
      <c r="K19" s="13">
        <v>0</v>
      </c>
      <c r="L19" s="13">
        <v>1054.74</v>
      </c>
      <c r="M19" s="13">
        <v>204.22</v>
      </c>
      <c r="N19" s="13">
        <v>0</v>
      </c>
      <c r="O19" s="13">
        <v>0</v>
      </c>
      <c r="P19" s="14">
        <v>-0.16</v>
      </c>
      <c r="Q19" s="13">
        <v>0</v>
      </c>
      <c r="R19" s="13">
        <v>1258.8</v>
      </c>
      <c r="S19" s="13">
        <v>6241.2</v>
      </c>
    </row>
    <row r="20" spans="1:19">
      <c r="A20" s="2" t="s">
        <v>45</v>
      </c>
      <c r="B20" s="1" t="s">
        <v>46</v>
      </c>
      <c r="C20" s="13">
        <v>2500.0500000000002</v>
      </c>
      <c r="D20" s="13">
        <v>0</v>
      </c>
      <c r="E20" s="13">
        <v>0</v>
      </c>
      <c r="F20" s="13">
        <v>0</v>
      </c>
      <c r="G20" s="13">
        <v>0</v>
      </c>
      <c r="H20" s="13">
        <v>2500.0500000000002</v>
      </c>
      <c r="I20" s="13">
        <v>0</v>
      </c>
      <c r="J20" s="13">
        <v>0</v>
      </c>
      <c r="K20" s="13">
        <v>0</v>
      </c>
      <c r="L20" s="13">
        <v>7.67</v>
      </c>
      <c r="M20" s="13">
        <v>109.84</v>
      </c>
      <c r="N20" s="13">
        <v>0</v>
      </c>
      <c r="O20" s="13">
        <v>0</v>
      </c>
      <c r="P20" s="14">
        <v>-0.06</v>
      </c>
      <c r="Q20" s="13">
        <v>0</v>
      </c>
      <c r="R20" s="13">
        <v>117.45</v>
      </c>
      <c r="S20" s="13">
        <v>2382.6</v>
      </c>
    </row>
    <row r="21" spans="1:19">
      <c r="A21" s="2" t="s">
        <v>47</v>
      </c>
      <c r="B21" s="1" t="s">
        <v>48</v>
      </c>
      <c r="C21" s="13">
        <v>1200.5999999999999</v>
      </c>
      <c r="D21" s="13">
        <v>3400</v>
      </c>
      <c r="E21" s="13">
        <v>0</v>
      </c>
      <c r="F21" s="13">
        <v>0</v>
      </c>
      <c r="G21" s="13">
        <v>0</v>
      </c>
      <c r="H21" s="13">
        <v>4600.6000000000004</v>
      </c>
      <c r="I21" s="13">
        <v>730.27</v>
      </c>
      <c r="J21" s="13">
        <v>0</v>
      </c>
      <c r="K21" s="13">
        <v>0</v>
      </c>
      <c r="L21" s="13">
        <v>451.97</v>
      </c>
      <c r="M21" s="13">
        <v>99.88</v>
      </c>
      <c r="N21" s="13">
        <v>0</v>
      </c>
      <c r="O21" s="13">
        <v>0</v>
      </c>
      <c r="P21" s="14">
        <v>-0.12</v>
      </c>
      <c r="Q21" s="13">
        <v>0</v>
      </c>
      <c r="R21" s="13">
        <v>1282</v>
      </c>
      <c r="S21" s="13">
        <v>3318.6</v>
      </c>
    </row>
    <row r="22" spans="1:19">
      <c r="A22" s="2" t="s">
        <v>49</v>
      </c>
      <c r="B22" s="1" t="s">
        <v>50</v>
      </c>
      <c r="C22" s="13">
        <v>2499.15</v>
      </c>
      <c r="D22" s="13">
        <v>0</v>
      </c>
      <c r="E22" s="13">
        <v>0</v>
      </c>
      <c r="F22" s="13">
        <v>0</v>
      </c>
      <c r="G22" s="13">
        <v>0</v>
      </c>
      <c r="H22" s="13">
        <v>2499.15</v>
      </c>
      <c r="I22" s="13">
        <v>0</v>
      </c>
      <c r="J22" s="13">
        <v>0</v>
      </c>
      <c r="K22" s="13">
        <v>0</v>
      </c>
      <c r="L22" s="13">
        <v>7.57</v>
      </c>
      <c r="M22" s="13">
        <v>62.12</v>
      </c>
      <c r="N22" s="13">
        <v>0</v>
      </c>
      <c r="O22" s="13">
        <v>0</v>
      </c>
      <c r="P22" s="13">
        <v>0.06</v>
      </c>
      <c r="Q22" s="13">
        <v>0</v>
      </c>
      <c r="R22" s="13">
        <v>69.75</v>
      </c>
      <c r="S22" s="13">
        <v>2429.4</v>
      </c>
    </row>
    <row r="23" spans="1:19">
      <c r="A23" s="2" t="s">
        <v>51</v>
      </c>
      <c r="B23" s="1" t="s">
        <v>52</v>
      </c>
      <c r="C23" s="13">
        <v>1200.5999999999999</v>
      </c>
      <c r="D23" s="13">
        <v>2880.04</v>
      </c>
      <c r="E23" s="13">
        <v>0</v>
      </c>
      <c r="F23" s="13">
        <v>0</v>
      </c>
      <c r="G23" s="13">
        <v>0</v>
      </c>
      <c r="H23" s="13">
        <v>4080.64</v>
      </c>
      <c r="I23" s="13">
        <v>0</v>
      </c>
      <c r="J23" s="13">
        <v>0</v>
      </c>
      <c r="K23" s="13">
        <v>0</v>
      </c>
      <c r="L23" s="13">
        <v>361.93</v>
      </c>
      <c r="M23" s="13">
        <v>96.6</v>
      </c>
      <c r="N23" s="13">
        <v>0</v>
      </c>
      <c r="O23" s="13">
        <v>0</v>
      </c>
      <c r="P23" s="13">
        <v>0.11</v>
      </c>
      <c r="Q23" s="13">
        <v>0</v>
      </c>
      <c r="R23" s="13">
        <v>458.64</v>
      </c>
      <c r="S23" s="13">
        <v>3622</v>
      </c>
    </row>
    <row r="24" spans="1:19">
      <c r="A24" s="2" t="s">
        <v>53</v>
      </c>
      <c r="B24" s="1" t="s">
        <v>54</v>
      </c>
      <c r="C24" s="13">
        <v>1200.5999999999999</v>
      </c>
      <c r="D24" s="13">
        <v>5747</v>
      </c>
      <c r="E24" s="13">
        <v>0</v>
      </c>
      <c r="F24" s="13">
        <v>0</v>
      </c>
      <c r="G24" s="13">
        <v>0</v>
      </c>
      <c r="H24" s="13">
        <v>6947.6</v>
      </c>
      <c r="I24" s="13">
        <v>0</v>
      </c>
      <c r="J24" s="13">
        <v>2500</v>
      </c>
      <c r="K24" s="13">
        <v>0</v>
      </c>
      <c r="L24" s="13">
        <v>936.74</v>
      </c>
      <c r="M24" s="13">
        <v>183.05</v>
      </c>
      <c r="N24" s="13">
        <v>0</v>
      </c>
      <c r="O24" s="13">
        <v>0</v>
      </c>
      <c r="P24" s="13">
        <v>0.01</v>
      </c>
      <c r="Q24" s="13">
        <v>0</v>
      </c>
      <c r="R24" s="13">
        <v>3619.8</v>
      </c>
      <c r="S24" s="13">
        <v>3327.8</v>
      </c>
    </row>
    <row r="25" spans="1:19">
      <c r="A25" s="2" t="s">
        <v>55</v>
      </c>
      <c r="B25" s="1" t="s">
        <v>56</v>
      </c>
      <c r="C25" s="13">
        <v>1200.5999999999999</v>
      </c>
      <c r="D25" s="13">
        <v>2567.1</v>
      </c>
      <c r="E25" s="13">
        <v>0</v>
      </c>
      <c r="F25" s="13">
        <v>0</v>
      </c>
      <c r="G25" s="13">
        <v>0</v>
      </c>
      <c r="H25" s="13">
        <v>3767.7</v>
      </c>
      <c r="I25" s="13">
        <v>0</v>
      </c>
      <c r="J25" s="13">
        <v>0</v>
      </c>
      <c r="K25" s="13">
        <v>0</v>
      </c>
      <c r="L25" s="13">
        <v>311.86</v>
      </c>
      <c r="M25" s="13">
        <v>112.31</v>
      </c>
      <c r="N25" s="13">
        <v>0</v>
      </c>
      <c r="O25" s="13">
        <v>0</v>
      </c>
      <c r="P25" s="14">
        <v>-7.0000000000000007E-2</v>
      </c>
      <c r="Q25" s="13">
        <v>0</v>
      </c>
      <c r="R25" s="13">
        <v>424.1</v>
      </c>
      <c r="S25" s="13">
        <v>3343.6</v>
      </c>
    </row>
    <row r="26" spans="1:19">
      <c r="A26" s="2" t="s">
        <v>57</v>
      </c>
      <c r="B26" s="1" t="s">
        <v>58</v>
      </c>
      <c r="C26" s="13">
        <v>2500.0500000000002</v>
      </c>
      <c r="D26" s="13">
        <v>166.66</v>
      </c>
      <c r="E26" s="13">
        <v>0</v>
      </c>
      <c r="F26" s="13">
        <v>0</v>
      </c>
      <c r="G26" s="13">
        <v>0</v>
      </c>
      <c r="H26" s="13">
        <v>2666.71</v>
      </c>
      <c r="I26" s="13">
        <v>0</v>
      </c>
      <c r="J26" s="13">
        <v>0</v>
      </c>
      <c r="K26" s="13">
        <v>0</v>
      </c>
      <c r="L26" s="13">
        <v>40.72</v>
      </c>
      <c r="M26" s="13">
        <v>305.51</v>
      </c>
      <c r="N26" s="13">
        <v>0</v>
      </c>
      <c r="O26" s="13">
        <v>0</v>
      </c>
      <c r="P26" s="14">
        <v>-0.12</v>
      </c>
      <c r="Q26" s="13">
        <v>0</v>
      </c>
      <c r="R26" s="13">
        <v>346.11</v>
      </c>
      <c r="S26" s="13">
        <v>2320.6</v>
      </c>
    </row>
    <row r="27" spans="1:19">
      <c r="A27" s="2" t="s">
        <v>59</v>
      </c>
      <c r="B27" s="1" t="s">
        <v>60</v>
      </c>
      <c r="C27" s="13">
        <v>1200.5999999999999</v>
      </c>
      <c r="D27" s="13">
        <v>2900</v>
      </c>
      <c r="E27" s="13">
        <v>0</v>
      </c>
      <c r="F27" s="13">
        <v>0</v>
      </c>
      <c r="G27" s="13">
        <v>0</v>
      </c>
      <c r="H27" s="13">
        <v>4100.6000000000004</v>
      </c>
      <c r="I27" s="13">
        <v>0</v>
      </c>
      <c r="J27" s="13">
        <v>0</v>
      </c>
      <c r="K27" s="13">
        <v>0</v>
      </c>
      <c r="L27" s="13">
        <v>365.13</v>
      </c>
      <c r="M27" s="13">
        <v>109.18</v>
      </c>
      <c r="N27" s="13">
        <v>0</v>
      </c>
      <c r="O27" s="13">
        <v>0</v>
      </c>
      <c r="P27" s="14">
        <v>-0.11</v>
      </c>
      <c r="Q27" s="13">
        <v>0</v>
      </c>
      <c r="R27" s="13">
        <v>474.2</v>
      </c>
      <c r="S27" s="13">
        <v>3626.4</v>
      </c>
    </row>
    <row r="28" spans="1:19">
      <c r="A28" s="2" t="s">
        <v>61</v>
      </c>
      <c r="B28" s="1" t="s">
        <v>62</v>
      </c>
      <c r="C28" s="13">
        <v>2500.0500000000002</v>
      </c>
      <c r="D28" s="13">
        <v>0</v>
      </c>
      <c r="E28" s="13">
        <v>0</v>
      </c>
      <c r="F28" s="13">
        <v>0</v>
      </c>
      <c r="G28" s="13">
        <v>0</v>
      </c>
      <c r="H28" s="13">
        <v>2500.0500000000002</v>
      </c>
      <c r="I28" s="13">
        <v>1000</v>
      </c>
      <c r="J28" s="13">
        <v>0</v>
      </c>
      <c r="K28" s="13">
        <v>0</v>
      </c>
      <c r="L28" s="13">
        <v>7.67</v>
      </c>
      <c r="M28" s="13">
        <v>93.07</v>
      </c>
      <c r="N28" s="13">
        <v>0</v>
      </c>
      <c r="O28" s="13">
        <v>0</v>
      </c>
      <c r="P28" s="13">
        <v>0.11</v>
      </c>
      <c r="Q28" s="13">
        <v>0</v>
      </c>
      <c r="R28" s="13">
        <v>1100.8499999999999</v>
      </c>
      <c r="S28" s="13">
        <v>1399.2</v>
      </c>
    </row>
    <row r="29" spans="1:19">
      <c r="A29" s="2" t="s">
        <v>63</v>
      </c>
      <c r="B29" s="1" t="s">
        <v>64</v>
      </c>
      <c r="C29" s="13">
        <v>1200.5999999999999</v>
      </c>
      <c r="D29" s="13">
        <v>2500</v>
      </c>
      <c r="E29" s="13">
        <v>0</v>
      </c>
      <c r="F29" s="13">
        <v>0</v>
      </c>
      <c r="G29" s="13">
        <v>0</v>
      </c>
      <c r="H29" s="13">
        <v>3700.6</v>
      </c>
      <c r="I29" s="13">
        <v>0</v>
      </c>
      <c r="J29" s="13">
        <v>0</v>
      </c>
      <c r="K29" s="13">
        <v>0</v>
      </c>
      <c r="L29" s="13">
        <v>301.13</v>
      </c>
      <c r="M29" s="13">
        <v>75.84</v>
      </c>
      <c r="N29" s="13">
        <v>0</v>
      </c>
      <c r="O29" s="13">
        <v>0</v>
      </c>
      <c r="P29" s="13">
        <v>0.03</v>
      </c>
      <c r="Q29" s="13">
        <v>0</v>
      </c>
      <c r="R29" s="13">
        <v>377</v>
      </c>
      <c r="S29" s="13">
        <v>3323.6</v>
      </c>
    </row>
    <row r="30" spans="1:19">
      <c r="A30" s="2" t="s">
        <v>65</v>
      </c>
      <c r="B30" s="1" t="s">
        <v>66</v>
      </c>
      <c r="C30" s="13">
        <v>2500.0500000000002</v>
      </c>
      <c r="D30" s="13">
        <v>0</v>
      </c>
      <c r="E30" s="13">
        <v>0</v>
      </c>
      <c r="F30" s="13">
        <v>0</v>
      </c>
      <c r="G30" s="13">
        <v>0</v>
      </c>
      <c r="H30" s="13">
        <v>2500.0500000000002</v>
      </c>
      <c r="I30" s="13">
        <v>0</v>
      </c>
      <c r="J30" s="13">
        <v>0</v>
      </c>
      <c r="K30" s="13">
        <v>0</v>
      </c>
      <c r="L30" s="13">
        <v>7.67</v>
      </c>
      <c r="M30" s="13">
        <v>146.87</v>
      </c>
      <c r="N30" s="13">
        <v>0</v>
      </c>
      <c r="O30" s="13">
        <v>0</v>
      </c>
      <c r="P30" s="14">
        <v>-0.09</v>
      </c>
      <c r="Q30" s="13">
        <v>0</v>
      </c>
      <c r="R30" s="13">
        <v>154.44999999999999</v>
      </c>
      <c r="S30" s="13">
        <v>2345.6</v>
      </c>
    </row>
    <row r="31" spans="1:19">
      <c r="A31" s="2" t="s">
        <v>67</v>
      </c>
      <c r="B31" s="1" t="s">
        <v>68</v>
      </c>
      <c r="C31" s="13">
        <v>38036.25</v>
      </c>
      <c r="D31" s="13">
        <v>0</v>
      </c>
      <c r="E31" s="13">
        <v>0</v>
      </c>
      <c r="F31" s="13">
        <v>0</v>
      </c>
      <c r="G31" s="13">
        <v>0</v>
      </c>
      <c r="H31" s="13">
        <v>38036.25</v>
      </c>
      <c r="I31" s="13">
        <v>310.38</v>
      </c>
      <c r="J31" s="13">
        <v>0</v>
      </c>
      <c r="K31" s="13">
        <v>0</v>
      </c>
      <c r="L31" s="13">
        <v>9739.48</v>
      </c>
      <c r="M31" s="13">
        <v>771.98</v>
      </c>
      <c r="N31" s="13">
        <v>0</v>
      </c>
      <c r="O31" s="13">
        <v>0</v>
      </c>
      <c r="P31" s="13">
        <v>0.01</v>
      </c>
      <c r="Q31" s="13">
        <v>0</v>
      </c>
      <c r="R31" s="13">
        <v>10821.85</v>
      </c>
      <c r="S31" s="13">
        <v>27214.400000000001</v>
      </c>
    </row>
    <row r="32" spans="1:19">
      <c r="A32" s="2" t="s">
        <v>69</v>
      </c>
      <c r="B32" s="1" t="s">
        <v>70</v>
      </c>
      <c r="C32" s="13">
        <v>3500.1</v>
      </c>
      <c r="D32" s="13">
        <v>1500</v>
      </c>
      <c r="E32" s="13">
        <v>0</v>
      </c>
      <c r="F32" s="13">
        <v>0</v>
      </c>
      <c r="G32" s="13">
        <v>0</v>
      </c>
      <c r="H32" s="13">
        <v>5000.1000000000004</v>
      </c>
      <c r="I32" s="13">
        <v>0</v>
      </c>
      <c r="J32" s="13">
        <v>0</v>
      </c>
      <c r="K32" s="13">
        <v>0</v>
      </c>
      <c r="L32" s="13">
        <v>523.55999999999995</v>
      </c>
      <c r="M32" s="13">
        <v>87.94</v>
      </c>
      <c r="N32" s="13">
        <v>0</v>
      </c>
      <c r="O32" s="13">
        <v>0</v>
      </c>
      <c r="P32" s="13">
        <v>0</v>
      </c>
      <c r="Q32" s="13">
        <v>0</v>
      </c>
      <c r="R32" s="13">
        <v>611.5</v>
      </c>
      <c r="S32" s="13">
        <v>4388.6000000000004</v>
      </c>
    </row>
    <row r="33" spans="1:19">
      <c r="A33" s="2" t="s">
        <v>71</v>
      </c>
      <c r="B33" s="1" t="s">
        <v>72</v>
      </c>
      <c r="C33" s="13">
        <v>3000</v>
      </c>
      <c r="D33" s="13">
        <v>0</v>
      </c>
      <c r="E33" s="13">
        <v>0</v>
      </c>
      <c r="F33" s="13">
        <v>0</v>
      </c>
      <c r="G33" s="13">
        <v>0</v>
      </c>
      <c r="H33" s="13">
        <v>3000</v>
      </c>
      <c r="I33" s="13">
        <v>0</v>
      </c>
      <c r="J33" s="13">
        <v>0</v>
      </c>
      <c r="K33" s="13">
        <v>0</v>
      </c>
      <c r="L33" s="13">
        <v>76.98</v>
      </c>
      <c r="M33" s="13">
        <v>74.48</v>
      </c>
      <c r="N33" s="13">
        <v>0</v>
      </c>
      <c r="O33" s="13">
        <v>0</v>
      </c>
      <c r="P33" s="13">
        <v>0.14000000000000001</v>
      </c>
      <c r="Q33" s="13">
        <v>0</v>
      </c>
      <c r="R33" s="13">
        <v>151.6</v>
      </c>
      <c r="S33" s="13">
        <v>2848.4</v>
      </c>
    </row>
    <row r="34" spans="1:19">
      <c r="A34" s="2" t="s">
        <v>73</v>
      </c>
      <c r="B34" s="1" t="s">
        <v>74</v>
      </c>
      <c r="C34" s="13">
        <v>3000</v>
      </c>
      <c r="D34" s="13">
        <v>0</v>
      </c>
      <c r="E34" s="13">
        <v>0</v>
      </c>
      <c r="F34" s="13">
        <v>0</v>
      </c>
      <c r="G34" s="13">
        <v>1000</v>
      </c>
      <c r="H34" s="13">
        <v>4000</v>
      </c>
      <c r="I34" s="13">
        <v>0</v>
      </c>
      <c r="J34" s="13">
        <v>0</v>
      </c>
      <c r="K34" s="13">
        <v>0</v>
      </c>
      <c r="L34" s="13">
        <v>76.98</v>
      </c>
      <c r="M34" s="13">
        <v>74.48</v>
      </c>
      <c r="N34" s="13">
        <v>0</v>
      </c>
      <c r="O34" s="13">
        <v>0</v>
      </c>
      <c r="P34" s="14">
        <v>-0.06</v>
      </c>
      <c r="Q34" s="13">
        <v>0</v>
      </c>
      <c r="R34" s="13">
        <v>151.4</v>
      </c>
      <c r="S34" s="13">
        <v>3848.6</v>
      </c>
    </row>
    <row r="35" spans="1:19">
      <c r="A35" s="2" t="s">
        <v>75</v>
      </c>
      <c r="B35" s="1" t="s">
        <v>76</v>
      </c>
      <c r="C35" s="13">
        <v>1200.5999999999999</v>
      </c>
      <c r="D35" s="13">
        <v>2150.4</v>
      </c>
      <c r="E35" s="13">
        <v>0</v>
      </c>
      <c r="F35" s="13">
        <v>0</v>
      </c>
      <c r="G35" s="13">
        <v>0</v>
      </c>
      <c r="H35" s="13">
        <v>3351</v>
      </c>
      <c r="I35" s="13">
        <v>0</v>
      </c>
      <c r="J35" s="13">
        <v>0</v>
      </c>
      <c r="K35" s="13">
        <v>0</v>
      </c>
      <c r="L35" s="13">
        <v>135.44999999999999</v>
      </c>
      <c r="M35" s="13">
        <v>78.989999999999995</v>
      </c>
      <c r="N35" s="13">
        <v>0</v>
      </c>
      <c r="O35" s="13">
        <v>0</v>
      </c>
      <c r="P35" s="14">
        <v>-0.04</v>
      </c>
      <c r="Q35" s="13">
        <v>0</v>
      </c>
      <c r="R35" s="13">
        <v>214.4</v>
      </c>
      <c r="S35" s="13">
        <v>3136.6</v>
      </c>
    </row>
    <row r="36" spans="1:19">
      <c r="A36" s="2" t="s">
        <v>77</v>
      </c>
      <c r="B36" s="1" t="s">
        <v>78</v>
      </c>
      <c r="C36" s="13">
        <v>7500</v>
      </c>
      <c r="D36" s="13">
        <v>0</v>
      </c>
      <c r="E36" s="13">
        <v>0</v>
      </c>
      <c r="F36" s="13">
        <v>0</v>
      </c>
      <c r="G36" s="13">
        <v>0</v>
      </c>
      <c r="H36" s="13">
        <v>7500</v>
      </c>
      <c r="I36" s="13">
        <v>1253.75</v>
      </c>
      <c r="J36" s="13">
        <v>0</v>
      </c>
      <c r="K36" s="13">
        <v>0</v>
      </c>
      <c r="L36" s="13">
        <v>1054.74</v>
      </c>
      <c r="M36" s="13">
        <v>381.84</v>
      </c>
      <c r="N36" s="13">
        <v>0</v>
      </c>
      <c r="O36" s="13">
        <v>0</v>
      </c>
      <c r="P36" s="13">
        <v>7.0000000000000007E-2</v>
      </c>
      <c r="Q36" s="13">
        <v>0</v>
      </c>
      <c r="R36" s="13">
        <v>2690.4</v>
      </c>
      <c r="S36" s="13">
        <v>4809.6000000000004</v>
      </c>
    </row>
    <row r="37" spans="1:19">
      <c r="A37" s="2" t="s">
        <v>79</v>
      </c>
      <c r="B37" s="1" t="s">
        <v>80</v>
      </c>
      <c r="C37" s="13">
        <v>2500.0500000000002</v>
      </c>
      <c r="D37" s="13">
        <v>0</v>
      </c>
      <c r="E37" s="13">
        <v>0</v>
      </c>
      <c r="F37" s="13">
        <v>0</v>
      </c>
      <c r="G37" s="13">
        <v>0</v>
      </c>
      <c r="H37" s="13">
        <v>2500.0500000000002</v>
      </c>
      <c r="I37" s="13">
        <v>0</v>
      </c>
      <c r="J37" s="13">
        <v>0</v>
      </c>
      <c r="K37" s="13">
        <v>0</v>
      </c>
      <c r="L37" s="13">
        <v>7.67</v>
      </c>
      <c r="M37" s="13">
        <v>62.06</v>
      </c>
      <c r="N37" s="13">
        <v>0</v>
      </c>
      <c r="O37" s="13">
        <v>0</v>
      </c>
      <c r="P37" s="14">
        <v>-0.08</v>
      </c>
      <c r="Q37" s="13">
        <v>0</v>
      </c>
      <c r="R37" s="13">
        <v>69.650000000000006</v>
      </c>
      <c r="S37" s="13">
        <v>2430.4</v>
      </c>
    </row>
    <row r="38" spans="1:19">
      <c r="A38" s="2" t="s">
        <v>81</v>
      </c>
      <c r="B38" s="1" t="s">
        <v>82</v>
      </c>
      <c r="C38" s="13">
        <v>1200.5999999999999</v>
      </c>
      <c r="D38" s="13">
        <v>2880.04</v>
      </c>
      <c r="E38" s="13">
        <v>0</v>
      </c>
      <c r="F38" s="13">
        <v>0</v>
      </c>
      <c r="G38" s="13">
        <v>0</v>
      </c>
      <c r="H38" s="13">
        <v>4080.64</v>
      </c>
      <c r="I38" s="13">
        <v>0</v>
      </c>
      <c r="J38" s="13">
        <v>0</v>
      </c>
      <c r="K38" s="13">
        <v>0</v>
      </c>
      <c r="L38" s="13">
        <v>361.93</v>
      </c>
      <c r="M38" s="13">
        <v>119.69</v>
      </c>
      <c r="N38" s="13">
        <v>0</v>
      </c>
      <c r="O38" s="13">
        <v>427.53</v>
      </c>
      <c r="P38" s="13">
        <v>0.09</v>
      </c>
      <c r="Q38" s="13">
        <v>0</v>
      </c>
      <c r="R38" s="13">
        <v>909.24</v>
      </c>
      <c r="S38" s="13">
        <v>3171.4</v>
      </c>
    </row>
    <row r="39" spans="1:19">
      <c r="A39" s="2" t="s">
        <v>83</v>
      </c>
      <c r="B39" s="1" t="s">
        <v>84</v>
      </c>
      <c r="C39" s="13">
        <v>3750</v>
      </c>
      <c r="D39" s="13">
        <v>0</v>
      </c>
      <c r="E39" s="13">
        <v>0</v>
      </c>
      <c r="F39" s="13">
        <v>0</v>
      </c>
      <c r="G39" s="13">
        <v>0</v>
      </c>
      <c r="H39" s="13">
        <v>3750</v>
      </c>
      <c r="I39" s="13">
        <v>0</v>
      </c>
      <c r="J39" s="13">
        <v>0</v>
      </c>
      <c r="K39" s="13">
        <v>0</v>
      </c>
      <c r="L39" s="13">
        <v>309.02999999999997</v>
      </c>
      <c r="M39" s="13">
        <v>95.18</v>
      </c>
      <c r="N39" s="13">
        <v>0</v>
      </c>
      <c r="O39" s="13">
        <v>0</v>
      </c>
      <c r="P39" s="14">
        <v>-0.01</v>
      </c>
      <c r="Q39" s="13">
        <v>0</v>
      </c>
      <c r="R39" s="13">
        <v>404.2</v>
      </c>
      <c r="S39" s="13">
        <v>3345.8</v>
      </c>
    </row>
    <row r="40" spans="1:19">
      <c r="A40" s="2" t="s">
        <v>85</v>
      </c>
      <c r="B40" s="1" t="s">
        <v>86</v>
      </c>
      <c r="C40" s="13">
        <v>3000</v>
      </c>
      <c r="D40" s="13">
        <v>0</v>
      </c>
      <c r="E40" s="13">
        <v>0</v>
      </c>
      <c r="F40" s="13">
        <v>0</v>
      </c>
      <c r="G40" s="13">
        <v>0</v>
      </c>
      <c r="H40" s="13">
        <v>3000</v>
      </c>
      <c r="I40" s="13">
        <v>0</v>
      </c>
      <c r="J40" s="13">
        <v>0</v>
      </c>
      <c r="K40" s="13">
        <v>0</v>
      </c>
      <c r="L40" s="13">
        <v>76.98</v>
      </c>
      <c r="M40" s="13">
        <v>82.41</v>
      </c>
      <c r="N40" s="13">
        <v>0</v>
      </c>
      <c r="O40" s="13">
        <v>0</v>
      </c>
      <c r="P40" s="13">
        <v>0.01</v>
      </c>
      <c r="Q40" s="13">
        <v>0</v>
      </c>
      <c r="R40" s="13">
        <v>159.4</v>
      </c>
      <c r="S40" s="13">
        <v>2840.6</v>
      </c>
    </row>
    <row r="41" spans="1:19">
      <c r="A41" s="2" t="s">
        <v>87</v>
      </c>
      <c r="B41" s="1" t="s">
        <v>88</v>
      </c>
      <c r="C41" s="13">
        <v>1200.5999999999999</v>
      </c>
      <c r="D41" s="13">
        <v>3041.85</v>
      </c>
      <c r="E41" s="13">
        <v>0</v>
      </c>
      <c r="F41" s="13">
        <v>0</v>
      </c>
      <c r="G41" s="13">
        <v>0</v>
      </c>
      <c r="H41" s="13">
        <v>4242.45</v>
      </c>
      <c r="I41" s="13">
        <v>0</v>
      </c>
      <c r="J41" s="13">
        <v>0</v>
      </c>
      <c r="K41" s="13">
        <v>0</v>
      </c>
      <c r="L41" s="13">
        <v>387.82</v>
      </c>
      <c r="M41" s="13">
        <v>141.69</v>
      </c>
      <c r="N41" s="13">
        <v>0</v>
      </c>
      <c r="O41" s="13">
        <v>0</v>
      </c>
      <c r="P41" s="14">
        <v>-0.06</v>
      </c>
      <c r="Q41" s="13">
        <v>0</v>
      </c>
      <c r="R41" s="13">
        <v>529.45000000000005</v>
      </c>
      <c r="S41" s="13">
        <v>3713</v>
      </c>
    </row>
    <row r="42" spans="1:19">
      <c r="A42" s="2" t="s">
        <v>89</v>
      </c>
      <c r="B42" s="1" t="s">
        <v>90</v>
      </c>
      <c r="C42" s="13">
        <v>2500.0500000000002</v>
      </c>
      <c r="D42" s="13">
        <v>1345</v>
      </c>
      <c r="E42" s="13">
        <v>0</v>
      </c>
      <c r="F42" s="13">
        <v>0</v>
      </c>
      <c r="G42" s="13">
        <v>0</v>
      </c>
      <c r="H42" s="13">
        <v>3845.05</v>
      </c>
      <c r="I42" s="13">
        <v>0</v>
      </c>
      <c r="J42" s="13">
        <v>0</v>
      </c>
      <c r="K42" s="13">
        <v>0</v>
      </c>
      <c r="L42" s="13">
        <v>324.24</v>
      </c>
      <c r="M42" s="13">
        <v>127.38</v>
      </c>
      <c r="N42" s="13">
        <v>0</v>
      </c>
      <c r="O42" s="13">
        <v>0</v>
      </c>
      <c r="P42" s="13">
        <v>0.03</v>
      </c>
      <c r="Q42" s="13">
        <v>0</v>
      </c>
      <c r="R42" s="13">
        <v>451.65</v>
      </c>
      <c r="S42" s="13">
        <v>3393.4</v>
      </c>
    </row>
    <row r="43" spans="1:19">
      <c r="A43" s="2" t="s">
        <v>91</v>
      </c>
      <c r="B43" s="1" t="s">
        <v>92</v>
      </c>
      <c r="C43" s="13">
        <v>1200.5999999999999</v>
      </c>
      <c r="D43" s="13">
        <v>4353.79</v>
      </c>
      <c r="E43" s="13">
        <v>0</v>
      </c>
      <c r="F43" s="13">
        <v>0</v>
      </c>
      <c r="G43" s="13">
        <v>0</v>
      </c>
      <c r="H43" s="13">
        <v>5554.39</v>
      </c>
      <c r="I43" s="13">
        <v>0</v>
      </c>
      <c r="J43" s="13">
        <v>457.86</v>
      </c>
      <c r="K43" s="13">
        <v>0</v>
      </c>
      <c r="L43" s="13">
        <v>639.15</v>
      </c>
      <c r="M43" s="13">
        <v>127.87</v>
      </c>
      <c r="N43" s="13">
        <v>0</v>
      </c>
      <c r="O43" s="13">
        <v>0</v>
      </c>
      <c r="P43" s="13">
        <v>0.11</v>
      </c>
      <c r="Q43" s="13">
        <v>0</v>
      </c>
      <c r="R43" s="13">
        <v>1224.99</v>
      </c>
      <c r="S43" s="13">
        <v>4329.3999999999996</v>
      </c>
    </row>
    <row r="44" spans="1:19">
      <c r="A44" s="2" t="s">
        <v>93</v>
      </c>
      <c r="B44" s="1" t="s">
        <v>94</v>
      </c>
      <c r="C44" s="13">
        <v>4000.05</v>
      </c>
      <c r="D44" s="13">
        <v>0</v>
      </c>
      <c r="E44" s="13">
        <v>0</v>
      </c>
      <c r="F44" s="13">
        <v>0</v>
      </c>
      <c r="G44" s="13">
        <v>0</v>
      </c>
      <c r="H44" s="13">
        <v>4000.05</v>
      </c>
      <c r="I44" s="13">
        <v>0</v>
      </c>
      <c r="J44" s="13">
        <v>0</v>
      </c>
      <c r="K44" s="13">
        <v>0</v>
      </c>
      <c r="L44" s="13">
        <v>349.04</v>
      </c>
      <c r="M44" s="13">
        <v>169.81</v>
      </c>
      <c r="N44" s="13">
        <v>0</v>
      </c>
      <c r="O44" s="13">
        <v>0</v>
      </c>
      <c r="P44" s="13">
        <v>0</v>
      </c>
      <c r="Q44" s="13">
        <v>0</v>
      </c>
      <c r="R44" s="13">
        <v>518.85</v>
      </c>
      <c r="S44" s="13">
        <v>3481.2</v>
      </c>
    </row>
    <row r="45" spans="1:19">
      <c r="A45" s="2" t="s">
        <v>95</v>
      </c>
      <c r="B45" s="1" t="s">
        <v>96</v>
      </c>
      <c r="C45" s="13">
        <v>2799.9</v>
      </c>
      <c r="D45" s="13">
        <v>0</v>
      </c>
      <c r="E45" s="13">
        <v>0</v>
      </c>
      <c r="F45" s="13">
        <v>0</v>
      </c>
      <c r="G45" s="13">
        <v>0</v>
      </c>
      <c r="H45" s="13">
        <v>2799.9</v>
      </c>
      <c r="I45" s="13">
        <v>0</v>
      </c>
      <c r="J45" s="13">
        <v>0</v>
      </c>
      <c r="K45" s="13">
        <v>0</v>
      </c>
      <c r="L45" s="13">
        <v>55.21</v>
      </c>
      <c r="M45" s="13">
        <v>69.5</v>
      </c>
      <c r="N45" s="13">
        <v>0</v>
      </c>
      <c r="O45" s="13">
        <v>0</v>
      </c>
      <c r="P45" s="14">
        <v>-0.01</v>
      </c>
      <c r="Q45" s="13">
        <v>0</v>
      </c>
      <c r="R45" s="13">
        <v>124.7</v>
      </c>
      <c r="S45" s="13">
        <v>2675.2</v>
      </c>
    </row>
    <row r="46" spans="1:19">
      <c r="A46" s="2" t="s">
        <v>97</v>
      </c>
      <c r="B46" s="1" t="s">
        <v>98</v>
      </c>
      <c r="C46" s="13">
        <v>1750.05</v>
      </c>
      <c r="D46" s="13">
        <v>0</v>
      </c>
      <c r="E46" s="13">
        <v>0</v>
      </c>
      <c r="F46" s="13">
        <v>0</v>
      </c>
      <c r="G46" s="13">
        <v>0</v>
      </c>
      <c r="H46" s="13">
        <v>1750.05</v>
      </c>
      <c r="I46" s="13">
        <v>0</v>
      </c>
      <c r="J46" s="13">
        <v>0</v>
      </c>
      <c r="K46" s="14">
        <v>-87.68</v>
      </c>
      <c r="L46" s="13">
        <v>0</v>
      </c>
      <c r="M46" s="13">
        <v>245.88</v>
      </c>
      <c r="N46" s="13">
        <v>0</v>
      </c>
      <c r="O46" s="13">
        <v>0</v>
      </c>
      <c r="P46" s="13">
        <v>0.05</v>
      </c>
      <c r="Q46" s="13">
        <v>0</v>
      </c>
      <c r="R46" s="13">
        <v>158.25</v>
      </c>
      <c r="S46" s="13">
        <v>1591.8</v>
      </c>
    </row>
    <row r="47" spans="1:19">
      <c r="A47" s="2" t="s">
        <v>99</v>
      </c>
      <c r="B47" s="1" t="s">
        <v>100</v>
      </c>
      <c r="C47" s="13">
        <v>2750.1</v>
      </c>
      <c r="D47" s="13">
        <v>0</v>
      </c>
      <c r="E47" s="13">
        <v>0</v>
      </c>
      <c r="F47" s="13">
        <v>0</v>
      </c>
      <c r="G47" s="13">
        <v>0</v>
      </c>
      <c r="H47" s="13">
        <v>2750.1</v>
      </c>
      <c r="I47" s="13">
        <v>0</v>
      </c>
      <c r="J47" s="13">
        <v>0</v>
      </c>
      <c r="K47" s="13">
        <v>0</v>
      </c>
      <c r="L47" s="13">
        <v>49.79</v>
      </c>
      <c r="M47" s="13">
        <v>161.47</v>
      </c>
      <c r="N47" s="13">
        <v>0</v>
      </c>
      <c r="O47" s="13">
        <v>0</v>
      </c>
      <c r="P47" s="14">
        <v>-0.16</v>
      </c>
      <c r="Q47" s="13">
        <v>0</v>
      </c>
      <c r="R47" s="13">
        <v>211.1</v>
      </c>
      <c r="S47" s="13">
        <v>2539</v>
      </c>
    </row>
    <row r="48" spans="1:19">
      <c r="A48" s="2" t="s">
        <v>101</v>
      </c>
      <c r="B48" s="1" t="s">
        <v>102</v>
      </c>
      <c r="C48" s="13">
        <v>3750</v>
      </c>
      <c r="D48" s="13">
        <v>0</v>
      </c>
      <c r="E48" s="13">
        <v>0</v>
      </c>
      <c r="F48" s="13">
        <v>0</v>
      </c>
      <c r="G48" s="13">
        <v>0</v>
      </c>
      <c r="H48" s="13">
        <v>3750</v>
      </c>
      <c r="I48" s="13">
        <v>355.67</v>
      </c>
      <c r="J48" s="13">
        <v>0</v>
      </c>
      <c r="K48" s="13">
        <v>0</v>
      </c>
      <c r="L48" s="13">
        <v>309.02999999999997</v>
      </c>
      <c r="M48" s="13">
        <v>539.73</v>
      </c>
      <c r="N48" s="13">
        <v>0</v>
      </c>
      <c r="O48" s="13">
        <v>0</v>
      </c>
      <c r="P48" s="14">
        <v>-0.03</v>
      </c>
      <c r="Q48" s="13">
        <v>0</v>
      </c>
      <c r="R48" s="13">
        <v>1204.4000000000001</v>
      </c>
      <c r="S48" s="13">
        <v>2545.6</v>
      </c>
    </row>
    <row r="49" spans="1:19">
      <c r="A49" s="2" t="s">
        <v>103</v>
      </c>
      <c r="B49" s="1" t="s">
        <v>104</v>
      </c>
      <c r="C49" s="13">
        <v>2000.1</v>
      </c>
      <c r="D49" s="13">
        <v>2215</v>
      </c>
      <c r="E49" s="13">
        <v>0</v>
      </c>
      <c r="F49" s="13">
        <v>0</v>
      </c>
      <c r="G49" s="13">
        <v>0</v>
      </c>
      <c r="H49" s="13">
        <v>4215.1000000000004</v>
      </c>
      <c r="I49" s="13">
        <v>0</v>
      </c>
      <c r="J49" s="13">
        <v>0</v>
      </c>
      <c r="K49" s="13">
        <v>0</v>
      </c>
      <c r="L49" s="13">
        <v>383.45</v>
      </c>
      <c r="M49" s="13">
        <v>115.39</v>
      </c>
      <c r="N49" s="13">
        <v>0</v>
      </c>
      <c r="O49" s="13">
        <v>0</v>
      </c>
      <c r="P49" s="14">
        <v>-0.14000000000000001</v>
      </c>
      <c r="Q49" s="13">
        <v>0</v>
      </c>
      <c r="R49" s="13">
        <v>498.7</v>
      </c>
      <c r="S49" s="13">
        <v>3716.4</v>
      </c>
    </row>
    <row r="50" spans="1:19">
      <c r="A50" s="2" t="s">
        <v>105</v>
      </c>
      <c r="B50" s="1" t="s">
        <v>106</v>
      </c>
      <c r="C50" s="13">
        <v>7000.05</v>
      </c>
      <c r="D50" s="13">
        <v>0</v>
      </c>
      <c r="E50" s="13">
        <v>0</v>
      </c>
      <c r="F50" s="13">
        <v>0</v>
      </c>
      <c r="G50" s="13">
        <v>0</v>
      </c>
      <c r="H50" s="13">
        <v>7000.05</v>
      </c>
      <c r="I50" s="13">
        <v>0</v>
      </c>
      <c r="J50" s="13">
        <v>0</v>
      </c>
      <c r="K50" s="13">
        <v>0</v>
      </c>
      <c r="L50" s="13">
        <v>947.95</v>
      </c>
      <c r="M50" s="13">
        <v>189.72</v>
      </c>
      <c r="N50" s="13">
        <v>0</v>
      </c>
      <c r="O50" s="13">
        <v>0</v>
      </c>
      <c r="P50" s="14">
        <v>-0.02</v>
      </c>
      <c r="Q50" s="13">
        <v>0</v>
      </c>
      <c r="R50" s="13">
        <v>1137.6500000000001</v>
      </c>
      <c r="S50" s="13">
        <v>5862.4</v>
      </c>
    </row>
    <row r="51" spans="1:19">
      <c r="A51" s="2" t="s">
        <v>107</v>
      </c>
      <c r="B51" s="1" t="s">
        <v>108</v>
      </c>
      <c r="C51" s="13">
        <v>1200.5999999999999</v>
      </c>
      <c r="D51" s="13">
        <v>3500</v>
      </c>
      <c r="E51" s="13">
        <v>0</v>
      </c>
      <c r="F51" s="13">
        <v>0</v>
      </c>
      <c r="G51" s="13">
        <v>0</v>
      </c>
      <c r="H51" s="13">
        <v>4700.6000000000004</v>
      </c>
      <c r="I51" s="13">
        <v>0</v>
      </c>
      <c r="J51" s="13">
        <v>0</v>
      </c>
      <c r="K51" s="13">
        <v>0</v>
      </c>
      <c r="L51" s="13">
        <v>469.89</v>
      </c>
      <c r="M51" s="13">
        <v>102.76</v>
      </c>
      <c r="N51" s="13">
        <v>0</v>
      </c>
      <c r="O51" s="13">
        <v>0</v>
      </c>
      <c r="P51" s="14">
        <v>-0.05</v>
      </c>
      <c r="Q51" s="13">
        <v>0</v>
      </c>
      <c r="R51" s="13">
        <v>572.6</v>
      </c>
      <c r="S51" s="13">
        <v>4128</v>
      </c>
    </row>
    <row r="52" spans="1:19">
      <c r="A52" s="2" t="s">
        <v>109</v>
      </c>
      <c r="B52" s="1" t="s">
        <v>110</v>
      </c>
      <c r="C52" s="13">
        <v>2799.9</v>
      </c>
      <c r="D52" s="13">
        <v>0</v>
      </c>
      <c r="E52" s="13">
        <v>0</v>
      </c>
      <c r="F52" s="13">
        <v>0</v>
      </c>
      <c r="G52" s="13">
        <v>0</v>
      </c>
      <c r="H52" s="13">
        <v>2799.9</v>
      </c>
      <c r="I52" s="13">
        <v>0</v>
      </c>
      <c r="J52" s="13">
        <v>0</v>
      </c>
      <c r="K52" s="13">
        <v>0</v>
      </c>
      <c r="L52" s="13">
        <v>55.21</v>
      </c>
      <c r="M52" s="13">
        <v>71.64</v>
      </c>
      <c r="N52" s="13">
        <v>754.19</v>
      </c>
      <c r="O52" s="13">
        <v>0</v>
      </c>
      <c r="P52" s="13">
        <v>0.06</v>
      </c>
      <c r="Q52" s="13">
        <v>0</v>
      </c>
      <c r="R52" s="13">
        <v>881.1</v>
      </c>
      <c r="S52" s="13">
        <v>1918.8</v>
      </c>
    </row>
    <row r="53" spans="1:19">
      <c r="A53" s="2" t="s">
        <v>111</v>
      </c>
      <c r="B53" s="1" t="s">
        <v>112</v>
      </c>
      <c r="C53" s="13">
        <v>10000.049999999999</v>
      </c>
      <c r="D53" s="13">
        <v>0</v>
      </c>
      <c r="E53" s="13">
        <v>0</v>
      </c>
      <c r="F53" s="13">
        <v>0</v>
      </c>
      <c r="G53" s="13">
        <v>0</v>
      </c>
      <c r="H53" s="13">
        <v>10000.049999999999</v>
      </c>
      <c r="I53" s="13">
        <v>0</v>
      </c>
      <c r="J53" s="13">
        <v>0</v>
      </c>
      <c r="K53" s="13">
        <v>0</v>
      </c>
      <c r="L53" s="13">
        <v>1588.75</v>
      </c>
      <c r="M53" s="13">
        <v>771.98</v>
      </c>
      <c r="N53" s="13">
        <v>0</v>
      </c>
      <c r="O53" s="13">
        <v>0</v>
      </c>
      <c r="P53" s="14">
        <v>-0.06</v>
      </c>
      <c r="Q53" s="13">
        <v>807.18</v>
      </c>
      <c r="R53" s="13">
        <v>3167.85</v>
      </c>
      <c r="S53" s="13">
        <v>6832.2</v>
      </c>
    </row>
    <row r="54" spans="1:19">
      <c r="A54" s="2" t="s">
        <v>113</v>
      </c>
      <c r="B54" s="1" t="s">
        <v>114</v>
      </c>
      <c r="C54" s="13">
        <v>2799.9</v>
      </c>
      <c r="D54" s="13">
        <v>0</v>
      </c>
      <c r="E54" s="13">
        <v>0</v>
      </c>
      <c r="F54" s="13">
        <v>0</v>
      </c>
      <c r="G54" s="13">
        <v>0</v>
      </c>
      <c r="H54" s="13">
        <v>2799.9</v>
      </c>
      <c r="I54" s="13">
        <v>0</v>
      </c>
      <c r="J54" s="13">
        <v>0</v>
      </c>
      <c r="K54" s="13">
        <v>0</v>
      </c>
      <c r="L54" s="13">
        <v>55.21</v>
      </c>
      <c r="M54" s="13">
        <v>69.5</v>
      </c>
      <c r="N54" s="13">
        <v>0</v>
      </c>
      <c r="O54" s="13">
        <v>0</v>
      </c>
      <c r="P54" s="14">
        <v>-0.01</v>
      </c>
      <c r="Q54" s="13">
        <v>0</v>
      </c>
      <c r="R54" s="13">
        <v>124.7</v>
      </c>
      <c r="S54" s="13">
        <v>2675.2</v>
      </c>
    </row>
    <row r="55" spans="1:19">
      <c r="A55" s="2" t="s">
        <v>115</v>
      </c>
      <c r="B55" s="1" t="s">
        <v>116</v>
      </c>
      <c r="C55" s="13">
        <v>7500</v>
      </c>
      <c r="D55" s="13">
        <v>0</v>
      </c>
      <c r="E55" s="13">
        <v>0</v>
      </c>
      <c r="F55" s="13">
        <v>0</v>
      </c>
      <c r="G55" s="13">
        <v>0</v>
      </c>
      <c r="H55" s="13">
        <v>7500</v>
      </c>
      <c r="I55" s="13">
        <v>916.28</v>
      </c>
      <c r="J55" s="13">
        <v>0</v>
      </c>
      <c r="K55" s="13">
        <v>0</v>
      </c>
      <c r="L55" s="13">
        <v>1054.74</v>
      </c>
      <c r="M55" s="13">
        <v>738.19</v>
      </c>
      <c r="N55" s="13">
        <v>0</v>
      </c>
      <c r="O55" s="13">
        <v>0</v>
      </c>
      <c r="P55" s="14">
        <v>-0.01</v>
      </c>
      <c r="Q55" s="13">
        <v>0</v>
      </c>
      <c r="R55" s="13">
        <v>2709.2</v>
      </c>
      <c r="S55" s="13">
        <v>4790.8</v>
      </c>
    </row>
    <row r="56" spans="1:19">
      <c r="A56" s="2" t="s">
        <v>117</v>
      </c>
      <c r="B56" s="1" t="s">
        <v>118</v>
      </c>
      <c r="C56" s="13">
        <v>2500.0500000000002</v>
      </c>
      <c r="D56" s="13">
        <v>0</v>
      </c>
      <c r="E56" s="13">
        <v>0</v>
      </c>
      <c r="F56" s="13">
        <v>0</v>
      </c>
      <c r="G56" s="13">
        <v>0</v>
      </c>
      <c r="H56" s="13">
        <v>2500.0500000000002</v>
      </c>
      <c r="I56" s="13">
        <v>0</v>
      </c>
      <c r="J56" s="13">
        <v>0</v>
      </c>
      <c r="K56" s="13">
        <v>0</v>
      </c>
      <c r="L56" s="13">
        <v>7.67</v>
      </c>
      <c r="M56" s="13">
        <v>109.84</v>
      </c>
      <c r="N56" s="13">
        <v>0</v>
      </c>
      <c r="O56" s="13">
        <v>0</v>
      </c>
      <c r="P56" s="13">
        <v>0.14000000000000001</v>
      </c>
      <c r="Q56" s="13">
        <v>0</v>
      </c>
      <c r="R56" s="13">
        <v>117.65</v>
      </c>
      <c r="S56" s="13">
        <v>2382.4</v>
      </c>
    </row>
    <row r="57" spans="1:19">
      <c r="A57" s="2" t="s">
        <v>119</v>
      </c>
      <c r="B57" s="1" t="s">
        <v>120</v>
      </c>
      <c r="C57" s="13">
        <v>2250</v>
      </c>
      <c r="D57" s="13">
        <v>0</v>
      </c>
      <c r="E57" s="13">
        <v>0</v>
      </c>
      <c r="F57" s="13">
        <v>0</v>
      </c>
      <c r="G57" s="13">
        <v>0</v>
      </c>
      <c r="H57" s="13">
        <v>2250</v>
      </c>
      <c r="I57" s="13">
        <v>0</v>
      </c>
      <c r="J57" s="13">
        <v>0</v>
      </c>
      <c r="K57" s="14">
        <v>-34.020000000000003</v>
      </c>
      <c r="L57" s="13">
        <v>0</v>
      </c>
      <c r="M57" s="13">
        <v>255.52</v>
      </c>
      <c r="N57" s="13">
        <v>0</v>
      </c>
      <c r="O57" s="13">
        <v>0</v>
      </c>
      <c r="P57" s="13">
        <v>0.1</v>
      </c>
      <c r="Q57" s="13">
        <v>0</v>
      </c>
      <c r="R57" s="13">
        <v>221.6</v>
      </c>
      <c r="S57" s="13">
        <v>2028.4</v>
      </c>
    </row>
    <row r="58" spans="1:19">
      <c r="A58" s="2" t="s">
        <v>121</v>
      </c>
      <c r="B58" s="1" t="s">
        <v>122</v>
      </c>
      <c r="C58" s="13">
        <v>1750.05</v>
      </c>
      <c r="D58" s="13">
        <v>0</v>
      </c>
      <c r="E58" s="13">
        <v>0</v>
      </c>
      <c r="F58" s="13">
        <v>0</v>
      </c>
      <c r="G58" s="13">
        <v>0</v>
      </c>
      <c r="H58" s="13">
        <v>1750.05</v>
      </c>
      <c r="I58" s="13">
        <v>0</v>
      </c>
      <c r="J58" s="13">
        <v>0</v>
      </c>
      <c r="K58" s="14">
        <v>-87.68</v>
      </c>
      <c r="L58" s="13">
        <v>0</v>
      </c>
      <c r="M58" s="13">
        <v>260.68</v>
      </c>
      <c r="N58" s="13">
        <v>0</v>
      </c>
      <c r="O58" s="13">
        <v>0</v>
      </c>
      <c r="P58" s="14">
        <v>-0.15</v>
      </c>
      <c r="Q58" s="13">
        <v>0</v>
      </c>
      <c r="R58" s="13">
        <v>172.85</v>
      </c>
      <c r="S58" s="13">
        <v>1577.2</v>
      </c>
    </row>
    <row r="59" spans="1:19">
      <c r="A59" s="2" t="s">
        <v>123</v>
      </c>
      <c r="B59" s="1" t="s">
        <v>124</v>
      </c>
      <c r="C59" s="13">
        <v>2500.0500000000002</v>
      </c>
      <c r="D59" s="13">
        <v>0</v>
      </c>
      <c r="E59" s="13">
        <v>0</v>
      </c>
      <c r="F59" s="13">
        <v>0</v>
      </c>
      <c r="G59" s="13">
        <v>0</v>
      </c>
      <c r="H59" s="13">
        <v>2500.0500000000002</v>
      </c>
      <c r="I59" s="13">
        <v>0</v>
      </c>
      <c r="J59" s="13">
        <v>0</v>
      </c>
      <c r="K59" s="13">
        <v>0</v>
      </c>
      <c r="L59" s="13">
        <v>7.67</v>
      </c>
      <c r="M59" s="13">
        <v>62.06</v>
      </c>
      <c r="N59" s="13">
        <v>0</v>
      </c>
      <c r="O59" s="13">
        <v>0</v>
      </c>
      <c r="P59" s="14">
        <v>-0.08</v>
      </c>
      <c r="Q59" s="13">
        <v>0</v>
      </c>
      <c r="R59" s="13">
        <v>69.650000000000006</v>
      </c>
      <c r="S59" s="13">
        <v>2430.4</v>
      </c>
    </row>
    <row r="60" spans="1:19">
      <c r="A60" s="2" t="s">
        <v>125</v>
      </c>
      <c r="B60" s="1" t="s">
        <v>126</v>
      </c>
      <c r="C60" s="13">
        <v>1200.5999999999999</v>
      </c>
      <c r="D60" s="13">
        <v>2800</v>
      </c>
      <c r="E60" s="13">
        <v>0</v>
      </c>
      <c r="F60" s="13">
        <v>0</v>
      </c>
      <c r="G60" s="13">
        <v>0</v>
      </c>
      <c r="H60" s="13">
        <v>4000.6</v>
      </c>
      <c r="I60" s="13">
        <v>0</v>
      </c>
      <c r="J60" s="13">
        <v>0</v>
      </c>
      <c r="K60" s="13">
        <v>0</v>
      </c>
      <c r="L60" s="13">
        <v>349.13</v>
      </c>
      <c r="M60" s="13">
        <v>117.25</v>
      </c>
      <c r="N60" s="13">
        <v>0</v>
      </c>
      <c r="O60" s="13">
        <v>0</v>
      </c>
      <c r="P60" s="13">
        <v>0.02</v>
      </c>
      <c r="Q60" s="13">
        <v>0</v>
      </c>
      <c r="R60" s="13">
        <v>466.4</v>
      </c>
      <c r="S60" s="13">
        <v>3534.2</v>
      </c>
    </row>
    <row r="61" spans="1:19">
      <c r="A61" s="2" t="s">
        <v>127</v>
      </c>
      <c r="B61" s="1" t="s">
        <v>128</v>
      </c>
      <c r="C61" s="13">
        <v>3000</v>
      </c>
      <c r="D61" s="13">
        <v>0</v>
      </c>
      <c r="E61" s="13">
        <v>0</v>
      </c>
      <c r="F61" s="13">
        <v>0</v>
      </c>
      <c r="G61" s="13">
        <v>0</v>
      </c>
      <c r="H61" s="13">
        <v>3000</v>
      </c>
      <c r="I61" s="13">
        <v>0</v>
      </c>
      <c r="J61" s="13">
        <v>0</v>
      </c>
      <c r="K61" s="13">
        <v>0</v>
      </c>
      <c r="L61" s="13">
        <v>76.98</v>
      </c>
      <c r="M61" s="13">
        <v>74.48</v>
      </c>
      <c r="N61" s="13">
        <v>0</v>
      </c>
      <c r="O61" s="13">
        <v>0</v>
      </c>
      <c r="P61" s="13">
        <v>0.14000000000000001</v>
      </c>
      <c r="Q61" s="13">
        <v>0</v>
      </c>
      <c r="R61" s="13">
        <v>151.6</v>
      </c>
      <c r="S61" s="13">
        <v>2848.4</v>
      </c>
    </row>
    <row r="62" spans="1:19">
      <c r="A62" s="2" t="s">
        <v>129</v>
      </c>
      <c r="B62" s="1" t="s">
        <v>130</v>
      </c>
      <c r="C62" s="13">
        <v>3499.95</v>
      </c>
      <c r="D62" s="13">
        <v>0</v>
      </c>
      <c r="E62" s="13">
        <v>0</v>
      </c>
      <c r="F62" s="13">
        <v>0</v>
      </c>
      <c r="G62" s="13">
        <v>0</v>
      </c>
      <c r="H62" s="13">
        <v>3499.95</v>
      </c>
      <c r="I62" s="13">
        <v>0</v>
      </c>
      <c r="J62" s="13">
        <v>0</v>
      </c>
      <c r="K62" s="13">
        <v>0</v>
      </c>
      <c r="L62" s="13">
        <v>151.65</v>
      </c>
      <c r="M62" s="13">
        <v>87.92</v>
      </c>
      <c r="N62" s="13">
        <v>0</v>
      </c>
      <c r="O62" s="13">
        <v>0</v>
      </c>
      <c r="P62" s="13">
        <v>0.18</v>
      </c>
      <c r="Q62" s="13">
        <v>0</v>
      </c>
      <c r="R62" s="13">
        <v>239.75</v>
      </c>
      <c r="S62" s="13">
        <v>3260.2</v>
      </c>
    </row>
    <row r="63" spans="1:19">
      <c r="A63" s="2" t="s">
        <v>131</v>
      </c>
      <c r="B63" s="1" t="s">
        <v>132</v>
      </c>
      <c r="C63" s="13">
        <v>1200.5999999999999</v>
      </c>
      <c r="D63" s="13">
        <v>2100</v>
      </c>
      <c r="E63" s="13">
        <v>0</v>
      </c>
      <c r="F63" s="13">
        <v>0</v>
      </c>
      <c r="G63" s="13">
        <v>0</v>
      </c>
      <c r="H63" s="13">
        <v>3300.6</v>
      </c>
      <c r="I63" s="13">
        <v>0</v>
      </c>
      <c r="J63" s="13">
        <v>0</v>
      </c>
      <c r="K63" s="13">
        <v>0</v>
      </c>
      <c r="L63" s="13">
        <v>129.96</v>
      </c>
      <c r="M63" s="13">
        <v>77.02</v>
      </c>
      <c r="N63" s="13">
        <v>0</v>
      </c>
      <c r="O63" s="13">
        <v>0</v>
      </c>
      <c r="P63" s="13">
        <v>0.02</v>
      </c>
      <c r="Q63" s="13">
        <v>0</v>
      </c>
      <c r="R63" s="13">
        <v>207</v>
      </c>
      <c r="S63" s="13">
        <v>3093.6</v>
      </c>
    </row>
    <row r="64" spans="1:19">
      <c r="A64" s="2" t="s">
        <v>133</v>
      </c>
      <c r="B64" s="1" t="s">
        <v>134</v>
      </c>
      <c r="C64" s="13">
        <v>1999.95</v>
      </c>
      <c r="D64" s="13">
        <v>0</v>
      </c>
      <c r="E64" s="13">
        <v>0</v>
      </c>
      <c r="F64" s="13">
        <v>0</v>
      </c>
      <c r="G64" s="13">
        <v>0</v>
      </c>
      <c r="H64" s="13">
        <v>1999.95</v>
      </c>
      <c r="I64" s="13">
        <v>0</v>
      </c>
      <c r="J64" s="13">
        <v>0</v>
      </c>
      <c r="K64" s="14">
        <v>-71.69</v>
      </c>
      <c r="L64" s="13">
        <v>0</v>
      </c>
      <c r="M64" s="13">
        <v>178.86</v>
      </c>
      <c r="N64" s="13">
        <v>0</v>
      </c>
      <c r="O64" s="13">
        <v>0</v>
      </c>
      <c r="P64" s="14">
        <v>-0.02</v>
      </c>
      <c r="Q64" s="13">
        <v>0</v>
      </c>
      <c r="R64" s="13">
        <v>107.15</v>
      </c>
      <c r="S64" s="13">
        <v>1892.8</v>
      </c>
    </row>
    <row r="65" spans="1:19">
      <c r="A65" s="2" t="s">
        <v>135</v>
      </c>
      <c r="B65" s="1" t="s">
        <v>136</v>
      </c>
      <c r="C65" s="13">
        <v>1200.5999999999999</v>
      </c>
      <c r="D65" s="13">
        <v>5455.2</v>
      </c>
      <c r="E65" s="13">
        <v>0</v>
      </c>
      <c r="F65" s="13">
        <v>0</v>
      </c>
      <c r="G65" s="13">
        <v>0</v>
      </c>
      <c r="H65" s="13">
        <v>6655.8</v>
      </c>
      <c r="I65" s="13">
        <v>0</v>
      </c>
      <c r="J65" s="13">
        <v>0</v>
      </c>
      <c r="K65" s="13">
        <v>0</v>
      </c>
      <c r="L65" s="13">
        <v>874.42</v>
      </c>
      <c r="M65" s="13">
        <v>137.22999999999999</v>
      </c>
      <c r="N65" s="13">
        <v>0</v>
      </c>
      <c r="O65" s="13">
        <v>0</v>
      </c>
      <c r="P65" s="14">
        <v>-0.05</v>
      </c>
      <c r="Q65" s="13">
        <v>0</v>
      </c>
      <c r="R65" s="13">
        <v>1011.6</v>
      </c>
      <c r="S65" s="13">
        <v>5644.2</v>
      </c>
    </row>
    <row r="66" spans="1:19">
      <c r="A66" s="2" t="s">
        <v>137</v>
      </c>
      <c r="B66" s="1" t="s">
        <v>138</v>
      </c>
      <c r="C66" s="13">
        <v>3000</v>
      </c>
      <c r="D66" s="13">
        <v>0</v>
      </c>
      <c r="E66" s="13">
        <v>164.74</v>
      </c>
      <c r="F66" s="13">
        <v>300</v>
      </c>
      <c r="G66" s="13">
        <v>0</v>
      </c>
      <c r="H66" s="13">
        <v>3464.74</v>
      </c>
      <c r="I66" s="13">
        <v>0</v>
      </c>
      <c r="J66" s="13">
        <v>0</v>
      </c>
      <c r="K66" s="13">
        <v>0</v>
      </c>
      <c r="L66" s="13">
        <v>115.18</v>
      </c>
      <c r="M66" s="13">
        <v>146.66999999999999</v>
      </c>
      <c r="N66" s="13">
        <v>0</v>
      </c>
      <c r="O66" s="13">
        <v>0</v>
      </c>
      <c r="P66" s="13">
        <v>0.09</v>
      </c>
      <c r="Q66" s="13">
        <v>0</v>
      </c>
      <c r="R66" s="13">
        <v>261.94</v>
      </c>
      <c r="S66" s="13">
        <v>3202.8</v>
      </c>
    </row>
    <row r="67" spans="1:19">
      <c r="A67" s="2" t="s">
        <v>139</v>
      </c>
      <c r="B67" s="1" t="s">
        <v>140</v>
      </c>
      <c r="C67" s="13">
        <v>7000.05</v>
      </c>
      <c r="D67" s="13">
        <v>0</v>
      </c>
      <c r="E67" s="13">
        <v>0</v>
      </c>
      <c r="F67" s="13">
        <v>0</v>
      </c>
      <c r="G67" s="13">
        <v>0</v>
      </c>
      <c r="H67" s="13">
        <v>7000.05</v>
      </c>
      <c r="I67" s="13">
        <v>0</v>
      </c>
      <c r="J67" s="13">
        <v>0</v>
      </c>
      <c r="K67" s="13">
        <v>0</v>
      </c>
      <c r="L67" s="13">
        <v>947.95</v>
      </c>
      <c r="M67" s="13">
        <v>486.36</v>
      </c>
      <c r="N67" s="13">
        <v>0</v>
      </c>
      <c r="O67" s="13">
        <v>0</v>
      </c>
      <c r="P67" s="14">
        <v>-0.06</v>
      </c>
      <c r="Q67" s="13">
        <v>0</v>
      </c>
      <c r="R67" s="13">
        <v>1434.25</v>
      </c>
      <c r="S67" s="13">
        <v>5565.8</v>
      </c>
    </row>
    <row r="68" spans="1:19">
      <c r="A68" s="2" t="s">
        <v>141</v>
      </c>
      <c r="B68" s="1" t="s">
        <v>142</v>
      </c>
      <c r="C68" s="13">
        <v>13800</v>
      </c>
      <c r="D68" s="13">
        <v>0</v>
      </c>
      <c r="E68" s="13">
        <v>0</v>
      </c>
      <c r="F68" s="13">
        <v>0</v>
      </c>
      <c r="G68" s="13">
        <v>0</v>
      </c>
      <c r="H68" s="13">
        <v>13800</v>
      </c>
      <c r="I68" s="13">
        <v>0</v>
      </c>
      <c r="J68" s="13">
        <v>0</v>
      </c>
      <c r="K68" s="13">
        <v>0</v>
      </c>
      <c r="L68" s="13">
        <v>2477.13</v>
      </c>
      <c r="M68" s="13">
        <v>388.24</v>
      </c>
      <c r="N68" s="13">
        <v>0</v>
      </c>
      <c r="O68" s="13">
        <v>0</v>
      </c>
      <c r="P68" s="13">
        <v>0.03</v>
      </c>
      <c r="Q68" s="13">
        <v>0</v>
      </c>
      <c r="R68" s="13">
        <v>2865.4</v>
      </c>
      <c r="S68" s="13">
        <v>10934.6</v>
      </c>
    </row>
    <row r="69" spans="1:19">
      <c r="A69" s="2" t="s">
        <v>143</v>
      </c>
      <c r="B69" s="1" t="s">
        <v>144</v>
      </c>
      <c r="C69" s="13">
        <v>7190.55</v>
      </c>
      <c r="D69" s="13">
        <v>0</v>
      </c>
      <c r="E69" s="13">
        <v>0</v>
      </c>
      <c r="F69" s="13">
        <v>0</v>
      </c>
      <c r="G69" s="13">
        <v>0</v>
      </c>
      <c r="H69" s="13">
        <v>7190.55</v>
      </c>
      <c r="I69" s="13">
        <v>0</v>
      </c>
      <c r="J69" s="13">
        <v>0</v>
      </c>
      <c r="K69" s="13">
        <v>0</v>
      </c>
      <c r="L69" s="13">
        <v>988.64</v>
      </c>
      <c r="M69" s="13">
        <v>221.43</v>
      </c>
      <c r="N69" s="13">
        <v>0</v>
      </c>
      <c r="O69" s="13">
        <v>0</v>
      </c>
      <c r="P69" s="14">
        <v>-0.12</v>
      </c>
      <c r="Q69" s="13">
        <v>0</v>
      </c>
      <c r="R69" s="13">
        <v>1209.95</v>
      </c>
      <c r="S69" s="13">
        <v>5980.6</v>
      </c>
    </row>
    <row r="70" spans="1:19">
      <c r="A70" s="2" t="s">
        <v>145</v>
      </c>
      <c r="B70" s="1" t="s">
        <v>146</v>
      </c>
      <c r="C70" s="13">
        <v>3750</v>
      </c>
      <c r="D70" s="13">
        <v>0</v>
      </c>
      <c r="E70" s="13">
        <v>0</v>
      </c>
      <c r="F70" s="13">
        <v>0</v>
      </c>
      <c r="G70" s="13">
        <v>0</v>
      </c>
      <c r="H70" s="13">
        <v>3750</v>
      </c>
      <c r="I70" s="13">
        <v>772</v>
      </c>
      <c r="J70" s="13">
        <v>0</v>
      </c>
      <c r="K70" s="13">
        <v>0</v>
      </c>
      <c r="L70" s="13">
        <v>309.02999999999997</v>
      </c>
      <c r="M70" s="13">
        <v>304.24</v>
      </c>
      <c r="N70" s="13">
        <v>0</v>
      </c>
      <c r="O70" s="13">
        <v>0</v>
      </c>
      <c r="P70" s="13">
        <v>0.13</v>
      </c>
      <c r="Q70" s="13">
        <v>0</v>
      </c>
      <c r="R70" s="13">
        <v>1385.4</v>
      </c>
      <c r="S70" s="13">
        <v>2364.6</v>
      </c>
    </row>
    <row r="71" spans="1:19">
      <c r="A71" s="2" t="s">
        <v>147</v>
      </c>
      <c r="B71" s="1" t="s">
        <v>148</v>
      </c>
      <c r="C71" s="13">
        <v>1200.5999999999999</v>
      </c>
      <c r="D71" s="13">
        <v>3871.5</v>
      </c>
      <c r="E71" s="13">
        <v>0</v>
      </c>
      <c r="F71" s="13">
        <v>0</v>
      </c>
      <c r="G71" s="13">
        <v>0</v>
      </c>
      <c r="H71" s="13">
        <v>5072.1000000000004</v>
      </c>
      <c r="I71" s="13">
        <v>1117</v>
      </c>
      <c r="J71" s="13">
        <v>0</v>
      </c>
      <c r="K71" s="13">
        <v>0</v>
      </c>
      <c r="L71" s="13">
        <v>536.46</v>
      </c>
      <c r="M71" s="13">
        <v>116.63</v>
      </c>
      <c r="N71" s="13">
        <v>0</v>
      </c>
      <c r="O71" s="13">
        <v>0</v>
      </c>
      <c r="P71" s="13">
        <v>0.01</v>
      </c>
      <c r="Q71" s="13">
        <v>0</v>
      </c>
      <c r="R71" s="13">
        <v>1770.1</v>
      </c>
      <c r="S71" s="13">
        <v>3302</v>
      </c>
    </row>
    <row r="72" spans="1:19">
      <c r="A72" s="2" t="s">
        <v>149</v>
      </c>
      <c r="B72" s="1" t="s">
        <v>150</v>
      </c>
      <c r="C72" s="13">
        <v>3300</v>
      </c>
      <c r="D72" s="13">
        <v>2200</v>
      </c>
      <c r="E72" s="13">
        <v>0</v>
      </c>
      <c r="F72" s="13">
        <v>0</v>
      </c>
      <c r="G72" s="13">
        <v>1100</v>
      </c>
      <c r="H72" s="13">
        <v>6600</v>
      </c>
      <c r="I72" s="13">
        <v>0</v>
      </c>
      <c r="J72" s="13">
        <v>0</v>
      </c>
      <c r="K72" s="13">
        <v>0</v>
      </c>
      <c r="L72" s="13">
        <v>627.54</v>
      </c>
      <c r="M72" s="13">
        <v>82.12</v>
      </c>
      <c r="N72" s="13">
        <v>0</v>
      </c>
      <c r="O72" s="13">
        <v>0</v>
      </c>
      <c r="P72" s="13">
        <v>0.14000000000000001</v>
      </c>
      <c r="Q72" s="13">
        <v>0</v>
      </c>
      <c r="R72" s="13">
        <v>709.8</v>
      </c>
      <c r="S72" s="13">
        <v>5890.2</v>
      </c>
    </row>
    <row r="73" spans="1:19">
      <c r="A73" s="2" t="s">
        <v>151</v>
      </c>
      <c r="B73" s="1" t="s">
        <v>152</v>
      </c>
      <c r="C73" s="13">
        <v>3750</v>
      </c>
      <c r="D73" s="13">
        <v>0</v>
      </c>
      <c r="E73" s="13">
        <v>0</v>
      </c>
      <c r="F73" s="13">
        <v>0</v>
      </c>
      <c r="G73" s="13">
        <v>0</v>
      </c>
      <c r="H73" s="13">
        <v>3750</v>
      </c>
      <c r="I73" s="13">
        <v>344.16</v>
      </c>
      <c r="J73" s="13">
        <v>0</v>
      </c>
      <c r="K73" s="13">
        <v>0</v>
      </c>
      <c r="L73" s="13">
        <v>309.02999999999997</v>
      </c>
      <c r="M73" s="13">
        <v>302.32</v>
      </c>
      <c r="N73" s="13">
        <v>0</v>
      </c>
      <c r="O73" s="13">
        <v>0</v>
      </c>
      <c r="P73" s="14">
        <v>-0.11</v>
      </c>
      <c r="Q73" s="13">
        <v>0</v>
      </c>
      <c r="R73" s="13">
        <v>955.4</v>
      </c>
      <c r="S73" s="13">
        <v>2794.6</v>
      </c>
    </row>
    <row r="74" spans="1:19">
      <c r="A74" s="2" t="s">
        <v>153</v>
      </c>
      <c r="B74" s="1" t="s">
        <v>154</v>
      </c>
      <c r="C74" s="13">
        <v>1200.5999999999999</v>
      </c>
      <c r="D74" s="13">
        <v>2000</v>
      </c>
      <c r="E74" s="13">
        <v>0</v>
      </c>
      <c r="F74" s="13">
        <v>0</v>
      </c>
      <c r="G74" s="13">
        <v>0</v>
      </c>
      <c r="H74" s="13">
        <v>3200.6</v>
      </c>
      <c r="I74" s="13">
        <v>750</v>
      </c>
      <c r="J74" s="13">
        <v>0</v>
      </c>
      <c r="K74" s="13">
        <v>0</v>
      </c>
      <c r="L74" s="13">
        <v>119.08</v>
      </c>
      <c r="M74" s="13">
        <v>0</v>
      </c>
      <c r="N74" s="13">
        <v>0</v>
      </c>
      <c r="O74" s="13">
        <v>0</v>
      </c>
      <c r="P74" s="13">
        <v>0.12</v>
      </c>
      <c r="Q74" s="13">
        <v>0</v>
      </c>
      <c r="R74" s="13">
        <v>869.2</v>
      </c>
      <c r="S74" s="13">
        <v>2331.4</v>
      </c>
    </row>
    <row r="75" spans="1:19">
      <c r="A75" s="2" t="s">
        <v>155</v>
      </c>
      <c r="B75" s="1" t="s">
        <v>156</v>
      </c>
      <c r="C75" s="13">
        <v>3499.95</v>
      </c>
      <c r="D75" s="13">
        <v>0</v>
      </c>
      <c r="E75" s="13">
        <v>0</v>
      </c>
      <c r="F75" s="13">
        <v>0</v>
      </c>
      <c r="G75" s="13">
        <v>0</v>
      </c>
      <c r="H75" s="13">
        <v>3499.95</v>
      </c>
      <c r="I75" s="13">
        <v>0</v>
      </c>
      <c r="J75" s="13">
        <v>0</v>
      </c>
      <c r="K75" s="13">
        <v>0</v>
      </c>
      <c r="L75" s="13">
        <v>151.65</v>
      </c>
      <c r="M75" s="13">
        <v>182.05</v>
      </c>
      <c r="N75" s="13">
        <v>0</v>
      </c>
      <c r="O75" s="13">
        <v>0</v>
      </c>
      <c r="P75" s="13">
        <v>0.05</v>
      </c>
      <c r="Q75" s="13">
        <v>0</v>
      </c>
      <c r="R75" s="13">
        <v>333.75</v>
      </c>
      <c r="S75" s="13">
        <v>3166.2</v>
      </c>
    </row>
    <row r="76" spans="1:19">
      <c r="A76" s="2" t="s">
        <v>157</v>
      </c>
      <c r="B76" s="1" t="s">
        <v>158</v>
      </c>
      <c r="C76" s="13">
        <v>3250.05</v>
      </c>
      <c r="D76" s="13">
        <v>0</v>
      </c>
      <c r="E76" s="13">
        <v>0</v>
      </c>
      <c r="F76" s="13">
        <v>0</v>
      </c>
      <c r="G76" s="13">
        <v>0</v>
      </c>
      <c r="H76" s="13">
        <v>3250.05</v>
      </c>
      <c r="I76" s="13">
        <v>0</v>
      </c>
      <c r="J76" s="13">
        <v>0</v>
      </c>
      <c r="K76" s="13">
        <v>0</v>
      </c>
      <c r="L76" s="13">
        <v>124.46</v>
      </c>
      <c r="M76" s="13">
        <v>119.68</v>
      </c>
      <c r="N76" s="13">
        <v>0</v>
      </c>
      <c r="O76" s="13">
        <v>0</v>
      </c>
      <c r="P76" s="13">
        <v>0.11</v>
      </c>
      <c r="Q76" s="13">
        <v>0</v>
      </c>
      <c r="R76" s="13">
        <v>244.25</v>
      </c>
      <c r="S76" s="13">
        <v>3005.8</v>
      </c>
    </row>
    <row r="78" spans="1:19" s="7" customFormat="1">
      <c r="A78" s="15"/>
      <c r="C78" s="7" t="s">
        <v>159</v>
      </c>
      <c r="D78" s="7" t="s">
        <v>159</v>
      </c>
      <c r="E78" s="7" t="s">
        <v>159</v>
      </c>
      <c r="F78" s="7" t="s">
        <v>159</v>
      </c>
      <c r="G78" s="7" t="s">
        <v>159</v>
      </c>
      <c r="H78" s="7" t="s">
        <v>159</v>
      </c>
      <c r="I78" s="7" t="s">
        <v>159</v>
      </c>
      <c r="J78" s="7" t="s">
        <v>159</v>
      </c>
      <c r="K78" s="7" t="s">
        <v>159</v>
      </c>
      <c r="L78" s="7" t="s">
        <v>159</v>
      </c>
      <c r="M78" s="7" t="s">
        <v>159</v>
      </c>
      <c r="N78" s="7" t="s">
        <v>159</v>
      </c>
      <c r="O78" s="7" t="s">
        <v>159</v>
      </c>
      <c r="P78" s="7" t="s">
        <v>159</v>
      </c>
      <c r="Q78" s="7" t="s">
        <v>159</v>
      </c>
      <c r="R78" s="7" t="s">
        <v>159</v>
      </c>
      <c r="S78" s="7" t="s">
        <v>159</v>
      </c>
    </row>
    <row r="79" spans="1:19">
      <c r="A79" s="18" t="s">
        <v>160</v>
      </c>
      <c r="B79" s="1" t="s">
        <v>161</v>
      </c>
      <c r="C79" s="17">
        <v>246637.2</v>
      </c>
      <c r="D79" s="17">
        <v>63728.58</v>
      </c>
      <c r="E79" s="17">
        <v>308.17</v>
      </c>
      <c r="F79" s="17">
        <v>550</v>
      </c>
      <c r="G79" s="17">
        <v>2100</v>
      </c>
      <c r="H79" s="17">
        <v>313323.95</v>
      </c>
      <c r="I79" s="17">
        <v>12380.12</v>
      </c>
      <c r="J79" s="17">
        <v>2957.86</v>
      </c>
      <c r="K79" s="19">
        <v>-281.07</v>
      </c>
      <c r="L79" s="17">
        <v>33629.269999999997</v>
      </c>
      <c r="M79" s="17">
        <v>12775.59</v>
      </c>
      <c r="N79" s="17">
        <v>754.19</v>
      </c>
      <c r="O79" s="17">
        <v>427.53</v>
      </c>
      <c r="P79" s="19">
        <v>-0.32</v>
      </c>
      <c r="Q79" s="17">
        <v>807.18</v>
      </c>
      <c r="R79" s="17">
        <v>63450.35</v>
      </c>
      <c r="S79" s="17">
        <v>249873.6</v>
      </c>
    </row>
    <row r="81" spans="1:19">
      <c r="C81" s="1" t="s">
        <v>161</v>
      </c>
      <c r="D81" s="1" t="s">
        <v>161</v>
      </c>
      <c r="E81" s="1" t="s">
        <v>161</v>
      </c>
      <c r="F81" s="1" t="s">
        <v>161</v>
      </c>
      <c r="G81" s="1" t="s">
        <v>161</v>
      </c>
      <c r="H81" s="1" t="s">
        <v>161</v>
      </c>
      <c r="I81" s="1" t="s">
        <v>161</v>
      </c>
      <c r="J81" s="1" t="s">
        <v>161</v>
      </c>
      <c r="K81" s="1" t="s">
        <v>161</v>
      </c>
      <c r="L81" s="1" t="s">
        <v>161</v>
      </c>
      <c r="M81" s="1" t="s">
        <v>161</v>
      </c>
      <c r="N81" s="1" t="s">
        <v>161</v>
      </c>
      <c r="O81" s="1" t="s">
        <v>161</v>
      </c>
      <c r="P81" s="1" t="s">
        <v>161</v>
      </c>
      <c r="Q81" s="1" t="s">
        <v>161</v>
      </c>
      <c r="R81" s="1" t="s">
        <v>161</v>
      </c>
      <c r="S81" s="1" t="s">
        <v>161</v>
      </c>
    </row>
    <row r="82" spans="1:19">
      <c r="A82" s="2" t="s">
        <v>161</v>
      </c>
      <c r="B82" s="1" t="s">
        <v>161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</sheetData>
  <mergeCells count="1">
    <mergeCell ref="B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1"/>
  <sheetViews>
    <sheetView topLeftCell="A55" workbookViewId="0">
      <selection activeCell="F14" sqref="F14"/>
    </sheetView>
  </sheetViews>
  <sheetFormatPr baseColWidth="10" defaultRowHeight="15"/>
  <cols>
    <col min="2" max="2" width="13.5703125" customWidth="1"/>
    <col min="3" max="3" width="21" customWidth="1"/>
    <col min="4" max="4" width="12.5703125" bestFit="1" customWidth="1"/>
    <col min="5" max="5" width="34.710937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162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163</v>
      </c>
      <c r="B8" s="33" t="s">
        <v>164</v>
      </c>
      <c r="C8" s="33" t="s">
        <v>165</v>
      </c>
      <c r="D8" s="34" t="s">
        <v>166</v>
      </c>
      <c r="E8" s="33" t="s">
        <v>167</v>
      </c>
      <c r="F8" s="32"/>
      <c r="G8" s="32"/>
      <c r="H8" s="32"/>
      <c r="I8" s="32"/>
      <c r="J8" s="32"/>
    </row>
    <row r="9" spans="1:10">
      <c r="A9" s="26">
        <v>3</v>
      </c>
      <c r="B9" s="26">
        <v>56708880343</v>
      </c>
      <c r="C9" s="26" t="s">
        <v>168</v>
      </c>
      <c r="D9" s="26">
        <v>27214.400000000001</v>
      </c>
      <c r="E9" s="26" t="s">
        <v>68</v>
      </c>
      <c r="F9" s="26" t="s">
        <v>174</v>
      </c>
      <c r="G9" s="26"/>
      <c r="H9" s="26"/>
      <c r="I9" s="26"/>
      <c r="J9" s="26"/>
    </row>
    <row r="10" spans="1:10">
      <c r="A10" s="26">
        <v>8</v>
      </c>
      <c r="B10" s="26">
        <v>56708880482</v>
      </c>
      <c r="C10" s="26" t="s">
        <v>168</v>
      </c>
      <c r="D10" s="26">
        <v>5565.8</v>
      </c>
      <c r="E10" s="26" t="s">
        <v>140</v>
      </c>
      <c r="F10" s="26" t="s">
        <v>174</v>
      </c>
      <c r="G10" s="26"/>
      <c r="H10" s="26"/>
      <c r="I10" s="26"/>
      <c r="J10" s="26"/>
    </row>
    <row r="11" spans="1:10">
      <c r="A11" s="26" t="s">
        <v>141</v>
      </c>
      <c r="B11" s="26">
        <v>56708843907</v>
      </c>
      <c r="C11" s="26" t="s">
        <v>168</v>
      </c>
      <c r="D11" s="26">
        <v>10934.6</v>
      </c>
      <c r="E11" s="26" t="s">
        <v>142</v>
      </c>
      <c r="F11" s="26" t="s">
        <v>174</v>
      </c>
      <c r="G11" s="26"/>
      <c r="H11" s="26"/>
      <c r="I11" s="26"/>
      <c r="J11" s="26"/>
    </row>
    <row r="12" spans="1:10">
      <c r="A12" s="26" t="s">
        <v>35</v>
      </c>
      <c r="B12" s="26">
        <v>56708883890</v>
      </c>
      <c r="C12" s="26" t="s">
        <v>168</v>
      </c>
      <c r="D12" s="26">
        <v>2756</v>
      </c>
      <c r="E12" s="26" t="s">
        <v>36</v>
      </c>
      <c r="F12" s="25" t="s">
        <v>174</v>
      </c>
      <c r="G12" s="26"/>
      <c r="H12" s="26"/>
      <c r="I12" s="26"/>
      <c r="J12" s="26"/>
    </row>
    <row r="13" spans="1:10">
      <c r="A13" s="26" t="s">
        <v>111</v>
      </c>
      <c r="B13" s="26">
        <v>56710784562</v>
      </c>
      <c r="C13" s="26" t="s">
        <v>168</v>
      </c>
      <c r="D13" s="26">
        <v>6832.2000000000007</v>
      </c>
      <c r="E13" s="26" t="s">
        <v>112</v>
      </c>
      <c r="F13" s="25" t="s">
        <v>174</v>
      </c>
      <c r="G13" s="26"/>
      <c r="H13" s="26"/>
      <c r="I13" s="26"/>
      <c r="J13" s="26"/>
    </row>
    <row r="14" spans="1:10">
      <c r="A14" s="26"/>
      <c r="B14" s="26" t="s">
        <v>169</v>
      </c>
      <c r="C14" s="26"/>
      <c r="D14" s="35">
        <v>53303</v>
      </c>
      <c r="E14" s="26" t="s">
        <v>170</v>
      </c>
      <c r="F14" s="26"/>
      <c r="G14" s="26"/>
      <c r="H14" s="26"/>
      <c r="I14" s="26"/>
      <c r="J14" s="26"/>
    </row>
    <row r="16" spans="1:10">
      <c r="A16" s="26" t="s">
        <v>91</v>
      </c>
      <c r="B16" s="26">
        <v>56708880391</v>
      </c>
      <c r="C16" s="26" t="s">
        <v>171</v>
      </c>
      <c r="D16" s="26">
        <v>4329.4000000000005</v>
      </c>
      <c r="E16" s="26" t="s">
        <v>92</v>
      </c>
      <c r="F16" s="26"/>
      <c r="G16" s="26"/>
      <c r="H16" s="26"/>
      <c r="I16" s="26"/>
      <c r="J16" s="26"/>
    </row>
    <row r="17" spans="1:5">
      <c r="A17" s="26">
        <v>56</v>
      </c>
      <c r="B17" s="26">
        <v>56708843816</v>
      </c>
      <c r="C17" s="26" t="s">
        <v>171</v>
      </c>
      <c r="D17" s="26">
        <v>1591.8000000000002</v>
      </c>
      <c r="E17" s="26" t="s">
        <v>98</v>
      </c>
    </row>
    <row r="18" spans="1:5">
      <c r="A18" s="26">
        <v>12</v>
      </c>
      <c r="B18" s="26">
        <v>56708843833</v>
      </c>
      <c r="C18" s="26" t="s">
        <v>171</v>
      </c>
      <c r="D18" s="26">
        <v>2545.6000000000004</v>
      </c>
      <c r="E18" s="26" t="s">
        <v>102</v>
      </c>
    </row>
    <row r="19" spans="1:5">
      <c r="A19" s="26">
        <v>23</v>
      </c>
      <c r="B19" s="26">
        <v>56710784363</v>
      </c>
      <c r="C19" s="26" t="s">
        <v>171</v>
      </c>
      <c r="D19" s="26">
        <v>3716.4</v>
      </c>
      <c r="E19" s="26" t="s">
        <v>104</v>
      </c>
    </row>
    <row r="20" spans="1:5">
      <c r="A20" s="26" t="s">
        <v>107</v>
      </c>
      <c r="B20" s="26">
        <v>56708843847</v>
      </c>
      <c r="C20" s="26" t="s">
        <v>171</v>
      </c>
      <c r="D20" s="26">
        <v>4128</v>
      </c>
      <c r="E20" s="26" t="s">
        <v>108</v>
      </c>
    </row>
    <row r="21" spans="1:5">
      <c r="A21" s="26">
        <v>18</v>
      </c>
      <c r="B21" s="26">
        <v>56708843910</v>
      </c>
      <c r="C21" s="26" t="s">
        <v>171</v>
      </c>
      <c r="D21" s="26">
        <v>2364.6</v>
      </c>
      <c r="E21" s="26" t="s">
        <v>146</v>
      </c>
    </row>
    <row r="22" spans="1:5">
      <c r="A22" s="26" t="s">
        <v>151</v>
      </c>
      <c r="B22" s="26">
        <v>56708880539</v>
      </c>
      <c r="C22" s="26" t="s">
        <v>171</v>
      </c>
      <c r="D22" s="26">
        <v>2794.6000000000004</v>
      </c>
      <c r="E22" s="26" t="s">
        <v>152</v>
      </c>
    </row>
    <row r="23" spans="1:5">
      <c r="A23" s="26" t="s">
        <v>137</v>
      </c>
      <c r="B23" s="26">
        <v>56708843881</v>
      </c>
      <c r="C23" s="26" t="s">
        <v>171</v>
      </c>
      <c r="D23" s="26">
        <v>3202.8</v>
      </c>
      <c r="E23" s="26" t="s">
        <v>138</v>
      </c>
    </row>
    <row r="24" spans="1:5">
      <c r="A24" s="26" t="s">
        <v>99</v>
      </c>
      <c r="B24" s="26">
        <v>56708880434</v>
      </c>
      <c r="C24" s="26" t="s">
        <v>171</v>
      </c>
      <c r="D24" s="26">
        <v>2539</v>
      </c>
      <c r="E24" s="26" t="s">
        <v>100</v>
      </c>
    </row>
    <row r="25" spans="1:5">
      <c r="A25" s="26" t="s">
        <v>57</v>
      </c>
      <c r="B25" s="26">
        <v>56708843696</v>
      </c>
      <c r="C25" s="26" t="s">
        <v>171</v>
      </c>
      <c r="D25" s="26">
        <v>2320.6</v>
      </c>
      <c r="E25" s="26" t="s">
        <v>58</v>
      </c>
    </row>
    <row r="26" spans="1:5">
      <c r="A26" s="26" t="s">
        <v>89</v>
      </c>
      <c r="B26" s="26">
        <v>56708843773</v>
      </c>
      <c r="C26" s="26" t="s">
        <v>171</v>
      </c>
      <c r="D26" s="26">
        <v>3393.4</v>
      </c>
      <c r="E26" s="26" t="s">
        <v>90</v>
      </c>
    </row>
    <row r="27" spans="1:5">
      <c r="A27" s="26" t="s">
        <v>65</v>
      </c>
      <c r="B27" s="26">
        <v>56708843711</v>
      </c>
      <c r="C27" s="26" t="s">
        <v>171</v>
      </c>
      <c r="D27" s="26">
        <v>2345.6</v>
      </c>
      <c r="E27" s="26" t="s">
        <v>66</v>
      </c>
    </row>
    <row r="28" spans="1:5">
      <c r="A28" s="26" t="s">
        <v>105</v>
      </c>
      <c r="B28" s="26">
        <v>56708880448</v>
      </c>
      <c r="C28" s="26" t="s">
        <v>171</v>
      </c>
      <c r="D28" s="26">
        <v>5862.4000000000005</v>
      </c>
      <c r="E28" s="26" t="s">
        <v>106</v>
      </c>
    </row>
    <row r="29" spans="1:5">
      <c r="A29" s="26" t="s">
        <v>39</v>
      </c>
      <c r="B29" s="26">
        <v>56708848813</v>
      </c>
      <c r="C29" s="26" t="s">
        <v>171</v>
      </c>
      <c r="D29" s="26">
        <v>1878.4</v>
      </c>
      <c r="E29" s="26" t="s">
        <v>40</v>
      </c>
    </row>
    <row r="30" spans="1:5">
      <c r="A30" s="26" t="s">
        <v>43</v>
      </c>
      <c r="B30" s="26">
        <v>56708848827</v>
      </c>
      <c r="C30" s="26" t="s">
        <v>171</v>
      </c>
      <c r="D30" s="26">
        <v>6241.2000000000007</v>
      </c>
      <c r="E30" s="26" t="s">
        <v>44</v>
      </c>
    </row>
    <row r="31" spans="1:5">
      <c r="A31" s="26" t="s">
        <v>41</v>
      </c>
      <c r="B31" s="26">
        <v>56708883902</v>
      </c>
      <c r="C31" s="26" t="s">
        <v>171</v>
      </c>
      <c r="D31" s="26">
        <v>3950</v>
      </c>
      <c r="E31" s="26" t="s">
        <v>42</v>
      </c>
    </row>
    <row r="32" spans="1:5">
      <c r="A32" s="26" t="s">
        <v>59</v>
      </c>
      <c r="B32" s="26">
        <v>56708843739</v>
      </c>
      <c r="C32" s="26" t="s">
        <v>171</v>
      </c>
      <c r="D32" s="26">
        <v>3626.4</v>
      </c>
      <c r="E32" s="26" t="s">
        <v>60</v>
      </c>
    </row>
    <row r="33" spans="1:5">
      <c r="A33" s="26" t="s">
        <v>135</v>
      </c>
      <c r="B33" s="26">
        <v>56708880465</v>
      </c>
      <c r="C33" s="26" t="s">
        <v>171</v>
      </c>
      <c r="D33" s="26">
        <v>5644.2000000000007</v>
      </c>
      <c r="E33" s="26" t="s">
        <v>136</v>
      </c>
    </row>
    <row r="34" spans="1:5">
      <c r="A34" s="26">
        <v>9</v>
      </c>
      <c r="B34" s="26">
        <v>56708880451</v>
      </c>
      <c r="C34" s="26" t="s">
        <v>171</v>
      </c>
      <c r="D34" s="26">
        <v>4790.8</v>
      </c>
      <c r="E34" s="26" t="s">
        <v>116</v>
      </c>
    </row>
    <row r="35" spans="1:5">
      <c r="A35" s="26" t="s">
        <v>93</v>
      </c>
      <c r="B35" s="26">
        <v>56708843790</v>
      </c>
      <c r="C35" s="26" t="s">
        <v>171</v>
      </c>
      <c r="D35" s="26">
        <v>3481.2000000000003</v>
      </c>
      <c r="E35" s="26" t="s">
        <v>94</v>
      </c>
    </row>
    <row r="36" spans="1:5">
      <c r="A36" s="26" t="s">
        <v>157</v>
      </c>
      <c r="B36" s="26">
        <v>56708880542</v>
      </c>
      <c r="C36" s="26" t="s">
        <v>171</v>
      </c>
      <c r="D36" s="26">
        <v>3005.8</v>
      </c>
      <c r="E36" s="26" t="s">
        <v>158</v>
      </c>
    </row>
    <row r="37" spans="1:5">
      <c r="A37" s="26" t="s">
        <v>143</v>
      </c>
      <c r="B37" s="26">
        <v>56708880508</v>
      </c>
      <c r="C37" s="26" t="s">
        <v>171</v>
      </c>
      <c r="D37" s="26">
        <v>5980.6</v>
      </c>
      <c r="E37" s="26" t="s">
        <v>144</v>
      </c>
    </row>
    <row r="38" spans="1:5">
      <c r="A38" s="26" t="s">
        <v>77</v>
      </c>
      <c r="B38" s="26">
        <v>60589984696</v>
      </c>
      <c r="C38" s="26" t="s">
        <v>171</v>
      </c>
      <c r="D38" s="26">
        <v>4809.6000000000004</v>
      </c>
      <c r="E38" s="26" t="s">
        <v>78</v>
      </c>
    </row>
    <row r="39" spans="1:5">
      <c r="A39" s="26" t="s">
        <v>121</v>
      </c>
      <c r="B39" s="26">
        <v>60590029027</v>
      </c>
      <c r="C39" s="26" t="s">
        <v>171</v>
      </c>
      <c r="D39" s="26">
        <v>1577.2</v>
      </c>
      <c r="E39" s="26" t="s">
        <v>122</v>
      </c>
    </row>
    <row r="40" spans="1:5">
      <c r="A40" s="26" t="s">
        <v>29</v>
      </c>
      <c r="B40" s="26">
        <v>56708883873</v>
      </c>
      <c r="C40" s="26" t="s">
        <v>171</v>
      </c>
      <c r="D40" s="26">
        <v>2387.8000000000002</v>
      </c>
      <c r="E40" s="26" t="s">
        <v>30</v>
      </c>
    </row>
    <row r="41" spans="1:5">
      <c r="A41" s="26" t="s">
        <v>155</v>
      </c>
      <c r="B41" s="26">
        <v>56708883839</v>
      </c>
      <c r="C41" s="26" t="s">
        <v>171</v>
      </c>
      <c r="D41" s="26">
        <v>3166.2000000000003</v>
      </c>
      <c r="E41" s="26" t="s">
        <v>156</v>
      </c>
    </row>
    <row r="42" spans="1:5">
      <c r="A42" s="26" t="s">
        <v>37</v>
      </c>
      <c r="B42" s="26">
        <v>56708881869</v>
      </c>
      <c r="C42" s="26" t="s">
        <v>171</v>
      </c>
      <c r="D42" s="26">
        <v>1914.2</v>
      </c>
      <c r="E42" s="26" t="s">
        <v>38</v>
      </c>
    </row>
    <row r="43" spans="1:5">
      <c r="A43" s="26" t="s">
        <v>113</v>
      </c>
      <c r="B43" s="26">
        <v>60590081785</v>
      </c>
      <c r="C43" s="26" t="s">
        <v>171</v>
      </c>
      <c r="D43" s="26">
        <v>2675.2000000000003</v>
      </c>
      <c r="E43" s="26" t="s">
        <v>114</v>
      </c>
    </row>
    <row r="44" spans="1:5">
      <c r="A44" s="26" t="s">
        <v>133</v>
      </c>
      <c r="B44" s="26">
        <v>60590127128</v>
      </c>
      <c r="C44" s="26" t="s">
        <v>171</v>
      </c>
      <c r="D44" s="26">
        <v>1892.8000000000002</v>
      </c>
      <c r="E44" s="26" t="s">
        <v>134</v>
      </c>
    </row>
    <row r="45" spans="1:5">
      <c r="A45" s="26" t="s">
        <v>129</v>
      </c>
      <c r="B45" s="26">
        <v>60591453247</v>
      </c>
      <c r="C45" s="26" t="s">
        <v>171</v>
      </c>
      <c r="D45" s="26">
        <v>3260.2000000000003</v>
      </c>
      <c r="E45" s="26" t="s">
        <v>130</v>
      </c>
    </row>
    <row r="46" spans="1:5">
      <c r="A46" s="26" t="s">
        <v>47</v>
      </c>
      <c r="B46" s="26">
        <v>60589870076</v>
      </c>
      <c r="C46" s="26" t="s">
        <v>171</v>
      </c>
      <c r="D46" s="26">
        <v>3318.6000000000004</v>
      </c>
      <c r="E46" s="26" t="s">
        <v>48</v>
      </c>
    </row>
    <row r="47" spans="1:5">
      <c r="A47" s="26" t="s">
        <v>109</v>
      </c>
      <c r="B47" s="26">
        <v>60590139386</v>
      </c>
      <c r="C47" s="26" t="s">
        <v>171</v>
      </c>
      <c r="D47" s="26">
        <v>1918.8000000000002</v>
      </c>
      <c r="E47" s="26" t="s">
        <v>110</v>
      </c>
    </row>
    <row r="48" spans="1:5">
      <c r="A48" s="26" t="s">
        <v>53</v>
      </c>
      <c r="B48" s="26">
        <v>60590223734</v>
      </c>
      <c r="C48" s="26" t="s">
        <v>171</v>
      </c>
      <c r="D48" s="26">
        <v>3327.8</v>
      </c>
      <c r="E48" s="26" t="s">
        <v>54</v>
      </c>
    </row>
    <row r="49" spans="1:5">
      <c r="A49" s="26" t="s">
        <v>119</v>
      </c>
      <c r="B49" s="26">
        <v>56708843938</v>
      </c>
      <c r="C49" s="26" t="s">
        <v>171</v>
      </c>
      <c r="D49" s="26">
        <v>2028.4</v>
      </c>
      <c r="E49" s="26" t="s">
        <v>120</v>
      </c>
    </row>
    <row r="50" spans="1:5">
      <c r="A50" s="26" t="s">
        <v>117</v>
      </c>
      <c r="B50" s="26">
        <v>56710541492</v>
      </c>
      <c r="C50" s="26" t="s">
        <v>171</v>
      </c>
      <c r="D50" s="26">
        <v>2382.4</v>
      </c>
      <c r="E50" s="26" t="s">
        <v>118</v>
      </c>
    </row>
    <row r="51" spans="1:5">
      <c r="A51" s="26" t="s">
        <v>81</v>
      </c>
      <c r="B51" s="26">
        <v>56702290580</v>
      </c>
      <c r="C51" s="26" t="s">
        <v>171</v>
      </c>
      <c r="D51" s="26">
        <v>3171.4</v>
      </c>
      <c r="E51" s="26" t="s">
        <v>82</v>
      </c>
    </row>
    <row r="52" spans="1:5">
      <c r="A52" s="26" t="s">
        <v>31</v>
      </c>
      <c r="B52" s="26">
        <v>60575841258</v>
      </c>
      <c r="C52" s="26" t="s">
        <v>171</v>
      </c>
      <c r="D52" s="26">
        <v>1762.6000000000001</v>
      </c>
      <c r="E52" s="26" t="s">
        <v>32</v>
      </c>
    </row>
    <row r="53" spans="1:5">
      <c r="A53" s="26" t="s">
        <v>55</v>
      </c>
      <c r="B53" s="26">
        <v>60591678286</v>
      </c>
      <c r="C53" s="26" t="s">
        <v>171</v>
      </c>
      <c r="D53" s="26">
        <v>3343.6000000000004</v>
      </c>
      <c r="E53" s="26" t="s">
        <v>56</v>
      </c>
    </row>
    <row r="54" spans="1:5">
      <c r="A54" s="26" t="s">
        <v>45</v>
      </c>
      <c r="B54" s="26">
        <v>60591853519</v>
      </c>
      <c r="C54" s="26" t="s">
        <v>171</v>
      </c>
      <c r="D54" s="26">
        <v>2382.6</v>
      </c>
      <c r="E54" s="26" t="s">
        <v>46</v>
      </c>
    </row>
    <row r="55" spans="1:5">
      <c r="A55" s="26" t="s">
        <v>125</v>
      </c>
      <c r="B55" s="26">
        <v>60592075907</v>
      </c>
      <c r="C55" s="26" t="s">
        <v>171</v>
      </c>
      <c r="D55" s="26">
        <v>3534.2000000000003</v>
      </c>
      <c r="E55" s="26" t="s">
        <v>126</v>
      </c>
    </row>
    <row r="56" spans="1:5">
      <c r="A56" s="26" t="s">
        <v>85</v>
      </c>
      <c r="B56" s="26">
        <v>60592612312</v>
      </c>
      <c r="C56" s="26" t="s">
        <v>171</v>
      </c>
      <c r="D56" s="26">
        <v>2840.6000000000004</v>
      </c>
      <c r="E56" s="26" t="s">
        <v>86</v>
      </c>
    </row>
    <row r="57" spans="1:5">
      <c r="A57" s="26" t="s">
        <v>63</v>
      </c>
      <c r="B57" s="26">
        <v>60593604727</v>
      </c>
      <c r="C57" s="26" t="s">
        <v>171</v>
      </c>
      <c r="D57" s="26">
        <v>3323.6000000000004</v>
      </c>
      <c r="E57" s="26" t="s">
        <v>64</v>
      </c>
    </row>
    <row r="58" spans="1:5">
      <c r="A58" s="26" t="s">
        <v>147</v>
      </c>
      <c r="B58" s="26">
        <v>60592674481</v>
      </c>
      <c r="C58" s="26" t="s">
        <v>171</v>
      </c>
      <c r="D58" s="26">
        <v>3302</v>
      </c>
      <c r="E58" s="26" t="s">
        <v>148</v>
      </c>
    </row>
    <row r="59" spans="1:5">
      <c r="A59" s="26" t="s">
        <v>61</v>
      </c>
      <c r="B59" s="26">
        <v>60593016552</v>
      </c>
      <c r="C59" s="26" t="s">
        <v>171</v>
      </c>
      <c r="D59" s="26">
        <v>1399.2</v>
      </c>
      <c r="E59" s="26" t="s">
        <v>62</v>
      </c>
    </row>
    <row r="60" spans="1:5">
      <c r="A60" s="26" t="s">
        <v>71</v>
      </c>
      <c r="B60" s="26">
        <v>60547411926</v>
      </c>
      <c r="C60" s="26" t="s">
        <v>171</v>
      </c>
      <c r="D60" s="26">
        <v>2848.4</v>
      </c>
      <c r="E60" s="26" t="s">
        <v>72</v>
      </c>
    </row>
    <row r="61" spans="1:5">
      <c r="A61" s="26" t="s">
        <v>127</v>
      </c>
      <c r="B61" s="26">
        <v>60593356654</v>
      </c>
      <c r="C61" s="26" t="s">
        <v>171</v>
      </c>
      <c r="D61" s="26">
        <v>2848.4</v>
      </c>
      <c r="E61" s="26" t="s">
        <v>128</v>
      </c>
    </row>
    <row r="62" spans="1:5">
      <c r="A62" s="26" t="s">
        <v>51</v>
      </c>
      <c r="B62" s="26">
        <v>60566927891</v>
      </c>
      <c r="C62" s="26" t="s">
        <v>171</v>
      </c>
      <c r="D62" s="26">
        <v>3622</v>
      </c>
      <c r="E62" s="26" t="s">
        <v>52</v>
      </c>
    </row>
    <row r="63" spans="1:5">
      <c r="A63" s="26" t="s">
        <v>87</v>
      </c>
      <c r="B63" s="26">
        <v>60594391894</v>
      </c>
      <c r="C63" s="26" t="s">
        <v>171</v>
      </c>
      <c r="D63" s="26">
        <v>3713</v>
      </c>
      <c r="E63" s="26" t="s">
        <v>88</v>
      </c>
    </row>
    <row r="64" spans="1:5">
      <c r="A64" s="26" t="s">
        <v>83</v>
      </c>
      <c r="B64" s="26">
        <v>56708880360</v>
      </c>
      <c r="C64" s="26" t="s">
        <v>171</v>
      </c>
      <c r="D64" s="26">
        <v>3345.8</v>
      </c>
      <c r="E64" s="26" t="s">
        <v>84</v>
      </c>
    </row>
    <row r="65" spans="1:5">
      <c r="A65" s="26" t="s">
        <v>33</v>
      </c>
      <c r="B65" s="26">
        <v>56685689408</v>
      </c>
      <c r="C65" s="26" t="s">
        <v>171</v>
      </c>
      <c r="D65" s="26">
        <v>5005.4000000000005</v>
      </c>
      <c r="E65" s="26" t="s">
        <v>34</v>
      </c>
    </row>
    <row r="66" spans="1:5">
      <c r="A66" s="26" t="s">
        <v>131</v>
      </c>
      <c r="B66" s="26">
        <v>60593753427</v>
      </c>
      <c r="C66" s="26" t="s">
        <v>171</v>
      </c>
      <c r="D66" s="26">
        <v>3093.6000000000004</v>
      </c>
      <c r="E66" s="26" t="s">
        <v>132</v>
      </c>
    </row>
    <row r="67" spans="1:5">
      <c r="A67" s="26" t="s">
        <v>49</v>
      </c>
      <c r="B67" s="26">
        <v>56708844978</v>
      </c>
      <c r="C67" s="26" t="s">
        <v>171</v>
      </c>
      <c r="D67" s="26">
        <v>2429.4</v>
      </c>
      <c r="E67" s="26" t="s">
        <v>50</v>
      </c>
    </row>
    <row r="68" spans="1:5">
      <c r="A68" s="26" t="s">
        <v>75</v>
      </c>
      <c r="B68" s="26">
        <v>60576975879</v>
      </c>
      <c r="C68" s="26" t="s">
        <v>171</v>
      </c>
      <c r="D68" s="26">
        <v>3136.6000000000004</v>
      </c>
      <c r="E68" s="26" t="s">
        <v>76</v>
      </c>
    </row>
    <row r="69" spans="1:5">
      <c r="A69" s="26" t="s">
        <v>123</v>
      </c>
      <c r="B69" s="26">
        <v>60595157591</v>
      </c>
      <c r="C69" s="26" t="s">
        <v>171</v>
      </c>
      <c r="D69" s="26">
        <v>2430.4</v>
      </c>
      <c r="E69" s="26" t="s">
        <v>124</v>
      </c>
    </row>
    <row r="70" spans="1:5">
      <c r="A70" s="26" t="s">
        <v>27</v>
      </c>
      <c r="B70" s="26">
        <v>60594871944</v>
      </c>
      <c r="C70" s="26" t="s">
        <v>171</v>
      </c>
      <c r="D70" s="26">
        <v>3081.4</v>
      </c>
      <c r="E70" s="26" t="s">
        <v>28</v>
      </c>
    </row>
    <row r="71" spans="1:5">
      <c r="A71" s="26" t="s">
        <v>153</v>
      </c>
      <c r="B71" s="26">
        <v>60594756270</v>
      </c>
      <c r="C71" s="26" t="s">
        <v>171</v>
      </c>
      <c r="D71" s="26">
        <v>2331.4</v>
      </c>
      <c r="E71" s="26" t="s">
        <v>154</v>
      </c>
    </row>
    <row r="72" spans="1:5">
      <c r="A72" s="26" t="s">
        <v>69</v>
      </c>
      <c r="B72" s="26">
        <v>60595150744</v>
      </c>
      <c r="C72" s="26" t="s">
        <v>171</v>
      </c>
      <c r="D72" s="26">
        <v>4388.6000000000004</v>
      </c>
      <c r="E72" s="26" t="s">
        <v>70</v>
      </c>
    </row>
    <row r="73" spans="1:5">
      <c r="A73" s="26" t="s">
        <v>95</v>
      </c>
      <c r="B73" s="26">
        <v>60594999337</v>
      </c>
      <c r="C73" s="26" t="s">
        <v>171</v>
      </c>
      <c r="D73" s="26">
        <v>2675.2000000000003</v>
      </c>
      <c r="E73" s="26" t="s">
        <v>96</v>
      </c>
    </row>
    <row r="74" spans="1:5">
      <c r="A74" s="26" t="s">
        <v>79</v>
      </c>
      <c r="B74" s="26">
        <v>60594621675</v>
      </c>
      <c r="C74" s="26" t="s">
        <v>171</v>
      </c>
      <c r="D74" s="26">
        <v>2430.4</v>
      </c>
      <c r="E74" s="26" t="s">
        <v>80</v>
      </c>
    </row>
    <row r="75" spans="1:5">
      <c r="A75" s="26" t="s">
        <v>149</v>
      </c>
      <c r="B75" s="26">
        <v>60595108868</v>
      </c>
      <c r="C75" s="26" t="s">
        <v>171</v>
      </c>
      <c r="D75" s="26">
        <v>5890.2000000000007</v>
      </c>
      <c r="E75" s="26" t="s">
        <v>150</v>
      </c>
    </row>
    <row r="76" spans="1:5">
      <c r="A76" s="26" t="s">
        <v>73</v>
      </c>
      <c r="B76" s="26">
        <v>60595021987</v>
      </c>
      <c r="C76" s="26" t="s">
        <v>171</v>
      </c>
      <c r="D76" s="26">
        <v>3848.6000000000004</v>
      </c>
      <c r="E76" s="26" t="s">
        <v>74</v>
      </c>
    </row>
    <row r="77" spans="1:5">
      <c r="A77" s="26"/>
      <c r="B77" s="26" t="s">
        <v>172</v>
      </c>
      <c r="C77" s="26"/>
      <c r="D77" s="35">
        <v>196570.6</v>
      </c>
      <c r="E77" s="26" t="s">
        <v>173</v>
      </c>
    </row>
    <row r="79" spans="1:5">
      <c r="A79" s="26"/>
      <c r="B79" s="36" t="s">
        <v>169</v>
      </c>
      <c r="C79" s="36"/>
      <c r="D79" s="37">
        <v>53303</v>
      </c>
      <c r="E79" s="36" t="s">
        <v>170</v>
      </c>
    </row>
    <row r="80" spans="1:5">
      <c r="A80" s="26"/>
      <c r="B80" s="36" t="s">
        <v>172</v>
      </c>
      <c r="C80" s="36"/>
      <c r="D80" s="37">
        <v>196570.6</v>
      </c>
      <c r="E80" s="36" t="s">
        <v>173</v>
      </c>
    </row>
    <row r="81" spans="2:5">
      <c r="B81" s="36"/>
      <c r="C81" s="36"/>
      <c r="D81" s="37">
        <v>249873.6</v>
      </c>
      <c r="E81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baseColWidth="10" defaultRowHeight="15"/>
  <cols>
    <col min="1" max="1" width="24.5703125" style="26" bestFit="1" customWidth="1"/>
    <col min="2" max="2" width="13.140625" style="26" bestFit="1" customWidth="1"/>
    <col min="3" max="16384" width="11.42578125" style="26"/>
  </cols>
  <sheetData>
    <row r="1" spans="1:5">
      <c r="A1" s="46" t="s">
        <v>181</v>
      </c>
      <c r="B1" s="46"/>
      <c r="C1" s="47"/>
      <c r="D1" s="48"/>
      <c r="E1" s="48"/>
    </row>
    <row r="2" spans="1:5">
      <c r="A2" s="46" t="s">
        <v>182</v>
      </c>
      <c r="B2" s="46" t="s">
        <v>183</v>
      </c>
      <c r="C2" s="47"/>
      <c r="D2" s="48"/>
      <c r="E2" s="48"/>
    </row>
    <row r="3" spans="1:5">
      <c r="A3" s="46" t="s">
        <v>194</v>
      </c>
      <c r="B3" s="49" t="s">
        <v>195</v>
      </c>
      <c r="C3" s="47"/>
      <c r="D3" s="48"/>
      <c r="E3" s="48"/>
    </row>
    <row r="4" spans="1:5">
      <c r="A4" s="47"/>
      <c r="B4" s="47"/>
      <c r="C4" s="47"/>
      <c r="D4" s="48"/>
      <c r="E4" s="48"/>
    </row>
    <row r="5" spans="1:5">
      <c r="A5" s="47" t="s">
        <v>184</v>
      </c>
      <c r="B5" s="47" t="s">
        <v>185</v>
      </c>
      <c r="C5" s="47"/>
      <c r="D5" s="48"/>
      <c r="E5" s="48"/>
    </row>
    <row r="6" spans="1:5">
      <c r="A6" s="48" t="s">
        <v>186</v>
      </c>
      <c r="B6" s="50">
        <v>65361.86</v>
      </c>
      <c r="C6" s="48"/>
      <c r="D6" s="48"/>
      <c r="E6" s="48"/>
    </row>
    <row r="7" spans="1:5">
      <c r="A7" s="48" t="s">
        <v>187</v>
      </c>
      <c r="B7" s="50">
        <v>5632.11</v>
      </c>
      <c r="C7" s="48"/>
      <c r="D7" s="48"/>
      <c r="E7" s="48"/>
    </row>
    <row r="8" spans="1:5">
      <c r="A8" s="48" t="s">
        <v>188</v>
      </c>
      <c r="B8" s="50">
        <v>17793.86</v>
      </c>
      <c r="C8" s="48"/>
      <c r="D8" s="48"/>
      <c r="E8" s="48"/>
    </row>
    <row r="9" spans="1:5">
      <c r="A9" s="48" t="s">
        <v>189</v>
      </c>
      <c r="B9" s="50">
        <v>131439.75</v>
      </c>
      <c r="C9" s="48"/>
      <c r="D9" s="48"/>
      <c r="E9" s="48"/>
    </row>
    <row r="10" spans="1:5">
      <c r="A10" s="48" t="s">
        <v>190</v>
      </c>
      <c r="B10" s="50">
        <v>9855</v>
      </c>
      <c r="C10" s="48"/>
      <c r="D10" s="51"/>
      <c r="E10" s="48"/>
    </row>
    <row r="11" spans="1:5">
      <c r="A11" s="48" t="s">
        <v>191</v>
      </c>
      <c r="B11" s="50">
        <v>26987.1</v>
      </c>
      <c r="C11" s="48"/>
      <c r="D11" s="48"/>
      <c r="E11" s="48"/>
    </row>
    <row r="12" spans="1:5">
      <c r="A12" s="48" t="s">
        <v>192</v>
      </c>
      <c r="B12" s="52">
        <v>0</v>
      </c>
      <c r="C12" s="48"/>
      <c r="D12" s="48"/>
      <c r="E12" s="48"/>
    </row>
    <row r="13" spans="1:5" ht="15.75" thickBot="1">
      <c r="A13" s="48" t="s">
        <v>193</v>
      </c>
      <c r="B13" s="53">
        <v>86020.05</v>
      </c>
      <c r="C13" s="48"/>
      <c r="D13" s="48"/>
      <c r="E13" s="48"/>
    </row>
    <row r="14" spans="1:5">
      <c r="A14" s="48"/>
      <c r="B14" s="54">
        <f>SUM(B6:B13)</f>
        <v>343089.73000000004</v>
      </c>
      <c r="C14" s="48"/>
      <c r="D14" s="48"/>
      <c r="E14" s="48"/>
    </row>
    <row r="15" spans="1:5" ht="15.75" thickBot="1">
      <c r="A15" s="48"/>
      <c r="B15" s="55">
        <f>B14*0.16</f>
        <v>54894.356800000009</v>
      </c>
      <c r="C15" s="48"/>
      <c r="D15" s="48"/>
      <c r="E15" s="48"/>
    </row>
    <row r="16" spans="1:5" ht="15.75" thickTop="1">
      <c r="A16" s="48"/>
      <c r="B16" s="56">
        <f>+B14+B15</f>
        <v>397984.08680000005</v>
      </c>
      <c r="C16" s="48"/>
      <c r="D16" s="48"/>
      <c r="E16" s="48"/>
    </row>
    <row r="17" spans="1:5">
      <c r="A17" s="48"/>
      <c r="B17" s="50">
        <v>397984.08</v>
      </c>
      <c r="C17" s="48"/>
      <c r="D17" s="48"/>
      <c r="E17" s="48"/>
    </row>
    <row r="18" spans="1:5">
      <c r="A18" s="48"/>
      <c r="B18" s="50">
        <f>B16-B17</f>
        <v>6.8000000319443643E-3</v>
      </c>
      <c r="C18" s="48"/>
      <c r="D18" s="48"/>
      <c r="E18" s="48"/>
    </row>
    <row r="19" spans="1:5">
      <c r="A19" s="48"/>
      <c r="B19" s="50"/>
      <c r="C19" s="48"/>
      <c r="D19" s="48"/>
      <c r="E19" s="48"/>
    </row>
    <row r="20" spans="1:5">
      <c r="A20" s="48"/>
      <c r="B20" s="48"/>
      <c r="C20" s="48"/>
      <c r="D20" s="48"/>
      <c r="E2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2017-09-27T19:35:11Z</dcterms:created>
  <dcterms:modified xsi:type="dcterms:W3CDTF">2017-10-02T22:06:28Z</dcterms:modified>
</cp:coreProperties>
</file>