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FACTURACION!$A$10:$M$77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12" i="3" l="1"/>
  <c r="F12" s="1"/>
  <c r="E13"/>
  <c r="E14"/>
  <c r="F14" s="1"/>
  <c r="E15"/>
  <c r="E16"/>
  <c r="E17"/>
  <c r="E18"/>
  <c r="G18" s="1"/>
  <c r="E19"/>
  <c r="E20"/>
  <c r="F20" s="1"/>
  <c r="E21"/>
  <c r="E22"/>
  <c r="G22" s="1"/>
  <c r="E23"/>
  <c r="E24"/>
  <c r="E25"/>
  <c r="E26"/>
  <c r="G26" s="1"/>
  <c r="E27"/>
  <c r="F27" s="1"/>
  <c r="E28"/>
  <c r="F28" s="1"/>
  <c r="E29"/>
  <c r="F29" s="1"/>
  <c r="E30"/>
  <c r="G30" s="1"/>
  <c r="E31"/>
  <c r="F31" s="1"/>
  <c r="E32"/>
  <c r="F32" s="1"/>
  <c r="E33"/>
  <c r="F33" s="1"/>
  <c r="E34"/>
  <c r="G34" s="1"/>
  <c r="E35"/>
  <c r="F35" s="1"/>
  <c r="E36"/>
  <c r="F36" s="1"/>
  <c r="E37"/>
  <c r="F37" s="1"/>
  <c r="E38"/>
  <c r="G38" s="1"/>
  <c r="E39"/>
  <c r="F39" s="1"/>
  <c r="E40"/>
  <c r="G40" s="1"/>
  <c r="E41"/>
  <c r="F41" s="1"/>
  <c r="E42"/>
  <c r="G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G54" s="1"/>
  <c r="E55"/>
  <c r="F55" s="1"/>
  <c r="E56"/>
  <c r="F56" s="1"/>
  <c r="E57"/>
  <c r="F57" s="1"/>
  <c r="E58"/>
  <c r="G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G70" s="1"/>
  <c r="E71"/>
  <c r="G71" s="1"/>
  <c r="E72"/>
  <c r="G72" s="1"/>
  <c r="E73"/>
  <c r="G73" s="1"/>
  <c r="E74"/>
  <c r="G74" s="1"/>
  <c r="E75"/>
  <c r="G75" s="1"/>
  <c r="E76"/>
  <c r="G76" s="1"/>
  <c r="E77"/>
  <c r="G77" s="1"/>
  <c r="E11"/>
  <c r="G56" l="1"/>
  <c r="G49"/>
  <c r="G32"/>
  <c r="H32" s="1"/>
  <c r="G37"/>
  <c r="H37" s="1"/>
  <c r="I37" s="1"/>
  <c r="F34"/>
  <c r="H34" s="1"/>
  <c r="F38"/>
  <c r="H38" s="1"/>
  <c r="G31"/>
  <c r="H31" s="1"/>
  <c r="I31" s="1"/>
  <c r="F73"/>
  <c r="H73" s="1"/>
  <c r="F70"/>
  <c r="H70" s="1"/>
  <c r="G46"/>
  <c r="H46" s="1"/>
  <c r="G69"/>
  <c r="H69" s="1"/>
  <c r="G64"/>
  <c r="F77"/>
  <c r="H77" s="1"/>
  <c r="F74"/>
  <c r="H74" s="1"/>
  <c r="G63"/>
  <c r="H63" s="1"/>
  <c r="I63" s="1"/>
  <c r="E81"/>
  <c r="G39"/>
  <c r="H39" s="1"/>
  <c r="G61"/>
  <c r="H61" s="1"/>
  <c r="I61" s="1"/>
  <c r="F58"/>
  <c r="H58" s="1"/>
  <c r="G55"/>
  <c r="H55" s="1"/>
  <c r="G41"/>
  <c r="H41" s="1"/>
  <c r="F30"/>
  <c r="H30" s="1"/>
  <c r="F26"/>
  <c r="H26" s="1"/>
  <c r="F22"/>
  <c r="H22" s="1"/>
  <c r="F18"/>
  <c r="H18" s="1"/>
  <c r="G11"/>
  <c r="F76"/>
  <c r="H76" s="1"/>
  <c r="F75"/>
  <c r="H75" s="1"/>
  <c r="I75" s="1"/>
  <c r="F72"/>
  <c r="F71"/>
  <c r="H71" s="1"/>
  <c r="I71" s="1"/>
  <c r="G65"/>
  <c r="H65" s="1"/>
  <c r="G62"/>
  <c r="H62" s="1"/>
  <c r="F54"/>
  <c r="H54" s="1"/>
  <c r="G53"/>
  <c r="G48"/>
  <c r="H48" s="1"/>
  <c r="G47"/>
  <c r="H47" s="1"/>
  <c r="I47" s="1"/>
  <c r="F40"/>
  <c r="H40" s="1"/>
  <c r="G33"/>
  <c r="H33" s="1"/>
  <c r="G24"/>
  <c r="G20"/>
  <c r="H20" s="1"/>
  <c r="G16"/>
  <c r="G14"/>
  <c r="H14" s="1"/>
  <c r="G12"/>
  <c r="H12" s="1"/>
  <c r="G29"/>
  <c r="H29" s="1"/>
  <c r="I29" s="1"/>
  <c r="F24"/>
  <c r="F16"/>
  <c r="F11"/>
  <c r="G57"/>
  <c r="H53"/>
  <c r="I53" s="1"/>
  <c r="G45"/>
  <c r="H45" s="1"/>
  <c r="I45" s="1"/>
  <c r="F42"/>
  <c r="H42" s="1"/>
  <c r="H72"/>
  <c r="G68"/>
  <c r="H68" s="1"/>
  <c r="H64"/>
  <c r="G60"/>
  <c r="H60" s="1"/>
  <c r="H56"/>
  <c r="G52"/>
  <c r="H52" s="1"/>
  <c r="G44"/>
  <c r="H44" s="1"/>
  <c r="G36"/>
  <c r="H36" s="1"/>
  <c r="G28"/>
  <c r="H28" s="1"/>
  <c r="G21"/>
  <c r="F21"/>
  <c r="G13"/>
  <c r="F13"/>
  <c r="G67"/>
  <c r="H67" s="1"/>
  <c r="G66"/>
  <c r="H66" s="1"/>
  <c r="G59"/>
  <c r="H59" s="1"/>
  <c r="H57"/>
  <c r="G51"/>
  <c r="H51" s="1"/>
  <c r="G50"/>
  <c r="H50" s="1"/>
  <c r="H49"/>
  <c r="G43"/>
  <c r="H43" s="1"/>
  <c r="G35"/>
  <c r="H35" s="1"/>
  <c r="G27"/>
  <c r="H27" s="1"/>
  <c r="G23"/>
  <c r="F23"/>
  <c r="G15"/>
  <c r="F15"/>
  <c r="G25"/>
  <c r="F25"/>
  <c r="G17"/>
  <c r="F17"/>
  <c r="J37"/>
  <c r="G19"/>
  <c r="F19"/>
  <c r="J31" l="1"/>
  <c r="J71"/>
  <c r="H11"/>
  <c r="I11" s="1"/>
  <c r="J11" s="1"/>
  <c r="J53"/>
  <c r="J63"/>
  <c r="I73"/>
  <c r="J73" s="1"/>
  <c r="H24"/>
  <c r="I24" s="1"/>
  <c r="J24" s="1"/>
  <c r="I55"/>
  <c r="J55" s="1"/>
  <c r="I39"/>
  <c r="J39" s="1"/>
  <c r="I77"/>
  <c r="J77" s="1"/>
  <c r="I69"/>
  <c r="J69" s="1"/>
  <c r="J75"/>
  <c r="H16"/>
  <c r="I16" s="1"/>
  <c r="J16" s="1"/>
  <c r="H17"/>
  <c r="I17" s="1"/>
  <c r="H15"/>
  <c r="I15" s="1"/>
  <c r="J15" s="1"/>
  <c r="H19"/>
  <c r="I19" s="1"/>
  <c r="J19" s="1"/>
  <c r="J29"/>
  <c r="J45"/>
  <c r="H25"/>
  <c r="I25" s="1"/>
  <c r="J25" s="1"/>
  <c r="H13"/>
  <c r="F81"/>
  <c r="G81"/>
  <c r="J61"/>
  <c r="J47"/>
  <c r="I27"/>
  <c r="J27" s="1"/>
  <c r="I66"/>
  <c r="J66" s="1"/>
  <c r="I28"/>
  <c r="J28" s="1"/>
  <c r="I44"/>
  <c r="J44" s="1"/>
  <c r="I50"/>
  <c r="J50" s="1"/>
  <c r="I59"/>
  <c r="J59" s="1"/>
  <c r="I43"/>
  <c r="J43" s="1"/>
  <c r="I36"/>
  <c r="J36" s="1"/>
  <c r="I35"/>
  <c r="J35" s="1"/>
  <c r="I60"/>
  <c r="J60" s="1"/>
  <c r="I46"/>
  <c r="J46" s="1"/>
  <c r="I58"/>
  <c r="J58" s="1"/>
  <c r="I68"/>
  <c r="J68" s="1"/>
  <c r="I22"/>
  <c r="J22" s="1"/>
  <c r="I30"/>
  <c r="J30" s="1"/>
  <c r="I41"/>
  <c r="J41" s="1"/>
  <c r="I20"/>
  <c r="J20" s="1"/>
  <c r="I40"/>
  <c r="J40" s="1"/>
  <c r="I51"/>
  <c r="J51" s="1"/>
  <c r="I18"/>
  <c r="J18" s="1"/>
  <c r="I26"/>
  <c r="J26" s="1"/>
  <c r="I42"/>
  <c r="J42" s="1"/>
  <c r="I52"/>
  <c r="J52" s="1"/>
  <c r="I14"/>
  <c r="J14" s="1"/>
  <c r="H23"/>
  <c r="I33"/>
  <c r="J33" s="1"/>
  <c r="I62"/>
  <c r="J62" s="1"/>
  <c r="I12"/>
  <c r="J12" s="1"/>
  <c r="H21"/>
  <c r="I32"/>
  <c r="J32" s="1"/>
  <c r="I64"/>
  <c r="J64" s="1"/>
  <c r="I70"/>
  <c r="J70" s="1"/>
  <c r="I74"/>
  <c r="J74" s="1"/>
  <c r="I54"/>
  <c r="J54" s="1"/>
  <c r="I65"/>
  <c r="J65" s="1"/>
  <c r="I56"/>
  <c r="J56" s="1"/>
  <c r="I67"/>
  <c r="J67" s="1"/>
  <c r="I34"/>
  <c r="J34" s="1"/>
  <c r="I38"/>
  <c r="J38" s="1"/>
  <c r="I49"/>
  <c r="J49" s="1"/>
  <c r="I57"/>
  <c r="J57" s="1"/>
  <c r="I48"/>
  <c r="J48" s="1"/>
  <c r="I72"/>
  <c r="J72" s="1"/>
  <c r="I76"/>
  <c r="J76" s="1"/>
  <c r="H81" l="1"/>
  <c r="J17"/>
  <c r="I13"/>
  <c r="J13" s="1"/>
  <c r="I23"/>
  <c r="J23" s="1"/>
  <c r="I21"/>
  <c r="J21" s="1"/>
  <c r="J81" l="1"/>
  <c r="I81"/>
</calcChain>
</file>

<file path=xl/sharedStrings.xml><?xml version="1.0" encoding="utf-8"?>
<sst xmlns="http://schemas.openxmlformats.org/spreadsheetml/2006/main" count="734" uniqueCount="275">
  <si>
    <t>CONTPAQ i</t>
  </si>
  <si>
    <t xml:space="preserve">      NÓMINAS</t>
  </si>
  <si>
    <t>05 INGENIERIA FISCAL LABORAL SC</t>
  </si>
  <si>
    <t>Lista de Raya (forma tabular)</t>
  </si>
  <si>
    <t>Periodo 17 al 17 Quincenal del 01/09/2017 al 15/09/2017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</si>
  <si>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</si>
  <si>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</si>
  <si>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</si>
  <si>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</si>
  <si>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</si>
  <si>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</si>
  <si>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</si>
  <si>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</si>
  <si>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</si>
  <si>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</si>
  <si>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</si>
  <si>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</si>
  <si>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</si>
  <si>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</si>
  <si>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</si>
  <si>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</si>
  <si>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</si>
  <si>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</si>
  <si>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</si>
  <si>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</si>
  <si>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</si>
  <si>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</si>
  <si>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</si>
  <si>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</si>
  <si>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</si>
  <si>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</si>
  <si>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</si>
  <si>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</si>
  <si>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</si>
  <si>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</si>
  <si>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</si>
  <si>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</si>
  <si>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</si>
  <si>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</si>
  <si>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</si>
  <si>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</si>
  <si>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</si>
  <si>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</si>
  <si>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</si>
  <si>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</si>
  <si>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CGB09</t>
  </si>
  <si>
    <t>Cortez Garcia Blanca Estela</t>
  </si>
  <si>
    <t>EBV23</t>
  </si>
  <si>
    <t>Echeverria Bustamante Victor Manuel</t>
  </si>
  <si>
    <t>FML01</t>
  </si>
  <si>
    <t>Flores Miranda Luis Gilberto</t>
  </si>
  <si>
    <t>GRJ05</t>
  </si>
  <si>
    <t>Gallegos Ramirez Jose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</si>
  <si>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</si>
  <si>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</si>
  <si>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</si>
  <si>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</si>
  <si>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</si>
  <si>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</si>
  <si>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</si>
  <si>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</si>
  <si>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</si>
  <si>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</si>
  <si>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</si>
  <si>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</si>
  <si>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</si>
  <si>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</si>
  <si>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</si>
  <si>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</si>
  <si>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</si>
  <si>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</si>
  <si>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</si>
  <si>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</si>
  <si>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</si>
  <si>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</si>
  <si>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LCA23</t>
  </si>
  <si>
    <t>Leon Cardenas Alberto</t>
  </si>
  <si>
    <t>0LU18</t>
  </si>
  <si>
    <t>Lizardi Urzua Arizbet</t>
  </si>
  <si>
    <t>LGM06</t>
  </si>
  <si>
    <t>Lomeli Garza Mariajose</t>
  </si>
  <si>
    <t>LJV15</t>
  </si>
  <si>
    <t>Lopez Jimenez Victor Manuel</t>
  </si>
  <si>
    <t>LAC08</t>
  </si>
  <si>
    <t>Loyola Acosta Carlos Alberto</t>
  </si>
  <si>
    <t>LEV29</t>
  </si>
  <si>
    <t>Lucio Escutia Victor</t>
  </si>
  <si>
    <t>MAD01</t>
  </si>
  <si>
    <t>Mancera Aguilar Daniel</t>
  </si>
  <si>
    <t>0ME05</t>
  </si>
  <si>
    <t>Mandujano Estrada  Ilse Georgina</t>
  </si>
  <si>
    <t>MSM13</t>
  </si>
  <si>
    <t>Mandujano Segura Maria De La Luz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</si>
  <si>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</si>
  <si>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</si>
  <si>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</si>
  <si>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</si>
  <si>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</si>
  <si>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</si>
  <si>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</si>
  <si>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</si>
  <si>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</si>
  <si>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</si>
  <si>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</si>
  <si>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</si>
  <si>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</si>
  <si>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</si>
  <si>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</si>
  <si>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</si>
  <si>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</si>
  <si>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</si>
  <si>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</si>
  <si>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</si>
  <si>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</si>
  <si>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</si>
  <si>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</si>
  <si>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</si>
  <si>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</si>
  <si>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</si>
  <si>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</si>
  <si>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</si>
  <si>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</si>
  <si>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</si>
  <si>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</si>
  <si>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</si>
  <si>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</si>
  <si>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</si>
  <si>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</si>
  <si>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</si>
  <si>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</si>
  <si>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</si>
  <si>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</si>
  <si>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</si>
  <si>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</si>
  <si>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</si>
  <si>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</si>
  <si>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</si>
  <si>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</si>
  <si>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</si>
  <si>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</si>
  <si>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</si>
  <si>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</si>
  <si>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</si>
  <si>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</si>
  <si>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</si>
  <si>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</si>
  <si>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</si>
  <si>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</si>
  <si>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</si>
  <si>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TJM06</t>
  </si>
  <si>
    <t>Torres Jimenez Martin</t>
  </si>
  <si>
    <t>TRC23</t>
  </si>
  <si>
    <t>Tovar Ramirez Christian</t>
  </si>
  <si>
    <t>0VF00</t>
  </si>
  <si>
    <t>Vega Fernandez Amalia</t>
  </si>
  <si>
    <t>VMR06</t>
  </si>
  <si>
    <t>Vega Mendoza Roberto Carlos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</si>
  <si>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</si>
  <si>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</si>
  <si>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</si>
  <si>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</si>
  <si>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</si>
  <si>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</si>
  <si>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</si>
  <si>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17 del 2017-09-01 al 2017-09-15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</si>
  <si>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</si>
  <si>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</si>
  <si>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</si>
  <si>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</si>
  <si>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</si>
  <si>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</si>
  <si>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</si>
  <si>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</si>
  <si>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</si>
  <si>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</si>
  <si>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</si>
  <si>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</si>
  <si>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</si>
  <si>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60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</si>
  <si>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</si>
  <si>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</si>
  <si>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</si>
  <si>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</si>
  <si>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</si>
  <si>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</si>
  <si>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</si>
  <si>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</si>
  <si>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</si>
  <si>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</si>
  <si>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</si>
  <si>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</si>
  <si>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</si>
  <si>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</si>
  <si>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</si>
  <si>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</si>
  <si>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</si>
  <si>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</si>
  <si>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</si>
  <si>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SEPTIEMBRE</t>
  </si>
  <si>
    <t>PERIODO 1RA QUINCENA</t>
  </si>
  <si>
    <t>01/09/2017 AL 15/09/2017</t>
  </si>
  <si>
    <t>COSTO</t>
  </si>
  <si>
    <t>ABOYTES SALINAS RICARDO</t>
  </si>
  <si>
    <t>ADMINISTRACION</t>
  </si>
  <si>
    <t>ALMANZA MARTINEZ MARIBEL</t>
  </si>
  <si>
    <t>SERVICIO</t>
  </si>
  <si>
    <t>ANIMAS LEON MANUEL EMILIO</t>
  </si>
  <si>
    <t>VENTAS</t>
  </si>
  <si>
    <t>ARAIZA LOPEZ JUAN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</si>
  <si>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</si>
  <si>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</si>
  <si>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</si>
  <si>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</si>
  <si>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</si>
  <si>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</si>
  <si>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 xml:space="preserve">CORTES GARCIA BLANCA ESTELA </t>
  </si>
  <si>
    <t>ECHEVERRIA BUSTAMANTE VICTOR MANUEL</t>
  </si>
  <si>
    <t>FLORES MIRANDA LUIS GILBERTO</t>
  </si>
  <si>
    <t>GALLEGOS RAMIREZ JOSE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</si>
  <si>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</si>
  <si>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</si>
  <si>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</si>
  <si>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</si>
  <si>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</si>
  <si>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</si>
  <si>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HERNANDEZ BARRERA SALVADOR</t>
  </si>
  <si>
    <t>HERRERA ALMARAZ BLANCA SOFIA</t>
  </si>
  <si>
    <t>JIMENEZ SUAREZ LUDIVINA</t>
  </si>
  <si>
    <t>F&amp;I</t>
  </si>
  <si>
    <t>LARA MARTINEZ MARIANA</t>
  </si>
  <si>
    <t>LEMUS ALVARADO SANDRA KARINA</t>
  </si>
  <si>
    <t>LEON CARDENAS ALBERTO</t>
  </si>
  <si>
    <t>LIZARDI URZUA ARIZBETH</t>
  </si>
  <si>
    <t>LOMELI GARZA MARIA JOSE</t>
  </si>
  <si>
    <t>LOPEZ JIMENEZ VICTOR MANUEL</t>
  </si>
  <si>
    <t>LOYOLA ACOSTA CARLOS ALBERTO</t>
  </si>
  <si>
    <t>LUCIO ESCUTIA VICTOR</t>
  </si>
  <si>
    <t>MANCERA AGUILAR DANIEL</t>
  </si>
  <si>
    <t>MANDUJANO ESTRADA ILSE GEORGINA</t>
  </si>
  <si>
    <t xml:space="preserve">MANDUJANO SEGURA MARIA DE LA LUZ </t>
  </si>
  <si>
    <t>MARTINEZ HERRERA CRISTIAN</t>
  </si>
  <si>
    <t>MARTINEZ ORTIZ JOSUE ALEJANDRO</t>
  </si>
  <si>
    <t xml:space="preserve">MOLINA MENDOZA RITA ANGELICA 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</si>
  <si>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</si>
  <si>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</si>
  <si>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</si>
  <si>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</si>
  <si>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</si>
  <si>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</si>
  <si>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</si>
  <si>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</si>
  <si>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</si>
  <si>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</si>
  <si>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</si>
  <si>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</si>
  <si>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 xml:space="preserve">PRIETO LOPEZ LEOBIGILDO 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</si>
  <si>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</si>
  <si>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</si>
  <si>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</si>
  <si>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</si>
  <si>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</si>
  <si>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</si>
  <si>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</si>
  <si>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</si>
  <si>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</si>
  <si>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</si>
  <si>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</si>
  <si>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SOLORZANO JUAREZ MONICA ELISA</t>
  </si>
  <si>
    <t>TIERRABLANCA SANCHEZ VICTOR HUGO</t>
  </si>
  <si>
    <t>TORRES JIMENEZ MARTIN</t>
  </si>
  <si>
    <t>TOVAR RAMIREZ CHRISTIAN</t>
  </si>
  <si>
    <t>VEGA FERNANDEZ AMALIA</t>
  </si>
  <si>
    <t>VEGA MENDOZA ROBERTO CARLOS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</si>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</sst>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4" borderId="4" xfId="0" applyFont="1" applyFill="1" applyBorder="1"/>
    <xf numFmtId="0" fontId="25" fillId="0" borderId="4" xfId="0" applyFont="1" applyBorder="1"/>
    <xf numFmtId="0" fontId="25" fillId="0" borderId="4" xfId="0" applyFont="1" applyFill="1" applyBorder="1"/>
    <xf numFmtId="0" fontId="25" fillId="5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8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1" sqref="H11:H75"/>
    </sheetView>
  </sheetViews>
  <sheetFormatPr baseColWidth="10" defaultRowHeight="11.25"/>
  <cols>
    <col min="1" max="1" width="8.42578125" style="2" customWidth="1"/>
    <col min="2" max="2" width="27.140625" style="1" customWidth="1"/>
    <col min="3" max="3" width="13.5703125" style="1" bestFit="1" customWidth="1"/>
    <col min="4" max="4" width="11.42578125" style="1"/>
    <col min="5" max="5" width="1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37" t="s">
        <v>163</v>
      </c>
    </row>
    <row r="2" spans="1:13" ht="24.95" customHeight="1">
      <c r="A2" s="4" t="s">
        <v>1</v>
      </c>
      <c r="B2" s="32" t="s">
        <v>2</v>
      </c>
    </row>
    <row r="3" spans="1:13" ht="15">
      <c r="B3" s="34" t="s">
        <v>3</v>
      </c>
    </row>
    <row r="4" spans="1:13" ht="12.75">
      <c r="B4" s="36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180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39" t="s">
        <v>13</v>
      </c>
      <c r="F8" s="39" t="s">
        <v>181</v>
      </c>
      <c r="G8" s="39" t="s">
        <v>182</v>
      </c>
      <c r="H8" s="39" t="s">
        <v>183</v>
      </c>
      <c r="I8" s="39" t="s">
        <v>184</v>
      </c>
      <c r="J8" s="39" t="s">
        <v>185</v>
      </c>
    </row>
    <row r="9" spans="1:13" ht="12" thickTop="1">
      <c r="A9" s="12" t="s">
        <v>26</v>
      </c>
    </row>
    <row r="11" spans="1:13" ht="15.75">
      <c r="A11" s="2" t="s">
        <v>27</v>
      </c>
      <c r="B11" s="1" t="s">
        <v>28</v>
      </c>
      <c r="C11" s="13">
        <v>2446.6</v>
      </c>
      <c r="E11" s="40">
        <f>+C11</f>
        <v>2446.6</v>
      </c>
      <c r="F11" s="40">
        <f>+E11*2%</f>
        <v>48.932000000000002</v>
      </c>
      <c r="G11" s="40">
        <f>+E11*7.5%</f>
        <v>183.49499999999998</v>
      </c>
      <c r="H11" s="40">
        <f>SUM(E11:G11)</f>
        <v>2679.0269999999996</v>
      </c>
      <c r="I11" s="40">
        <f>+H11*16%</f>
        <v>428.64431999999994</v>
      </c>
      <c r="J11" s="40">
        <f>+H11+I11</f>
        <v>3107.6713199999995</v>
      </c>
      <c r="L11" s="56" t="s">
        <v>201</v>
      </c>
      <c r="M11" s="56" t="s">
        <v>202</v>
      </c>
    </row>
    <row r="12" spans="1:13" ht="15.75" hidden="1">
      <c r="A12" s="2" t="s">
        <v>29</v>
      </c>
      <c r="B12" s="1" t="s">
        <v>30</v>
      </c>
      <c r="C12" s="13">
        <v>19224.490000000002</v>
      </c>
      <c r="E12" s="40">
        <f t="shared" ref="E12:E75" si="0">+C12</f>
        <v>19224.490000000002</v>
      </c>
      <c r="F12" s="40">
        <f t="shared" ref="F12:F75" si="1">+E12*2%</f>
        <v>384.48980000000006</v>
      </c>
      <c r="G12" s="40">
        <f t="shared" ref="G12:G75" si="2">+E12*7.5%</f>
        <v>1441.8367500000002</v>
      </c>
      <c r="H12" s="40">
        <f t="shared" ref="H12:H75" si="3">SUM(E12:G12)</f>
        <v>21050.81655</v>
      </c>
      <c r="I12" s="40">
        <f t="shared" ref="I12:I75" si="4">+H12*16%</f>
        <v>3368.1306479999998</v>
      </c>
      <c r="J12" s="40">
        <f t="shared" ref="J12:J75" si="5">+H12+I12</f>
        <v>24418.947197999998</v>
      </c>
      <c r="L12" s="57" t="s">
        <v>203</v>
      </c>
      <c r="M12" s="57" t="s">
        <v>204</v>
      </c>
    </row>
    <row r="13" spans="1:13" ht="15.75" hidden="1">
      <c r="A13" s="2" t="s">
        <v>31</v>
      </c>
      <c r="B13" s="1" t="s">
        <v>32</v>
      </c>
      <c r="C13" s="13">
        <v>25001.63</v>
      </c>
      <c r="E13" s="40">
        <f t="shared" si="0"/>
        <v>25001.63</v>
      </c>
      <c r="F13" s="40">
        <f t="shared" si="1"/>
        <v>500.03260000000006</v>
      </c>
      <c r="G13" s="40">
        <f t="shared" si="2"/>
        <v>1875.1222499999999</v>
      </c>
      <c r="H13" s="40">
        <f t="shared" si="3"/>
        <v>27376.78485</v>
      </c>
      <c r="I13" s="40">
        <f t="shared" si="4"/>
        <v>4380.2855760000002</v>
      </c>
      <c r="J13" s="40">
        <f t="shared" si="5"/>
        <v>31757.070425999998</v>
      </c>
      <c r="L13" s="57" t="s">
        <v>205</v>
      </c>
      <c r="M13" s="57" t="s">
        <v>206</v>
      </c>
    </row>
    <row r="14" spans="1:13" ht="15.75" hidden="1">
      <c r="A14" s="2" t="s">
        <v>33</v>
      </c>
      <c r="B14" s="1" t="s">
        <v>34</v>
      </c>
      <c r="C14" s="13">
        <v>39423.769999999997</v>
      </c>
      <c r="E14" s="40">
        <f t="shared" si="0"/>
        <v>39423.769999999997</v>
      </c>
      <c r="F14" s="40">
        <f t="shared" si="1"/>
        <v>788.47539999999992</v>
      </c>
      <c r="G14" s="40">
        <f t="shared" si="2"/>
        <v>2956.7827499999999</v>
      </c>
      <c r="H14" s="40">
        <f t="shared" si="3"/>
        <v>43169.028149999998</v>
      </c>
      <c r="I14" s="40">
        <f t="shared" si="4"/>
        <v>6907.0445039999995</v>
      </c>
      <c r="J14" s="40">
        <f t="shared" si="5"/>
        <v>50076.072653999996</v>
      </c>
      <c r="L14" s="57" t="s">
        <v>207</v>
      </c>
      <c r="M14" s="57" t="s">
        <v>208</v>
      </c>
    </row>
    <row r="15" spans="1:13" ht="15.75" hidden="1">
      <c r="A15" s="2" t="s">
        <v>35</v>
      </c>
      <c r="B15" s="1" t="s">
        <v>36</v>
      </c>
      <c r="C15" s="13">
        <v>5500.05</v>
      </c>
      <c r="E15" s="40">
        <f t="shared" si="0"/>
        <v>5500.05</v>
      </c>
      <c r="F15" s="40">
        <f t="shared" si="1"/>
        <v>110.001</v>
      </c>
      <c r="G15" s="40">
        <f t="shared" si="2"/>
        <v>412.50375000000003</v>
      </c>
      <c r="H15" s="40">
        <f t="shared" si="3"/>
        <v>6022.5547500000002</v>
      </c>
      <c r="I15" s="40">
        <f t="shared" si="4"/>
        <v>963.60876000000007</v>
      </c>
      <c r="J15" s="40">
        <f t="shared" si="5"/>
        <v>6986.1635100000003</v>
      </c>
      <c r="L15" s="57" t="s">
        <v>209</v>
      </c>
      <c r="M15" s="57" t="s">
        <v>210</v>
      </c>
    </row>
    <row r="16" spans="1:13" ht="15.75" hidden="1">
      <c r="A16" s="2" t="s">
        <v>37</v>
      </c>
      <c r="B16" s="1" t="s">
        <v>38</v>
      </c>
      <c r="C16" s="13">
        <v>19888.240000000002</v>
      </c>
      <c r="E16" s="40">
        <f t="shared" si="0"/>
        <v>19888.240000000002</v>
      </c>
      <c r="F16" s="40">
        <f t="shared" si="1"/>
        <v>397.76480000000004</v>
      </c>
      <c r="G16" s="40">
        <f t="shared" si="2"/>
        <v>1491.6180000000002</v>
      </c>
      <c r="H16" s="40">
        <f t="shared" si="3"/>
        <v>21777.622800000001</v>
      </c>
      <c r="I16" s="40">
        <f t="shared" si="4"/>
        <v>3484.4196480000001</v>
      </c>
      <c r="J16" s="40">
        <f t="shared" si="5"/>
        <v>25262.042448</v>
      </c>
      <c r="L16" s="57" t="s">
        <v>203</v>
      </c>
      <c r="M16" s="57" t="s">
        <v>211</v>
      </c>
    </row>
    <row r="17" spans="1:13" ht="15.75" hidden="1">
      <c r="A17" s="2" t="s">
        <v>39</v>
      </c>
      <c r="B17" s="1" t="s">
        <v>40</v>
      </c>
      <c r="C17" s="13">
        <v>8500</v>
      </c>
      <c r="E17" s="40">
        <f t="shared" si="0"/>
        <v>8500</v>
      </c>
      <c r="F17" s="40">
        <f t="shared" si="1"/>
        <v>170</v>
      </c>
      <c r="G17" s="40">
        <f t="shared" si="2"/>
        <v>637.5</v>
      </c>
      <c r="H17" s="40">
        <f t="shared" si="3"/>
        <v>9307.5</v>
      </c>
      <c r="I17" s="40">
        <f t="shared" si="4"/>
        <v>1489.2</v>
      </c>
      <c r="J17" s="40">
        <f t="shared" si="5"/>
        <v>10796.7</v>
      </c>
      <c r="L17" s="57" t="s">
        <v>203</v>
      </c>
      <c r="M17" s="57" t="s">
        <v>212</v>
      </c>
    </row>
    <row r="18" spans="1:13" ht="15.75" hidden="1">
      <c r="A18" s="2" t="s">
        <v>41</v>
      </c>
      <c r="B18" s="1" t="s">
        <v>42</v>
      </c>
      <c r="C18" s="13">
        <v>11808.85</v>
      </c>
      <c r="E18" s="40">
        <f t="shared" si="0"/>
        <v>11808.85</v>
      </c>
      <c r="F18" s="40">
        <f t="shared" si="1"/>
        <v>236.17700000000002</v>
      </c>
      <c r="G18" s="40">
        <f t="shared" si="2"/>
        <v>885.66375000000005</v>
      </c>
      <c r="H18" s="40">
        <f t="shared" si="3"/>
        <v>12930.69075</v>
      </c>
      <c r="I18" s="40">
        <f t="shared" si="4"/>
        <v>2068.9105199999999</v>
      </c>
      <c r="J18" s="40">
        <f t="shared" si="5"/>
        <v>14999.601269999999</v>
      </c>
      <c r="L18" s="57" t="s">
        <v>207</v>
      </c>
      <c r="M18" s="57" t="s">
        <v>213</v>
      </c>
    </row>
    <row r="19" spans="1:13" ht="15.75" hidden="1">
      <c r="A19" s="2" t="s">
        <v>43</v>
      </c>
      <c r="B19" s="1" t="s">
        <v>44</v>
      </c>
      <c r="C19" s="13">
        <v>7500</v>
      </c>
      <c r="E19" s="40">
        <f t="shared" si="0"/>
        <v>7500</v>
      </c>
      <c r="F19" s="40">
        <f t="shared" si="1"/>
        <v>150</v>
      </c>
      <c r="G19" s="40">
        <f t="shared" si="2"/>
        <v>562.5</v>
      </c>
      <c r="H19" s="40">
        <f t="shared" si="3"/>
        <v>8212.5</v>
      </c>
      <c r="I19" s="40">
        <f t="shared" si="4"/>
        <v>1314</v>
      </c>
      <c r="J19" s="40">
        <f t="shared" si="5"/>
        <v>9526.5</v>
      </c>
      <c r="L19" s="57" t="s">
        <v>203</v>
      </c>
      <c r="M19" s="57" t="s">
        <v>214</v>
      </c>
    </row>
    <row r="20" spans="1:13" ht="15.75" hidden="1">
      <c r="A20" s="2" t="s">
        <v>45</v>
      </c>
      <c r="B20" s="1" t="s">
        <v>46</v>
      </c>
      <c r="C20" s="13">
        <v>7484.05</v>
      </c>
      <c r="E20" s="40">
        <f t="shared" si="0"/>
        <v>7484.05</v>
      </c>
      <c r="F20" s="40">
        <f t="shared" si="1"/>
        <v>149.68100000000001</v>
      </c>
      <c r="G20" s="40">
        <f t="shared" si="2"/>
        <v>561.30375000000004</v>
      </c>
      <c r="H20" s="40">
        <f t="shared" si="3"/>
        <v>8195.0347499999989</v>
      </c>
      <c r="I20" s="40">
        <f t="shared" si="4"/>
        <v>1311.2055599999999</v>
      </c>
      <c r="J20" s="40">
        <f t="shared" si="5"/>
        <v>9506.2403099999992</v>
      </c>
      <c r="L20" s="57" t="s">
        <v>207</v>
      </c>
      <c r="M20" s="58" t="s">
        <v>215</v>
      </c>
    </row>
    <row r="21" spans="1:13" ht="15.75">
      <c r="A21" s="2" t="s">
        <v>47</v>
      </c>
      <c r="B21" s="1" t="s">
        <v>48</v>
      </c>
      <c r="C21" s="13">
        <v>4560.6000000000004</v>
      </c>
      <c r="E21" s="40">
        <f t="shared" si="0"/>
        <v>4560.6000000000004</v>
      </c>
      <c r="F21" s="40">
        <f t="shared" si="1"/>
        <v>91.212000000000003</v>
      </c>
      <c r="G21" s="40">
        <f t="shared" si="2"/>
        <v>342.04500000000002</v>
      </c>
      <c r="H21" s="40">
        <f t="shared" si="3"/>
        <v>4993.8570000000009</v>
      </c>
      <c r="I21" s="40">
        <f t="shared" si="4"/>
        <v>799.0171200000002</v>
      </c>
      <c r="J21" s="40">
        <f t="shared" si="5"/>
        <v>5792.8741200000013</v>
      </c>
      <c r="L21" s="57" t="s">
        <v>201</v>
      </c>
      <c r="M21" s="58" t="s">
        <v>216</v>
      </c>
    </row>
    <row r="22" spans="1:13" ht="15.75" hidden="1">
      <c r="A22" s="2" t="s">
        <v>49</v>
      </c>
      <c r="B22" s="1" t="s">
        <v>50</v>
      </c>
      <c r="C22" s="13">
        <v>2200.0500000000002</v>
      </c>
      <c r="E22" s="40">
        <f t="shared" si="0"/>
        <v>2200.0500000000002</v>
      </c>
      <c r="F22" s="40">
        <f t="shared" si="1"/>
        <v>44.001000000000005</v>
      </c>
      <c r="G22" s="40">
        <f t="shared" si="2"/>
        <v>165.00375</v>
      </c>
      <c r="H22" s="40">
        <f t="shared" si="3"/>
        <v>2409.0547500000002</v>
      </c>
      <c r="I22" s="40">
        <f t="shared" si="4"/>
        <v>385.44876000000005</v>
      </c>
      <c r="J22" s="40">
        <f t="shared" si="5"/>
        <v>2794.5035100000005</v>
      </c>
      <c r="L22" s="57" t="s">
        <v>203</v>
      </c>
      <c r="M22" s="57" t="s">
        <v>217</v>
      </c>
    </row>
    <row r="23" spans="1:13" ht="15.75" hidden="1">
      <c r="A23" s="2" t="s">
        <v>51</v>
      </c>
      <c r="B23" s="1" t="s">
        <v>52</v>
      </c>
      <c r="C23" s="13">
        <v>21820.91</v>
      </c>
      <c r="E23" s="40">
        <f t="shared" si="0"/>
        <v>21820.91</v>
      </c>
      <c r="F23" s="40">
        <f t="shared" si="1"/>
        <v>436.41820000000001</v>
      </c>
      <c r="G23" s="40">
        <f t="shared" si="2"/>
        <v>1636.56825</v>
      </c>
      <c r="H23" s="40">
        <f t="shared" si="3"/>
        <v>23893.89645</v>
      </c>
      <c r="I23" s="40">
        <f t="shared" si="4"/>
        <v>3823.023432</v>
      </c>
      <c r="J23" s="40">
        <f t="shared" si="5"/>
        <v>27716.919882000002</v>
      </c>
      <c r="L23" s="57" t="s">
        <v>205</v>
      </c>
      <c r="M23" s="57" t="s">
        <v>218</v>
      </c>
    </row>
    <row r="24" spans="1:13" ht="15.75">
      <c r="A24" s="2" t="s">
        <v>53</v>
      </c>
      <c r="B24" s="1" t="s">
        <v>54</v>
      </c>
      <c r="C24" s="13">
        <v>4320.6000000000004</v>
      </c>
      <c r="E24" s="40">
        <f t="shared" si="0"/>
        <v>4320.6000000000004</v>
      </c>
      <c r="F24" s="40">
        <f t="shared" si="1"/>
        <v>86.412000000000006</v>
      </c>
      <c r="G24" s="40">
        <f t="shared" si="2"/>
        <v>324.04500000000002</v>
      </c>
      <c r="H24" s="40">
        <f t="shared" si="3"/>
        <v>4731.0570000000007</v>
      </c>
      <c r="I24" s="40">
        <f t="shared" si="4"/>
        <v>756.96912000000009</v>
      </c>
      <c r="J24" s="40">
        <f t="shared" si="5"/>
        <v>5488.0261200000004</v>
      </c>
      <c r="L24" s="57" t="s">
        <v>201</v>
      </c>
      <c r="M24" s="57" t="s">
        <v>219</v>
      </c>
    </row>
    <row r="25" spans="1:13" ht="15.75">
      <c r="A25" s="2" t="s">
        <v>55</v>
      </c>
      <c r="B25" s="1" t="s">
        <v>56</v>
      </c>
      <c r="C25" s="13">
        <v>8139.6</v>
      </c>
      <c r="E25" s="40">
        <f t="shared" si="0"/>
        <v>8139.6</v>
      </c>
      <c r="F25" s="40">
        <f t="shared" si="1"/>
        <v>162.792</v>
      </c>
      <c r="G25" s="40">
        <f t="shared" si="2"/>
        <v>610.47</v>
      </c>
      <c r="H25" s="40">
        <f t="shared" si="3"/>
        <v>8912.8619999999992</v>
      </c>
      <c r="I25" s="40">
        <f t="shared" si="4"/>
        <v>1426.05792</v>
      </c>
      <c r="J25" s="40">
        <f t="shared" si="5"/>
        <v>10338.919919999998</v>
      </c>
      <c r="L25" s="57" t="s">
        <v>201</v>
      </c>
      <c r="M25" s="57" t="s">
        <v>220</v>
      </c>
    </row>
    <row r="26" spans="1:13" ht="15.75">
      <c r="A26" s="2" t="s">
        <v>57</v>
      </c>
      <c r="B26" s="1" t="s">
        <v>58</v>
      </c>
      <c r="C26" s="13">
        <v>5248.3</v>
      </c>
      <c r="E26" s="40">
        <f t="shared" si="0"/>
        <v>5248.3</v>
      </c>
      <c r="F26" s="40">
        <f t="shared" si="1"/>
        <v>104.96600000000001</v>
      </c>
      <c r="G26" s="40">
        <f t="shared" si="2"/>
        <v>393.6225</v>
      </c>
      <c r="H26" s="40">
        <f t="shared" si="3"/>
        <v>5746.8885000000009</v>
      </c>
      <c r="I26" s="40">
        <f t="shared" si="4"/>
        <v>919.50216000000012</v>
      </c>
      <c r="J26" s="40">
        <f t="shared" si="5"/>
        <v>6666.3906600000009</v>
      </c>
      <c r="L26" s="57" t="s">
        <v>201</v>
      </c>
      <c r="M26" s="57" t="s">
        <v>221</v>
      </c>
    </row>
    <row r="27" spans="1:13" ht="15.75" hidden="1">
      <c r="A27" s="2" t="s">
        <v>59</v>
      </c>
      <c r="B27" s="1" t="s">
        <v>60</v>
      </c>
      <c r="C27" s="13">
        <v>18974.439999999999</v>
      </c>
      <c r="E27" s="40">
        <f t="shared" si="0"/>
        <v>18974.439999999999</v>
      </c>
      <c r="F27" s="40">
        <f t="shared" si="1"/>
        <v>379.48879999999997</v>
      </c>
      <c r="G27" s="40">
        <f t="shared" si="2"/>
        <v>1423.0829999999999</v>
      </c>
      <c r="H27" s="40">
        <f t="shared" si="3"/>
        <v>20777.011799999997</v>
      </c>
      <c r="I27" s="40">
        <f t="shared" si="4"/>
        <v>3324.3218879999995</v>
      </c>
      <c r="J27" s="40">
        <f t="shared" si="5"/>
        <v>24101.333687999995</v>
      </c>
      <c r="L27" s="57" t="s">
        <v>205</v>
      </c>
      <c r="M27" s="57" t="s">
        <v>222</v>
      </c>
    </row>
    <row r="28" spans="1:13" ht="15.75">
      <c r="A28" s="2" t="s">
        <v>61</v>
      </c>
      <c r="B28" s="1" t="s">
        <v>62</v>
      </c>
      <c r="C28" s="13">
        <v>2226.6</v>
      </c>
      <c r="E28" s="40">
        <f t="shared" si="0"/>
        <v>2226.6</v>
      </c>
      <c r="F28" s="40">
        <f t="shared" si="1"/>
        <v>44.531999999999996</v>
      </c>
      <c r="G28" s="40">
        <f t="shared" si="2"/>
        <v>166.99499999999998</v>
      </c>
      <c r="H28" s="40">
        <f t="shared" si="3"/>
        <v>2438.127</v>
      </c>
      <c r="I28" s="40">
        <f t="shared" si="4"/>
        <v>390.10032000000001</v>
      </c>
      <c r="J28" s="40">
        <f t="shared" si="5"/>
        <v>2828.22732</v>
      </c>
      <c r="L28" s="57" t="s">
        <v>201</v>
      </c>
      <c r="M28" s="57" t="s">
        <v>223</v>
      </c>
    </row>
    <row r="29" spans="1:13" ht="15.75" hidden="1">
      <c r="A29" s="2" t="s">
        <v>63</v>
      </c>
      <c r="B29" s="1" t="s">
        <v>64</v>
      </c>
      <c r="C29" s="13">
        <v>7484.05</v>
      </c>
      <c r="E29" s="40">
        <f t="shared" si="0"/>
        <v>7484.05</v>
      </c>
      <c r="F29" s="40">
        <f t="shared" si="1"/>
        <v>149.68100000000001</v>
      </c>
      <c r="G29" s="40">
        <f t="shared" si="2"/>
        <v>561.30375000000004</v>
      </c>
      <c r="H29" s="40">
        <f t="shared" si="3"/>
        <v>8195.0347499999989</v>
      </c>
      <c r="I29" s="40">
        <f t="shared" si="4"/>
        <v>1311.2055599999999</v>
      </c>
      <c r="J29" s="40">
        <f t="shared" si="5"/>
        <v>9506.2403099999992</v>
      </c>
      <c r="L29" s="57" t="s">
        <v>207</v>
      </c>
      <c r="M29" s="57" t="s">
        <v>224</v>
      </c>
    </row>
    <row r="30" spans="1:13" ht="15.75">
      <c r="A30" s="2" t="s">
        <v>65</v>
      </c>
      <c r="B30" s="1" t="s">
        <v>66</v>
      </c>
      <c r="C30" s="13">
        <v>1731</v>
      </c>
      <c r="E30" s="40">
        <f t="shared" si="0"/>
        <v>1731</v>
      </c>
      <c r="F30" s="40">
        <f t="shared" si="1"/>
        <v>34.619999999999997</v>
      </c>
      <c r="G30" s="40">
        <f t="shared" si="2"/>
        <v>129.82499999999999</v>
      </c>
      <c r="H30" s="40">
        <f t="shared" si="3"/>
        <v>1895.4449999999999</v>
      </c>
      <c r="I30" s="40">
        <f t="shared" si="4"/>
        <v>303.27120000000002</v>
      </c>
      <c r="J30" s="40">
        <f t="shared" si="5"/>
        <v>2198.7161999999998</v>
      </c>
      <c r="L30" s="57" t="s">
        <v>201</v>
      </c>
      <c r="M30" s="57" t="s">
        <v>225</v>
      </c>
    </row>
    <row r="31" spans="1:13" ht="15.75" hidden="1">
      <c r="A31" s="2" t="s">
        <v>67</v>
      </c>
      <c r="B31" s="1" t="s">
        <v>68</v>
      </c>
      <c r="C31" s="13">
        <v>9079.0499999999993</v>
      </c>
      <c r="E31" s="40">
        <f t="shared" si="0"/>
        <v>9079.0499999999993</v>
      </c>
      <c r="F31" s="40">
        <f t="shared" si="1"/>
        <v>181.58099999999999</v>
      </c>
      <c r="G31" s="40">
        <f t="shared" si="2"/>
        <v>680.92874999999992</v>
      </c>
      <c r="H31" s="40">
        <f t="shared" si="3"/>
        <v>9941.5597499999985</v>
      </c>
      <c r="I31" s="40">
        <f t="shared" si="4"/>
        <v>1590.6495599999998</v>
      </c>
      <c r="J31" s="40">
        <f t="shared" si="5"/>
        <v>11532.209309999998</v>
      </c>
      <c r="L31" s="57" t="s">
        <v>207</v>
      </c>
      <c r="M31" s="57" t="s">
        <v>226</v>
      </c>
    </row>
    <row r="32" spans="1:13" ht="15.75" hidden="1">
      <c r="A32" s="2" t="s">
        <v>69</v>
      </c>
      <c r="B32" s="1" t="s">
        <v>70</v>
      </c>
      <c r="C32" s="13">
        <v>38036.25</v>
      </c>
      <c r="E32" s="40">
        <f t="shared" si="0"/>
        <v>38036.25</v>
      </c>
      <c r="F32" s="40">
        <f t="shared" si="1"/>
        <v>760.72500000000002</v>
      </c>
      <c r="G32" s="40">
        <f t="shared" si="2"/>
        <v>2852.71875</v>
      </c>
      <c r="H32" s="40">
        <f t="shared" si="3"/>
        <v>41649.693749999999</v>
      </c>
      <c r="I32" s="40">
        <f t="shared" si="4"/>
        <v>6663.951</v>
      </c>
      <c r="J32" s="40">
        <f t="shared" si="5"/>
        <v>48313.644749999999</v>
      </c>
      <c r="L32" s="57" t="s">
        <v>203</v>
      </c>
      <c r="M32" s="57" t="s">
        <v>227</v>
      </c>
    </row>
    <row r="33" spans="1:13" ht="15.75" hidden="1">
      <c r="A33" s="2" t="s">
        <v>71</v>
      </c>
      <c r="B33" s="1" t="s">
        <v>72</v>
      </c>
      <c r="C33" s="13">
        <v>4300.08</v>
      </c>
      <c r="E33" s="40">
        <f t="shared" si="0"/>
        <v>4300.08</v>
      </c>
      <c r="F33" s="40">
        <f t="shared" si="1"/>
        <v>86.001599999999996</v>
      </c>
      <c r="G33" s="40">
        <f t="shared" si="2"/>
        <v>322.50599999999997</v>
      </c>
      <c r="H33" s="40">
        <f t="shared" si="3"/>
        <v>4708.5875999999998</v>
      </c>
      <c r="I33" s="40">
        <f t="shared" si="4"/>
        <v>753.37401599999998</v>
      </c>
      <c r="J33" s="40">
        <f t="shared" si="5"/>
        <v>5461.9616159999996</v>
      </c>
      <c r="L33" s="56" t="s">
        <v>228</v>
      </c>
      <c r="M33" s="56" t="s">
        <v>229</v>
      </c>
    </row>
    <row r="34" spans="1:13" ht="15.75" hidden="1">
      <c r="A34" s="2" t="s">
        <v>73</v>
      </c>
      <c r="B34" s="1" t="s">
        <v>74</v>
      </c>
      <c r="C34" s="13">
        <v>3800</v>
      </c>
      <c r="E34" s="40">
        <f t="shared" si="0"/>
        <v>3800</v>
      </c>
      <c r="F34" s="40">
        <f t="shared" si="1"/>
        <v>76</v>
      </c>
      <c r="G34" s="40">
        <f t="shared" si="2"/>
        <v>285</v>
      </c>
      <c r="H34" s="40">
        <f t="shared" si="3"/>
        <v>4161</v>
      </c>
      <c r="I34" s="40">
        <f t="shared" si="4"/>
        <v>665.76</v>
      </c>
      <c r="J34" s="40">
        <f t="shared" si="5"/>
        <v>4826.76</v>
      </c>
      <c r="L34" s="57" t="s">
        <v>203</v>
      </c>
      <c r="M34" s="57" t="s">
        <v>230</v>
      </c>
    </row>
    <row r="35" spans="1:13" ht="15.75">
      <c r="A35" s="2" t="s">
        <v>75</v>
      </c>
      <c r="B35" s="1" t="s">
        <v>76</v>
      </c>
      <c r="C35" s="13">
        <v>2033.1</v>
      </c>
      <c r="E35" s="40">
        <f t="shared" si="0"/>
        <v>2033.1</v>
      </c>
      <c r="F35" s="40">
        <f t="shared" si="1"/>
        <v>40.661999999999999</v>
      </c>
      <c r="G35" s="40">
        <f t="shared" si="2"/>
        <v>152.48249999999999</v>
      </c>
      <c r="H35" s="40">
        <f t="shared" si="3"/>
        <v>2226.2444999999998</v>
      </c>
      <c r="I35" s="40">
        <f t="shared" si="4"/>
        <v>356.19911999999999</v>
      </c>
      <c r="J35" s="40">
        <f t="shared" si="5"/>
        <v>2582.44362</v>
      </c>
      <c r="L35" s="57" t="s">
        <v>201</v>
      </c>
      <c r="M35" s="57" t="s">
        <v>231</v>
      </c>
    </row>
    <row r="36" spans="1:13" ht="15.75" hidden="1">
      <c r="A36" s="2" t="s">
        <v>77</v>
      </c>
      <c r="B36" s="1" t="s">
        <v>78</v>
      </c>
      <c r="C36" s="13">
        <v>15000</v>
      </c>
      <c r="E36" s="40">
        <f t="shared" si="0"/>
        <v>15000</v>
      </c>
      <c r="F36" s="40">
        <f t="shared" si="1"/>
        <v>300</v>
      </c>
      <c r="G36" s="40">
        <f t="shared" si="2"/>
        <v>1125</v>
      </c>
      <c r="H36" s="40">
        <f t="shared" si="3"/>
        <v>16425</v>
      </c>
      <c r="I36" s="40">
        <f t="shared" si="4"/>
        <v>2628</v>
      </c>
      <c r="J36" s="40">
        <f t="shared" si="5"/>
        <v>19053</v>
      </c>
      <c r="L36" s="57" t="s">
        <v>203</v>
      </c>
      <c r="M36" s="57" t="s">
        <v>232</v>
      </c>
    </row>
    <row r="37" spans="1:13" ht="15.75" hidden="1">
      <c r="A37" s="2" t="s">
        <v>79</v>
      </c>
      <c r="B37" s="1" t="s">
        <v>80</v>
      </c>
      <c r="C37" s="13">
        <v>2500.0500000000002</v>
      </c>
      <c r="E37" s="40">
        <f t="shared" si="0"/>
        <v>2500.0500000000002</v>
      </c>
      <c r="F37" s="40">
        <f t="shared" si="1"/>
        <v>50.001000000000005</v>
      </c>
      <c r="G37" s="40">
        <f t="shared" si="2"/>
        <v>187.50375</v>
      </c>
      <c r="H37" s="40">
        <f t="shared" si="3"/>
        <v>2737.5547500000002</v>
      </c>
      <c r="I37" s="40">
        <f t="shared" si="4"/>
        <v>438.00876000000005</v>
      </c>
      <c r="J37" s="40">
        <f t="shared" si="5"/>
        <v>3175.5635100000004</v>
      </c>
      <c r="L37" s="56" t="s">
        <v>207</v>
      </c>
      <c r="M37" s="56" t="s">
        <v>233</v>
      </c>
    </row>
    <row r="38" spans="1:13" ht="15.75">
      <c r="A38" s="2" t="s">
        <v>81</v>
      </c>
      <c r="B38" s="1" t="s">
        <v>82</v>
      </c>
      <c r="C38" s="13">
        <v>3936.48</v>
      </c>
      <c r="E38" s="40">
        <f t="shared" si="0"/>
        <v>3936.48</v>
      </c>
      <c r="F38" s="40">
        <f t="shared" si="1"/>
        <v>78.729600000000005</v>
      </c>
      <c r="G38" s="40">
        <f t="shared" si="2"/>
        <v>295.23599999999999</v>
      </c>
      <c r="H38" s="40">
        <f t="shared" si="3"/>
        <v>4310.4456</v>
      </c>
      <c r="I38" s="40">
        <f t="shared" si="4"/>
        <v>689.67129599999998</v>
      </c>
      <c r="J38" s="40">
        <f t="shared" si="5"/>
        <v>5000.1168959999995</v>
      </c>
      <c r="L38" s="57" t="s">
        <v>201</v>
      </c>
      <c r="M38" s="58" t="s">
        <v>234</v>
      </c>
    </row>
    <row r="39" spans="1:13" ht="15.75" hidden="1">
      <c r="A39" s="2" t="s">
        <v>83</v>
      </c>
      <c r="B39" s="1" t="s">
        <v>84</v>
      </c>
      <c r="C39" s="13">
        <v>4250</v>
      </c>
      <c r="E39" s="40">
        <f t="shared" si="0"/>
        <v>4250</v>
      </c>
      <c r="F39" s="40">
        <f t="shared" si="1"/>
        <v>85</v>
      </c>
      <c r="G39" s="40">
        <f t="shared" si="2"/>
        <v>318.75</v>
      </c>
      <c r="H39" s="40">
        <f t="shared" si="3"/>
        <v>4653.75</v>
      </c>
      <c r="I39" s="40">
        <f t="shared" si="4"/>
        <v>744.6</v>
      </c>
      <c r="J39" s="40">
        <f t="shared" si="5"/>
        <v>5398.35</v>
      </c>
      <c r="L39" s="57" t="s">
        <v>207</v>
      </c>
      <c r="M39" s="58" t="s">
        <v>235</v>
      </c>
    </row>
    <row r="40" spans="1:13" ht="15.75" hidden="1">
      <c r="A40" s="2" t="s">
        <v>85</v>
      </c>
      <c r="B40" s="1" t="s">
        <v>86</v>
      </c>
      <c r="C40" s="13">
        <v>3755.25</v>
      </c>
      <c r="E40" s="40">
        <f t="shared" si="0"/>
        <v>3755.25</v>
      </c>
      <c r="F40" s="40">
        <f t="shared" si="1"/>
        <v>75.105000000000004</v>
      </c>
      <c r="G40" s="40">
        <f t="shared" si="2"/>
        <v>281.64375000000001</v>
      </c>
      <c r="H40" s="40">
        <f t="shared" si="3"/>
        <v>4111.9987499999997</v>
      </c>
      <c r="I40" s="40">
        <f t="shared" si="4"/>
        <v>657.91980000000001</v>
      </c>
      <c r="J40" s="40">
        <f t="shared" si="5"/>
        <v>4769.9185499999994</v>
      </c>
      <c r="L40" s="57" t="s">
        <v>203</v>
      </c>
      <c r="M40" s="58" t="s">
        <v>236</v>
      </c>
    </row>
    <row r="41" spans="1:13" ht="15.75">
      <c r="A41" s="2" t="s">
        <v>87</v>
      </c>
      <c r="B41" s="1" t="s">
        <v>88</v>
      </c>
      <c r="C41" s="13">
        <v>3163.1</v>
      </c>
      <c r="E41" s="40">
        <f t="shared" si="0"/>
        <v>3163.1</v>
      </c>
      <c r="F41" s="40">
        <f t="shared" si="1"/>
        <v>63.262</v>
      </c>
      <c r="G41" s="40">
        <f t="shared" si="2"/>
        <v>237.23249999999999</v>
      </c>
      <c r="H41" s="40">
        <f t="shared" si="3"/>
        <v>3463.5945000000002</v>
      </c>
      <c r="I41" s="40">
        <f t="shared" si="4"/>
        <v>554.17511999999999</v>
      </c>
      <c r="J41" s="40">
        <f t="shared" si="5"/>
        <v>4017.76962</v>
      </c>
      <c r="L41" s="57" t="s">
        <v>201</v>
      </c>
      <c r="M41" s="57" t="s">
        <v>237</v>
      </c>
    </row>
    <row r="42" spans="1:13" ht="15.75" hidden="1">
      <c r="A42" s="2" t="s">
        <v>89</v>
      </c>
      <c r="B42" s="1" t="s">
        <v>90</v>
      </c>
      <c r="C42" s="13">
        <v>5335.05</v>
      </c>
      <c r="E42" s="40">
        <f t="shared" si="0"/>
        <v>5335.05</v>
      </c>
      <c r="F42" s="40">
        <f t="shared" si="1"/>
        <v>106.70100000000001</v>
      </c>
      <c r="G42" s="40">
        <f t="shared" si="2"/>
        <v>400.12875000000003</v>
      </c>
      <c r="H42" s="40">
        <f t="shared" si="3"/>
        <v>5841.8797500000001</v>
      </c>
      <c r="I42" s="40">
        <f t="shared" si="4"/>
        <v>934.70076000000006</v>
      </c>
      <c r="J42" s="40">
        <f t="shared" si="5"/>
        <v>6776.5805099999998</v>
      </c>
      <c r="L42" s="57" t="s">
        <v>207</v>
      </c>
      <c r="M42" s="58" t="s">
        <v>238</v>
      </c>
    </row>
    <row r="43" spans="1:13" ht="15.75" hidden="1">
      <c r="A43" s="2" t="s">
        <v>91</v>
      </c>
      <c r="B43" s="1" t="s">
        <v>92</v>
      </c>
      <c r="C43" s="13">
        <v>7484.05</v>
      </c>
      <c r="E43" s="40">
        <f t="shared" si="0"/>
        <v>7484.05</v>
      </c>
      <c r="F43" s="40">
        <f t="shared" si="1"/>
        <v>149.68100000000001</v>
      </c>
      <c r="G43" s="40">
        <f t="shared" si="2"/>
        <v>561.30375000000004</v>
      </c>
      <c r="H43" s="40">
        <f t="shared" si="3"/>
        <v>8195.0347499999989</v>
      </c>
      <c r="I43" s="40">
        <f t="shared" si="4"/>
        <v>1311.2055599999999</v>
      </c>
      <c r="J43" s="40">
        <f t="shared" si="5"/>
        <v>9506.2403099999992</v>
      </c>
      <c r="L43" s="57" t="s">
        <v>207</v>
      </c>
      <c r="M43" s="58" t="s">
        <v>239</v>
      </c>
    </row>
    <row r="44" spans="1:13" ht="15.75">
      <c r="A44" s="2" t="s">
        <v>93</v>
      </c>
      <c r="B44" s="1" t="s">
        <v>94</v>
      </c>
      <c r="C44" s="13">
        <v>5470.6</v>
      </c>
      <c r="E44" s="40">
        <f t="shared" si="0"/>
        <v>5470.6</v>
      </c>
      <c r="F44" s="40">
        <f t="shared" si="1"/>
        <v>109.41200000000001</v>
      </c>
      <c r="G44" s="40">
        <f t="shared" si="2"/>
        <v>410.29500000000002</v>
      </c>
      <c r="H44" s="40">
        <f t="shared" si="3"/>
        <v>5990.3070000000007</v>
      </c>
      <c r="I44" s="40">
        <f t="shared" si="4"/>
        <v>958.44912000000011</v>
      </c>
      <c r="J44" s="40">
        <f t="shared" si="5"/>
        <v>6948.7561200000009</v>
      </c>
      <c r="L44" s="57" t="s">
        <v>201</v>
      </c>
      <c r="M44" s="57" t="s">
        <v>240</v>
      </c>
    </row>
    <row r="45" spans="1:13" ht="15.75" hidden="1">
      <c r="A45" s="2" t="s">
        <v>95</v>
      </c>
      <c r="B45" s="1" t="s">
        <v>96</v>
      </c>
      <c r="C45" s="13">
        <v>5000.05</v>
      </c>
      <c r="E45" s="40">
        <f t="shared" si="0"/>
        <v>5000.05</v>
      </c>
      <c r="F45" s="40">
        <f t="shared" si="1"/>
        <v>100.001</v>
      </c>
      <c r="G45" s="40">
        <f t="shared" si="2"/>
        <v>375.00375000000003</v>
      </c>
      <c r="H45" s="40">
        <f t="shared" si="3"/>
        <v>5475.0547500000002</v>
      </c>
      <c r="I45" s="40">
        <f t="shared" si="4"/>
        <v>876.00876000000005</v>
      </c>
      <c r="J45" s="40">
        <f t="shared" si="5"/>
        <v>6351.06351</v>
      </c>
      <c r="L45" s="58" t="s">
        <v>203</v>
      </c>
      <c r="M45" s="58" t="s">
        <v>241</v>
      </c>
    </row>
    <row r="46" spans="1:13" ht="15.75" hidden="1">
      <c r="A46" s="2" t="s">
        <v>97</v>
      </c>
      <c r="B46" s="1" t="s">
        <v>98</v>
      </c>
      <c r="C46" s="13">
        <v>2799.9</v>
      </c>
      <c r="E46" s="40">
        <f t="shared" si="0"/>
        <v>2799.9</v>
      </c>
      <c r="F46" s="40">
        <f t="shared" si="1"/>
        <v>55.998000000000005</v>
      </c>
      <c r="G46" s="40">
        <f t="shared" si="2"/>
        <v>209.99250000000001</v>
      </c>
      <c r="H46" s="40">
        <f t="shared" si="3"/>
        <v>3065.8905</v>
      </c>
      <c r="I46" s="40">
        <f t="shared" si="4"/>
        <v>490.54248000000001</v>
      </c>
      <c r="J46" s="40">
        <f t="shared" si="5"/>
        <v>3556.43298</v>
      </c>
      <c r="L46" s="56" t="s">
        <v>203</v>
      </c>
      <c r="M46" s="56" t="s">
        <v>242</v>
      </c>
    </row>
    <row r="47" spans="1:13" ht="15.75" hidden="1">
      <c r="A47" s="2" t="s">
        <v>99</v>
      </c>
      <c r="B47" s="1" t="s">
        <v>100</v>
      </c>
      <c r="C47" s="13">
        <v>10237.81</v>
      </c>
      <c r="E47" s="40">
        <f t="shared" si="0"/>
        <v>10237.81</v>
      </c>
      <c r="F47" s="40">
        <f t="shared" si="1"/>
        <v>204.75620000000001</v>
      </c>
      <c r="G47" s="40">
        <f t="shared" si="2"/>
        <v>767.83574999999996</v>
      </c>
      <c r="H47" s="40">
        <f t="shared" si="3"/>
        <v>11210.401949999999</v>
      </c>
      <c r="I47" s="40">
        <f t="shared" si="4"/>
        <v>1793.6643119999999</v>
      </c>
      <c r="J47" s="40">
        <f t="shared" si="5"/>
        <v>13004.066262</v>
      </c>
      <c r="L47" s="57" t="s">
        <v>207</v>
      </c>
      <c r="M47" s="57" t="s">
        <v>243</v>
      </c>
    </row>
    <row r="48" spans="1:13" ht="15.75" hidden="1">
      <c r="A48" s="2" t="s">
        <v>101</v>
      </c>
      <c r="B48" s="1" t="s">
        <v>102</v>
      </c>
      <c r="C48" s="13">
        <v>11758.41</v>
      </c>
      <c r="E48" s="40">
        <f t="shared" si="0"/>
        <v>11758.41</v>
      </c>
      <c r="F48" s="40">
        <f t="shared" si="1"/>
        <v>235.16820000000001</v>
      </c>
      <c r="G48" s="40">
        <f t="shared" si="2"/>
        <v>881.88074999999992</v>
      </c>
      <c r="H48" s="40">
        <f t="shared" si="3"/>
        <v>12875.45895</v>
      </c>
      <c r="I48" s="40">
        <f t="shared" si="4"/>
        <v>2060.0734320000001</v>
      </c>
      <c r="J48" s="40">
        <f t="shared" si="5"/>
        <v>14935.532382000001</v>
      </c>
      <c r="L48" s="57" t="s">
        <v>205</v>
      </c>
      <c r="M48" s="58" t="s">
        <v>244</v>
      </c>
    </row>
    <row r="49" spans="1:13" ht="15.75" hidden="1">
      <c r="A49" s="2" t="s">
        <v>103</v>
      </c>
      <c r="B49" s="1" t="s">
        <v>104</v>
      </c>
      <c r="C49" s="13">
        <v>34499.5</v>
      </c>
      <c r="E49" s="40">
        <f t="shared" si="0"/>
        <v>34499.5</v>
      </c>
      <c r="F49" s="40">
        <f t="shared" si="1"/>
        <v>689.99</v>
      </c>
      <c r="G49" s="40">
        <f t="shared" si="2"/>
        <v>2587.4625000000001</v>
      </c>
      <c r="H49" s="40">
        <f t="shared" si="3"/>
        <v>37776.952499999999</v>
      </c>
      <c r="I49" s="40">
        <f t="shared" si="4"/>
        <v>6044.3123999999998</v>
      </c>
      <c r="J49" s="40">
        <f t="shared" si="5"/>
        <v>43821.264900000002</v>
      </c>
      <c r="L49" s="57" t="s">
        <v>207</v>
      </c>
      <c r="M49" s="57" t="s">
        <v>245</v>
      </c>
    </row>
    <row r="50" spans="1:13" ht="15.75" hidden="1">
      <c r="A50" s="2" t="s">
        <v>105</v>
      </c>
      <c r="B50" s="1" t="s">
        <v>106</v>
      </c>
      <c r="C50" s="13">
        <v>6610.1</v>
      </c>
      <c r="E50" s="40">
        <f t="shared" si="0"/>
        <v>6610.1</v>
      </c>
      <c r="F50" s="40">
        <f t="shared" si="1"/>
        <v>132.202</v>
      </c>
      <c r="G50" s="40">
        <f t="shared" si="2"/>
        <v>495.75749999999999</v>
      </c>
      <c r="H50" s="40">
        <f t="shared" si="3"/>
        <v>7238.0595000000003</v>
      </c>
      <c r="I50" s="40">
        <f t="shared" si="4"/>
        <v>1158.08952</v>
      </c>
      <c r="J50" s="40">
        <f t="shared" si="5"/>
        <v>8396.1490200000007</v>
      </c>
      <c r="L50" s="57" t="s">
        <v>205</v>
      </c>
      <c r="M50" s="57" t="s">
        <v>246</v>
      </c>
    </row>
    <row r="51" spans="1:13" ht="15.75" hidden="1">
      <c r="A51" s="2" t="s">
        <v>107</v>
      </c>
      <c r="B51" s="1" t="s">
        <v>108</v>
      </c>
      <c r="C51" s="13">
        <v>7000.05</v>
      </c>
      <c r="E51" s="40">
        <f t="shared" si="0"/>
        <v>7000.05</v>
      </c>
      <c r="F51" s="40">
        <f t="shared" si="1"/>
        <v>140.001</v>
      </c>
      <c r="G51" s="40">
        <f t="shared" si="2"/>
        <v>525.00374999999997</v>
      </c>
      <c r="H51" s="40">
        <f t="shared" si="3"/>
        <v>7665.0547500000002</v>
      </c>
      <c r="I51" s="40">
        <f t="shared" si="4"/>
        <v>1226.40876</v>
      </c>
      <c r="J51" s="40">
        <f t="shared" si="5"/>
        <v>8891.4635099999996</v>
      </c>
      <c r="L51" s="58" t="s">
        <v>203</v>
      </c>
      <c r="M51" s="57" t="s">
        <v>247</v>
      </c>
    </row>
    <row r="52" spans="1:13" ht="15.75">
      <c r="A52" s="2" t="s">
        <v>109</v>
      </c>
      <c r="B52" s="1" t="s">
        <v>110</v>
      </c>
      <c r="C52" s="13">
        <v>1656.6</v>
      </c>
      <c r="E52" s="40">
        <f t="shared" si="0"/>
        <v>1656.6</v>
      </c>
      <c r="F52" s="40">
        <f t="shared" si="1"/>
        <v>33.131999999999998</v>
      </c>
      <c r="G52" s="40">
        <f t="shared" si="2"/>
        <v>124.24499999999999</v>
      </c>
      <c r="H52" s="40">
        <f t="shared" si="3"/>
        <v>1813.9769999999999</v>
      </c>
      <c r="I52" s="40">
        <f t="shared" si="4"/>
        <v>290.23631999999998</v>
      </c>
      <c r="J52" s="40">
        <f t="shared" si="5"/>
        <v>2104.2133199999998</v>
      </c>
      <c r="L52" s="57" t="s">
        <v>201</v>
      </c>
      <c r="M52" s="57" t="s">
        <v>248</v>
      </c>
    </row>
    <row r="53" spans="1:13" ht="15.75" hidden="1">
      <c r="A53" s="2" t="s">
        <v>111</v>
      </c>
      <c r="B53" s="1" t="s">
        <v>112</v>
      </c>
      <c r="C53" s="13">
        <v>2799.9</v>
      </c>
      <c r="E53" s="40">
        <f t="shared" si="0"/>
        <v>2799.9</v>
      </c>
      <c r="F53" s="40">
        <f t="shared" si="1"/>
        <v>55.998000000000005</v>
      </c>
      <c r="G53" s="40">
        <f t="shared" si="2"/>
        <v>209.99250000000001</v>
      </c>
      <c r="H53" s="40">
        <f t="shared" si="3"/>
        <v>3065.8905</v>
      </c>
      <c r="I53" s="40">
        <f t="shared" si="4"/>
        <v>490.54248000000001</v>
      </c>
      <c r="J53" s="40">
        <f t="shared" si="5"/>
        <v>3556.43298</v>
      </c>
      <c r="L53" s="57" t="s">
        <v>203</v>
      </c>
      <c r="M53" s="57" t="s">
        <v>249</v>
      </c>
    </row>
    <row r="54" spans="1:13" ht="15.75" hidden="1">
      <c r="A54" s="2" t="s">
        <v>113</v>
      </c>
      <c r="B54" s="1" t="s">
        <v>114</v>
      </c>
      <c r="C54" s="13">
        <v>157908.15</v>
      </c>
      <c r="E54" s="40">
        <f t="shared" si="0"/>
        <v>157908.15</v>
      </c>
      <c r="F54" s="40">
        <f t="shared" si="1"/>
        <v>3158.163</v>
      </c>
      <c r="G54" s="40">
        <f t="shared" si="2"/>
        <v>11843.11125</v>
      </c>
      <c r="H54" s="40">
        <f t="shared" si="3"/>
        <v>172909.42424999998</v>
      </c>
      <c r="I54" s="40">
        <f t="shared" si="4"/>
        <v>27665.507879999997</v>
      </c>
      <c r="J54" s="40">
        <f t="shared" si="5"/>
        <v>200574.93212999997</v>
      </c>
      <c r="L54" s="59" t="s">
        <v>207</v>
      </c>
      <c r="M54" s="59" t="s">
        <v>250</v>
      </c>
    </row>
    <row r="55" spans="1:13" ht="15.75" hidden="1">
      <c r="A55" s="2" t="s">
        <v>115</v>
      </c>
      <c r="B55" s="1" t="s">
        <v>116</v>
      </c>
      <c r="C55" s="13">
        <v>3359.88</v>
      </c>
      <c r="E55" s="40">
        <f t="shared" si="0"/>
        <v>3359.88</v>
      </c>
      <c r="F55" s="40">
        <f t="shared" si="1"/>
        <v>67.197600000000008</v>
      </c>
      <c r="G55" s="40">
        <f t="shared" si="2"/>
        <v>251.99099999999999</v>
      </c>
      <c r="H55" s="40">
        <f t="shared" si="3"/>
        <v>3679.0686000000001</v>
      </c>
      <c r="I55" s="40">
        <f t="shared" si="4"/>
        <v>588.65097600000001</v>
      </c>
      <c r="J55" s="40">
        <f t="shared" si="5"/>
        <v>4267.7195760000004</v>
      </c>
      <c r="L55" s="57" t="s">
        <v>205</v>
      </c>
      <c r="M55" s="57" t="s">
        <v>251</v>
      </c>
    </row>
    <row r="56" spans="1:13" ht="15.75" hidden="1">
      <c r="A56" s="2" t="s">
        <v>117</v>
      </c>
      <c r="B56" s="1" t="s">
        <v>118</v>
      </c>
      <c r="C56" s="13">
        <v>7500</v>
      </c>
      <c r="E56" s="40">
        <f t="shared" si="0"/>
        <v>7500</v>
      </c>
      <c r="F56" s="40">
        <f t="shared" si="1"/>
        <v>150</v>
      </c>
      <c r="G56" s="40">
        <f t="shared" si="2"/>
        <v>562.5</v>
      </c>
      <c r="H56" s="40">
        <f t="shared" si="3"/>
        <v>8212.5</v>
      </c>
      <c r="I56" s="40">
        <f t="shared" si="4"/>
        <v>1314</v>
      </c>
      <c r="J56" s="40">
        <f t="shared" si="5"/>
        <v>9526.5</v>
      </c>
      <c r="L56" s="57" t="s">
        <v>228</v>
      </c>
      <c r="M56" s="57" t="s">
        <v>252</v>
      </c>
    </row>
    <row r="57" spans="1:13" ht="15.75" hidden="1">
      <c r="A57" s="2" t="s">
        <v>119</v>
      </c>
      <c r="B57" s="1" t="s">
        <v>120</v>
      </c>
      <c r="C57" s="13">
        <v>7484.05</v>
      </c>
      <c r="E57" s="40">
        <f t="shared" si="0"/>
        <v>7484.05</v>
      </c>
      <c r="F57" s="40">
        <f t="shared" si="1"/>
        <v>149.68100000000001</v>
      </c>
      <c r="G57" s="40">
        <f t="shared" si="2"/>
        <v>561.30375000000004</v>
      </c>
      <c r="H57" s="40">
        <f t="shared" si="3"/>
        <v>8195.0347499999989</v>
      </c>
      <c r="I57" s="40">
        <f t="shared" si="4"/>
        <v>1311.2055599999999</v>
      </c>
      <c r="J57" s="40">
        <f t="shared" si="5"/>
        <v>9506.2403099999992</v>
      </c>
      <c r="L57" s="57" t="s">
        <v>207</v>
      </c>
      <c r="M57" s="58" t="s">
        <v>253</v>
      </c>
    </row>
    <row r="58" spans="1:13" ht="15.75" hidden="1">
      <c r="A58" s="2" t="s">
        <v>121</v>
      </c>
      <c r="B58" s="1" t="s">
        <v>122</v>
      </c>
      <c r="C58" s="13">
        <v>19850</v>
      </c>
      <c r="E58" s="40">
        <f t="shared" si="0"/>
        <v>19850</v>
      </c>
      <c r="F58" s="40">
        <f t="shared" si="1"/>
        <v>397</v>
      </c>
      <c r="G58" s="40">
        <f t="shared" si="2"/>
        <v>1488.75</v>
      </c>
      <c r="H58" s="40">
        <f t="shared" si="3"/>
        <v>21735.75</v>
      </c>
      <c r="I58" s="40">
        <f t="shared" si="4"/>
        <v>3477.7200000000003</v>
      </c>
      <c r="J58" s="40">
        <f t="shared" si="5"/>
        <v>25213.47</v>
      </c>
      <c r="L58" s="57" t="s">
        <v>209</v>
      </c>
      <c r="M58" s="57" t="s">
        <v>254</v>
      </c>
    </row>
    <row r="59" spans="1:13" ht="15.75" hidden="1">
      <c r="A59" s="2" t="s">
        <v>123</v>
      </c>
      <c r="B59" s="1" t="s">
        <v>124</v>
      </c>
      <c r="C59" s="13">
        <v>12119.57</v>
      </c>
      <c r="E59" s="40">
        <f t="shared" si="0"/>
        <v>12119.57</v>
      </c>
      <c r="F59" s="40">
        <f t="shared" si="1"/>
        <v>242.3914</v>
      </c>
      <c r="G59" s="40">
        <f t="shared" si="2"/>
        <v>908.96774999999991</v>
      </c>
      <c r="H59" s="40">
        <f t="shared" si="3"/>
        <v>13270.92915</v>
      </c>
      <c r="I59" s="40">
        <f t="shared" si="4"/>
        <v>2123.3486640000001</v>
      </c>
      <c r="J59" s="40">
        <f t="shared" si="5"/>
        <v>15394.277814000001</v>
      </c>
      <c r="L59" s="57" t="s">
        <v>207</v>
      </c>
      <c r="M59" s="57" t="s">
        <v>255</v>
      </c>
    </row>
    <row r="60" spans="1:13" ht="15.75" hidden="1">
      <c r="A60" s="2" t="s">
        <v>125</v>
      </c>
      <c r="B60" s="1" t="s">
        <v>126</v>
      </c>
      <c r="C60" s="13">
        <v>7484.05</v>
      </c>
      <c r="E60" s="40">
        <f t="shared" si="0"/>
        <v>7484.05</v>
      </c>
      <c r="F60" s="40">
        <f t="shared" si="1"/>
        <v>149.68100000000001</v>
      </c>
      <c r="G60" s="40">
        <f t="shared" si="2"/>
        <v>561.30375000000004</v>
      </c>
      <c r="H60" s="40">
        <f t="shared" si="3"/>
        <v>8195.0347499999989</v>
      </c>
      <c r="I60" s="40">
        <f t="shared" si="4"/>
        <v>1311.2055599999999</v>
      </c>
      <c r="J60" s="40">
        <f t="shared" si="5"/>
        <v>9506.2403099999992</v>
      </c>
      <c r="L60" s="57" t="s">
        <v>207</v>
      </c>
      <c r="M60" s="57" t="s">
        <v>256</v>
      </c>
    </row>
    <row r="61" spans="1:13" ht="15.75">
      <c r="A61" s="2" t="s">
        <v>127</v>
      </c>
      <c r="B61" s="1" t="s">
        <v>128</v>
      </c>
      <c r="C61" s="13">
        <v>3928.6</v>
      </c>
      <c r="E61" s="40">
        <f t="shared" si="0"/>
        <v>3928.6</v>
      </c>
      <c r="F61" s="40">
        <f t="shared" si="1"/>
        <v>78.572000000000003</v>
      </c>
      <c r="G61" s="40">
        <f t="shared" si="2"/>
        <v>294.64499999999998</v>
      </c>
      <c r="H61" s="40">
        <f t="shared" si="3"/>
        <v>4301.817</v>
      </c>
      <c r="I61" s="40">
        <f t="shared" si="4"/>
        <v>688.29071999999996</v>
      </c>
      <c r="J61" s="40">
        <f t="shared" si="5"/>
        <v>4990.10772</v>
      </c>
      <c r="L61" s="57" t="s">
        <v>201</v>
      </c>
      <c r="M61" s="57" t="s">
        <v>257</v>
      </c>
    </row>
    <row r="62" spans="1:13" ht="15.75" hidden="1">
      <c r="A62" s="2" t="s">
        <v>129</v>
      </c>
      <c r="B62" s="1" t="s">
        <v>130</v>
      </c>
      <c r="C62" s="13">
        <v>3000</v>
      </c>
      <c r="E62" s="40">
        <f t="shared" si="0"/>
        <v>3000</v>
      </c>
      <c r="F62" s="40">
        <f t="shared" si="1"/>
        <v>60</v>
      </c>
      <c r="G62" s="40">
        <f t="shared" si="2"/>
        <v>225</v>
      </c>
      <c r="H62" s="40">
        <f t="shared" si="3"/>
        <v>3285</v>
      </c>
      <c r="I62" s="40">
        <f t="shared" si="4"/>
        <v>525.6</v>
      </c>
      <c r="J62" s="40">
        <f t="shared" si="5"/>
        <v>3810.6</v>
      </c>
      <c r="L62" s="57" t="s">
        <v>203</v>
      </c>
      <c r="M62" s="57" t="s">
        <v>258</v>
      </c>
    </row>
    <row r="63" spans="1:13" ht="15.75" hidden="1">
      <c r="A63" s="2" t="s">
        <v>131</v>
      </c>
      <c r="B63" s="1" t="s">
        <v>132</v>
      </c>
      <c r="C63" s="13">
        <v>3499.95</v>
      </c>
      <c r="E63" s="40">
        <f t="shared" si="0"/>
        <v>3499.95</v>
      </c>
      <c r="F63" s="40">
        <f t="shared" si="1"/>
        <v>69.998999999999995</v>
      </c>
      <c r="G63" s="40">
        <f t="shared" si="2"/>
        <v>262.49624999999997</v>
      </c>
      <c r="H63" s="40">
        <f t="shared" si="3"/>
        <v>3832.4452499999998</v>
      </c>
      <c r="I63" s="40">
        <f t="shared" si="4"/>
        <v>613.19123999999999</v>
      </c>
      <c r="J63" s="40">
        <f t="shared" si="5"/>
        <v>4445.6364899999999</v>
      </c>
      <c r="L63" s="57" t="s">
        <v>203</v>
      </c>
      <c r="M63" s="57" t="s">
        <v>259</v>
      </c>
    </row>
    <row r="64" spans="1:13" ht="15.75">
      <c r="A64" s="2" t="s">
        <v>133</v>
      </c>
      <c r="B64" s="1" t="s">
        <v>134</v>
      </c>
      <c r="C64" s="13">
        <v>3267.96</v>
      </c>
      <c r="E64" s="40">
        <f t="shared" si="0"/>
        <v>3267.96</v>
      </c>
      <c r="F64" s="40">
        <f t="shared" si="1"/>
        <v>65.359200000000001</v>
      </c>
      <c r="G64" s="40">
        <f t="shared" si="2"/>
        <v>245.09699999999998</v>
      </c>
      <c r="H64" s="40">
        <f t="shared" si="3"/>
        <v>3578.4161999999997</v>
      </c>
      <c r="I64" s="40">
        <f t="shared" si="4"/>
        <v>572.54659199999992</v>
      </c>
      <c r="J64" s="40">
        <f t="shared" si="5"/>
        <v>4150.9627919999994</v>
      </c>
      <c r="L64" s="57" t="s">
        <v>201</v>
      </c>
      <c r="M64" s="57" t="s">
        <v>260</v>
      </c>
    </row>
    <row r="65" spans="1:13" ht="15.75" hidden="1">
      <c r="A65" s="2" t="s">
        <v>135</v>
      </c>
      <c r="B65" s="1" t="s">
        <v>136</v>
      </c>
      <c r="C65" s="13">
        <v>11885.19</v>
      </c>
      <c r="E65" s="40">
        <f t="shared" si="0"/>
        <v>11885.19</v>
      </c>
      <c r="F65" s="40">
        <f t="shared" si="1"/>
        <v>237.7038</v>
      </c>
      <c r="G65" s="40">
        <f t="shared" si="2"/>
        <v>891.38925000000006</v>
      </c>
      <c r="H65" s="40">
        <f t="shared" si="3"/>
        <v>13014.28305</v>
      </c>
      <c r="I65" s="40">
        <f t="shared" si="4"/>
        <v>2082.285288</v>
      </c>
      <c r="J65" s="40">
        <f t="shared" si="5"/>
        <v>15096.568338000001</v>
      </c>
      <c r="L65" s="57" t="s">
        <v>261</v>
      </c>
      <c r="M65" s="57" t="s">
        <v>262</v>
      </c>
    </row>
    <row r="66" spans="1:13" ht="15.75">
      <c r="A66" s="2" t="s">
        <v>137</v>
      </c>
      <c r="B66" s="1" t="s">
        <v>138</v>
      </c>
      <c r="C66" s="13">
        <v>9368.85</v>
      </c>
      <c r="E66" s="40">
        <f t="shared" si="0"/>
        <v>9368.85</v>
      </c>
      <c r="F66" s="40">
        <f t="shared" si="1"/>
        <v>187.37700000000001</v>
      </c>
      <c r="G66" s="40">
        <f t="shared" si="2"/>
        <v>702.66375000000005</v>
      </c>
      <c r="H66" s="40">
        <f t="shared" si="3"/>
        <v>10258.89075</v>
      </c>
      <c r="I66" s="40">
        <f t="shared" si="4"/>
        <v>1641.4225200000001</v>
      </c>
      <c r="J66" s="40">
        <f t="shared" si="5"/>
        <v>11900.313270000001</v>
      </c>
      <c r="L66" s="58" t="s">
        <v>201</v>
      </c>
      <c r="M66" s="58" t="s">
        <v>263</v>
      </c>
    </row>
    <row r="67" spans="1:13" ht="15.75" hidden="1">
      <c r="A67" s="2" t="s">
        <v>139</v>
      </c>
      <c r="B67" s="1" t="s">
        <v>140</v>
      </c>
      <c r="C67" s="13">
        <v>5200</v>
      </c>
      <c r="E67" s="40">
        <f t="shared" si="0"/>
        <v>5200</v>
      </c>
      <c r="F67" s="40">
        <f t="shared" si="1"/>
        <v>104</v>
      </c>
      <c r="G67" s="40">
        <f t="shared" si="2"/>
        <v>390</v>
      </c>
      <c r="H67" s="40">
        <f t="shared" si="3"/>
        <v>5694</v>
      </c>
      <c r="I67" s="40">
        <f t="shared" si="4"/>
        <v>911.04</v>
      </c>
      <c r="J67" s="40">
        <f t="shared" si="5"/>
        <v>6605.04</v>
      </c>
      <c r="L67" s="57" t="s">
        <v>205</v>
      </c>
      <c r="M67" s="58" t="s">
        <v>264</v>
      </c>
    </row>
    <row r="68" spans="1:13" ht="15.75" hidden="1">
      <c r="A68" s="2" t="s">
        <v>141</v>
      </c>
      <c r="B68" s="1" t="s">
        <v>142</v>
      </c>
      <c r="C68" s="13">
        <v>30638.39</v>
      </c>
      <c r="E68" s="40">
        <f t="shared" si="0"/>
        <v>30638.39</v>
      </c>
      <c r="F68" s="40">
        <f t="shared" si="1"/>
        <v>612.76779999999997</v>
      </c>
      <c r="G68" s="40">
        <f t="shared" si="2"/>
        <v>2297.87925</v>
      </c>
      <c r="H68" s="40">
        <f t="shared" si="3"/>
        <v>33549.037049999999</v>
      </c>
      <c r="I68" s="40">
        <f t="shared" si="4"/>
        <v>5367.8459279999997</v>
      </c>
      <c r="J68" s="40">
        <f t="shared" si="5"/>
        <v>38916.882978000001</v>
      </c>
      <c r="L68" s="57" t="s">
        <v>261</v>
      </c>
      <c r="M68" s="57" t="s">
        <v>265</v>
      </c>
    </row>
    <row r="69" spans="1:13" ht="15.75" hidden="1">
      <c r="A69" s="2" t="s">
        <v>143</v>
      </c>
      <c r="B69" s="1" t="s">
        <v>144</v>
      </c>
      <c r="C69" s="13">
        <v>13800</v>
      </c>
      <c r="E69" s="40">
        <f t="shared" si="0"/>
        <v>13800</v>
      </c>
      <c r="F69" s="40">
        <f t="shared" si="1"/>
        <v>276</v>
      </c>
      <c r="G69" s="40">
        <f t="shared" si="2"/>
        <v>1035</v>
      </c>
      <c r="H69" s="40">
        <f t="shared" si="3"/>
        <v>15111</v>
      </c>
      <c r="I69" s="40">
        <f t="shared" si="4"/>
        <v>2417.7600000000002</v>
      </c>
      <c r="J69" s="40">
        <f t="shared" si="5"/>
        <v>17528.760000000002</v>
      </c>
      <c r="L69" s="57" t="s">
        <v>203</v>
      </c>
      <c r="M69" s="57" t="s">
        <v>266</v>
      </c>
    </row>
    <row r="70" spans="1:13" ht="15.75" hidden="1">
      <c r="A70" s="2" t="s">
        <v>145</v>
      </c>
      <c r="B70" s="1" t="s">
        <v>146</v>
      </c>
      <c r="C70" s="13">
        <v>7190.55</v>
      </c>
      <c r="E70" s="40">
        <f t="shared" si="0"/>
        <v>7190.55</v>
      </c>
      <c r="F70" s="40">
        <f t="shared" si="1"/>
        <v>143.81100000000001</v>
      </c>
      <c r="G70" s="40">
        <f t="shared" si="2"/>
        <v>539.29124999999999</v>
      </c>
      <c r="H70" s="40">
        <f t="shared" si="3"/>
        <v>7873.6522500000001</v>
      </c>
      <c r="I70" s="40">
        <f t="shared" si="4"/>
        <v>1259.7843600000001</v>
      </c>
      <c r="J70" s="40">
        <f t="shared" si="5"/>
        <v>9133.4366100000007</v>
      </c>
      <c r="L70" s="57" t="s">
        <v>207</v>
      </c>
      <c r="M70" s="57" t="s">
        <v>267</v>
      </c>
    </row>
    <row r="71" spans="1:13" ht="15.75" hidden="1">
      <c r="A71" s="2" t="s">
        <v>147</v>
      </c>
      <c r="B71" s="1" t="s">
        <v>148</v>
      </c>
      <c r="C71" s="13">
        <v>24290.94</v>
      </c>
      <c r="E71" s="40">
        <f t="shared" si="0"/>
        <v>24290.94</v>
      </c>
      <c r="F71" s="40">
        <f t="shared" si="1"/>
        <v>485.81880000000001</v>
      </c>
      <c r="G71" s="40">
        <f t="shared" si="2"/>
        <v>1821.8204999999998</v>
      </c>
      <c r="H71" s="40">
        <f t="shared" si="3"/>
        <v>26598.579299999998</v>
      </c>
      <c r="I71" s="40">
        <f t="shared" si="4"/>
        <v>4255.772688</v>
      </c>
      <c r="J71" s="40">
        <f t="shared" si="5"/>
        <v>30854.351987999999</v>
      </c>
      <c r="L71" s="57" t="s">
        <v>205</v>
      </c>
      <c r="M71" s="57" t="s">
        <v>268</v>
      </c>
    </row>
    <row r="72" spans="1:13" ht="15.75">
      <c r="A72" s="2" t="s">
        <v>149</v>
      </c>
      <c r="B72" s="1" t="s">
        <v>150</v>
      </c>
      <c r="C72" s="13">
        <v>4123.8</v>
      </c>
      <c r="E72" s="40">
        <f t="shared" si="0"/>
        <v>4123.8</v>
      </c>
      <c r="F72" s="40">
        <f t="shared" si="1"/>
        <v>82.475999999999999</v>
      </c>
      <c r="G72" s="40">
        <f t="shared" si="2"/>
        <v>309.28500000000003</v>
      </c>
      <c r="H72" s="40">
        <f t="shared" si="3"/>
        <v>4515.5609999999997</v>
      </c>
      <c r="I72" s="40">
        <f t="shared" si="4"/>
        <v>722.48975999999993</v>
      </c>
      <c r="J72" s="40">
        <f t="shared" si="5"/>
        <v>5238.0507600000001</v>
      </c>
      <c r="L72" s="57" t="s">
        <v>201</v>
      </c>
      <c r="M72" s="58" t="s">
        <v>269</v>
      </c>
    </row>
    <row r="73" spans="1:13" ht="15.75">
      <c r="A73" s="2" t="s">
        <v>151</v>
      </c>
      <c r="B73" s="1" t="s">
        <v>152</v>
      </c>
      <c r="C73" s="13">
        <v>1182.74</v>
      </c>
      <c r="E73" s="40">
        <f t="shared" si="0"/>
        <v>1182.74</v>
      </c>
      <c r="F73" s="40">
        <f t="shared" si="1"/>
        <v>23.654800000000002</v>
      </c>
      <c r="G73" s="40">
        <f t="shared" si="2"/>
        <v>88.705500000000001</v>
      </c>
      <c r="H73" s="40">
        <f t="shared" si="3"/>
        <v>1295.1003000000001</v>
      </c>
      <c r="I73" s="40">
        <f t="shared" si="4"/>
        <v>207.216048</v>
      </c>
      <c r="J73" s="40">
        <f t="shared" si="5"/>
        <v>1502.3163480000001</v>
      </c>
      <c r="L73" s="57" t="s">
        <v>201</v>
      </c>
      <c r="M73" s="58" t="s">
        <v>270</v>
      </c>
    </row>
    <row r="74" spans="1:13" ht="15.75" hidden="1">
      <c r="A74" s="2" t="s">
        <v>153</v>
      </c>
      <c r="B74" s="1" t="s">
        <v>154</v>
      </c>
      <c r="C74" s="13">
        <v>16031.54</v>
      </c>
      <c r="E74" s="40">
        <f t="shared" si="0"/>
        <v>16031.54</v>
      </c>
      <c r="F74" s="40">
        <f t="shared" si="1"/>
        <v>320.63080000000002</v>
      </c>
      <c r="G74" s="40">
        <f t="shared" si="2"/>
        <v>1202.3655000000001</v>
      </c>
      <c r="H74" s="40">
        <f t="shared" si="3"/>
        <v>17554.536300000003</v>
      </c>
      <c r="I74" s="40">
        <f t="shared" si="4"/>
        <v>2808.7258080000006</v>
      </c>
      <c r="J74" s="40">
        <f t="shared" si="5"/>
        <v>20363.262108000003</v>
      </c>
      <c r="L74" s="57" t="s">
        <v>228</v>
      </c>
      <c r="M74" s="57" t="s">
        <v>271</v>
      </c>
    </row>
    <row r="75" spans="1:13" ht="15.75">
      <c r="A75" s="2" t="s">
        <v>155</v>
      </c>
      <c r="B75" s="1" t="s">
        <v>156</v>
      </c>
      <c r="C75" s="13">
        <v>1770.6</v>
      </c>
      <c r="E75" s="40">
        <f t="shared" si="0"/>
        <v>1770.6</v>
      </c>
      <c r="F75" s="40">
        <f t="shared" si="1"/>
        <v>35.411999999999999</v>
      </c>
      <c r="G75" s="40">
        <f t="shared" si="2"/>
        <v>132.79499999999999</v>
      </c>
      <c r="H75" s="40">
        <f t="shared" si="3"/>
        <v>1938.807</v>
      </c>
      <c r="I75" s="40">
        <f t="shared" si="4"/>
        <v>310.20911999999998</v>
      </c>
      <c r="J75" s="40">
        <f t="shared" si="5"/>
        <v>2249.0161200000002</v>
      </c>
      <c r="L75" s="56" t="s">
        <v>201</v>
      </c>
      <c r="M75" s="56" t="s">
        <v>272</v>
      </c>
    </row>
    <row r="76" spans="1:13" ht="15.75" hidden="1">
      <c r="A76" s="2" t="s">
        <v>157</v>
      </c>
      <c r="B76" s="1" t="s">
        <v>158</v>
      </c>
      <c r="C76" s="13">
        <v>10499.95</v>
      </c>
      <c r="E76" s="40">
        <f t="shared" ref="E76:E77" si="6">+C76</f>
        <v>10499.95</v>
      </c>
      <c r="F76" s="40">
        <f t="shared" ref="F76:F77" si="7">+E76*2%</f>
        <v>209.99900000000002</v>
      </c>
      <c r="G76" s="40">
        <f t="shared" ref="G76:G77" si="8">+E76*7.5%</f>
        <v>787.49625000000003</v>
      </c>
      <c r="H76" s="40">
        <f t="shared" ref="H76:H77" si="9">SUM(E76:G76)</f>
        <v>11497.445250000001</v>
      </c>
      <c r="I76" s="40">
        <f t="shared" ref="I76:I77" si="10">+H76*16%</f>
        <v>1839.5912400000002</v>
      </c>
      <c r="J76" s="40">
        <f t="shared" ref="J76:J77" si="11">+H76+I76</f>
        <v>13337.03649</v>
      </c>
      <c r="L76" s="57" t="s">
        <v>203</v>
      </c>
      <c r="M76" s="57" t="s">
        <v>273</v>
      </c>
    </row>
    <row r="77" spans="1:13" ht="15.75" hidden="1">
      <c r="A77" s="2" t="s">
        <v>159</v>
      </c>
      <c r="B77" s="1" t="s">
        <v>160</v>
      </c>
      <c r="C77" s="13">
        <v>6045.05</v>
      </c>
      <c r="E77" s="40">
        <f t="shared" si="6"/>
        <v>6045.05</v>
      </c>
      <c r="F77" s="40">
        <f t="shared" si="7"/>
        <v>120.90100000000001</v>
      </c>
      <c r="G77" s="40">
        <f t="shared" si="8"/>
        <v>453.37875000000003</v>
      </c>
      <c r="H77" s="40">
        <f t="shared" si="9"/>
        <v>6619.3297499999999</v>
      </c>
      <c r="I77" s="40">
        <f t="shared" si="10"/>
        <v>1059.09276</v>
      </c>
      <c r="J77" s="40">
        <f t="shared" si="11"/>
        <v>7678.4225100000003</v>
      </c>
      <c r="L77" s="57" t="s">
        <v>203</v>
      </c>
      <c r="M77" s="58" t="s">
        <v>274</v>
      </c>
    </row>
    <row r="80" spans="1:13" s="7" customFormat="1">
      <c r="A80" s="15"/>
      <c r="C80" s="7" t="s">
        <v>161</v>
      </c>
      <c r="E80" s="38" t="s">
        <v>161</v>
      </c>
      <c r="F80" s="38" t="s">
        <v>161</v>
      </c>
      <c r="G80" s="38" t="s">
        <v>161</v>
      </c>
      <c r="H80" s="38" t="s">
        <v>161</v>
      </c>
      <c r="I80" s="38" t="s">
        <v>161</v>
      </c>
      <c r="J80" s="38" t="s">
        <v>161</v>
      </c>
    </row>
    <row r="81" spans="1:10" ht="13.5" thickBot="1">
      <c r="A81" s="18" t="s">
        <v>162</v>
      </c>
      <c r="B81" s="1" t="s">
        <v>163</v>
      </c>
      <c r="C81" s="17">
        <v>785419.02</v>
      </c>
      <c r="E81" s="41">
        <f>SUM(E11:E77)</f>
        <v>785419.01999999979</v>
      </c>
      <c r="F81" s="41">
        <f t="shared" ref="F81:J81" si="12">SUM(F11:F77)</f>
        <v>15708.3804</v>
      </c>
      <c r="G81" s="41">
        <f t="shared" si="12"/>
        <v>58906.426499999994</v>
      </c>
      <c r="H81" s="41">
        <f t="shared" si="12"/>
        <v>860033.8269000001</v>
      </c>
      <c r="I81" s="41">
        <f t="shared" si="12"/>
        <v>137605.41230400003</v>
      </c>
      <c r="J81" s="41">
        <f t="shared" si="12"/>
        <v>997639.23920399975</v>
      </c>
    </row>
    <row r="82" spans="1:10" ht="12" thickTop="1"/>
    <row r="83" spans="1:10">
      <c r="C83" s="1" t="s">
        <v>163</v>
      </c>
    </row>
    <row r="84" spans="1:10">
      <c r="A84" s="2" t="s">
        <v>163</v>
      </c>
      <c r="B84" s="1" t="s">
        <v>163</v>
      </c>
      <c r="C84" s="16"/>
    </row>
  </sheetData>
  <autoFilter ref="A10:M77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4"/>
  <sheetViews>
    <sheetView workbookViewId="0">
      <pane xSplit="2" ySplit="10" topLeftCell="D58" activePane="bottomRight" state="frozen"/>
      <selection pane="topRight" activeCell="C1" sqref="C1"/>
      <selection pane="bottomLeft" activeCell="A11" sqref="A11"/>
      <selection pane="bottomRight" activeCell="N81" activeCellId="2" sqref="I81 J81 N81"/>
    </sheetView>
  </sheetViews>
  <sheetFormatPr baseColWidth="10" defaultRowHeight="11.25"/>
  <cols>
    <col min="1" max="1" width="8.42578125" style="2" customWidth="1"/>
    <col min="2" max="2" width="27.140625" style="1" customWidth="1"/>
    <col min="3" max="3" width="12.140625" style="1" customWidth="1"/>
    <col min="4" max="4" width="13.28515625" style="1" customWidth="1"/>
    <col min="5" max="5" width="13.7109375" style="1" customWidth="1"/>
    <col min="6" max="6" width="13.28515625" style="1" customWidth="1"/>
    <col min="7" max="7" width="13.5703125" style="1" bestFit="1" customWidth="1"/>
    <col min="8" max="8" width="11.7109375" style="1" customWidth="1"/>
    <col min="9" max="9" width="12.140625" style="1" customWidth="1"/>
    <col min="10" max="10" width="10.140625" style="1" customWidth="1"/>
    <col min="11" max="11" width="9.5703125" style="1" customWidth="1"/>
    <col min="12" max="12" width="11.42578125" style="1" customWidth="1"/>
    <col min="13" max="13" width="12" style="1" customWidth="1"/>
    <col min="14" max="14" width="11.140625" style="1" customWidth="1"/>
    <col min="15" max="15" width="11.5703125" style="1" customWidth="1"/>
    <col min="16" max="16" width="10.7109375" style="1" customWidth="1"/>
    <col min="17" max="17" width="9.85546875" style="1" customWidth="1"/>
    <col min="18" max="18" width="13" style="1" bestFit="1" customWidth="1"/>
    <col min="19" max="19" width="12" style="1" customWidth="1"/>
    <col min="20" max="16384" width="11.42578125" style="1"/>
  </cols>
  <sheetData>
    <row r="1" spans="1:19" ht="18" customHeight="1">
      <c r="A1" s="3" t="s">
        <v>0</v>
      </c>
      <c r="B1" s="43" t="s">
        <v>163</v>
      </c>
      <c r="C1" s="44"/>
    </row>
    <row r="2" spans="1:19" ht="24.95" customHeight="1">
      <c r="A2" s="4" t="s">
        <v>1</v>
      </c>
      <c r="B2" s="32" t="s">
        <v>2</v>
      </c>
      <c r="C2" s="33"/>
    </row>
    <row r="3" spans="1:19" ht="15.75">
      <c r="B3" s="34" t="s">
        <v>3</v>
      </c>
      <c r="C3" s="35"/>
      <c r="D3" s="7"/>
    </row>
    <row r="4" spans="1:19" ht="15">
      <c r="B4" s="36" t="s">
        <v>4</v>
      </c>
      <c r="C4" s="35"/>
      <c r="D4" s="7"/>
    </row>
    <row r="5" spans="1:19">
      <c r="B5" s="6" t="s">
        <v>5</v>
      </c>
    </row>
    <row r="6" spans="1:19">
      <c r="B6" s="6" t="s">
        <v>6</v>
      </c>
    </row>
    <row r="8" spans="1:19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>
      <c r="A9" s="12" t="s">
        <v>26</v>
      </c>
    </row>
    <row r="11" spans="1:19">
      <c r="A11" s="2" t="s">
        <v>27</v>
      </c>
      <c r="B11" s="1" t="s">
        <v>28</v>
      </c>
      <c r="C11" s="13">
        <v>800.4</v>
      </c>
      <c r="D11" s="13">
        <v>1246</v>
      </c>
      <c r="E11" s="13">
        <v>400.2</v>
      </c>
      <c r="F11" s="13">
        <v>0</v>
      </c>
      <c r="G11" s="13">
        <v>2446.6</v>
      </c>
      <c r="H11" s="13">
        <v>0</v>
      </c>
      <c r="I11" s="13">
        <v>0</v>
      </c>
      <c r="J11" s="13">
        <v>0</v>
      </c>
      <c r="K11" s="13">
        <v>0</v>
      </c>
      <c r="L11" s="13">
        <v>1.85</v>
      </c>
      <c r="M11" s="13">
        <v>0</v>
      </c>
      <c r="N11" s="13">
        <v>0</v>
      </c>
      <c r="O11" s="13">
        <v>0</v>
      </c>
      <c r="P11" s="14">
        <v>-0.05</v>
      </c>
      <c r="Q11" s="13">
        <v>0</v>
      </c>
      <c r="R11" s="13">
        <v>1.8</v>
      </c>
      <c r="S11" s="13">
        <v>2444.8000000000002</v>
      </c>
    </row>
    <row r="12" spans="1:19">
      <c r="A12" s="2" t="s">
        <v>29</v>
      </c>
      <c r="B12" s="1" t="s">
        <v>30</v>
      </c>
      <c r="C12" s="13">
        <v>2750.1</v>
      </c>
      <c r="D12" s="13">
        <v>16474.39</v>
      </c>
      <c r="E12" s="13">
        <v>0</v>
      </c>
      <c r="F12" s="13">
        <v>0</v>
      </c>
      <c r="G12" s="13">
        <v>19224.490000000002</v>
      </c>
      <c r="H12" s="13">
        <v>15</v>
      </c>
      <c r="I12" s="13">
        <v>1345</v>
      </c>
      <c r="J12" s="13">
        <v>0</v>
      </c>
      <c r="K12" s="13">
        <v>0</v>
      </c>
      <c r="L12" s="13">
        <v>3952</v>
      </c>
      <c r="M12" s="13">
        <v>312.67</v>
      </c>
      <c r="N12" s="13">
        <v>0</v>
      </c>
      <c r="O12" s="13">
        <v>0</v>
      </c>
      <c r="P12" s="13">
        <v>0.02</v>
      </c>
      <c r="Q12" s="13">
        <v>0</v>
      </c>
      <c r="R12" s="13">
        <v>5624.69</v>
      </c>
      <c r="S12" s="13">
        <v>13599.8</v>
      </c>
    </row>
    <row r="13" spans="1:19">
      <c r="A13" s="2" t="s">
        <v>31</v>
      </c>
      <c r="B13" s="1" t="s">
        <v>32</v>
      </c>
      <c r="C13" s="13">
        <v>2500.0500000000002</v>
      </c>
      <c r="D13" s="13">
        <v>22501.58</v>
      </c>
      <c r="E13" s="13">
        <v>0</v>
      </c>
      <c r="F13" s="13">
        <v>0</v>
      </c>
      <c r="G13" s="13">
        <v>25001.63</v>
      </c>
      <c r="H13" s="13">
        <v>15</v>
      </c>
      <c r="I13" s="13">
        <v>500</v>
      </c>
      <c r="J13" s="13">
        <v>0</v>
      </c>
      <c r="K13" s="13">
        <v>0</v>
      </c>
      <c r="L13" s="13">
        <v>5685.14</v>
      </c>
      <c r="M13" s="13">
        <v>325.88</v>
      </c>
      <c r="N13" s="13">
        <v>0</v>
      </c>
      <c r="O13" s="13">
        <v>0</v>
      </c>
      <c r="P13" s="13">
        <v>0.01</v>
      </c>
      <c r="Q13" s="13">
        <v>0</v>
      </c>
      <c r="R13" s="13">
        <v>6526.03</v>
      </c>
      <c r="S13" s="13">
        <v>18475.599999999999</v>
      </c>
    </row>
    <row r="14" spans="1:19">
      <c r="A14" s="2" t="s">
        <v>33</v>
      </c>
      <c r="B14" s="1" t="s">
        <v>34</v>
      </c>
      <c r="C14" s="13">
        <v>8000.1</v>
      </c>
      <c r="D14" s="13">
        <v>31423.67</v>
      </c>
      <c r="E14" s="13">
        <v>0</v>
      </c>
      <c r="F14" s="13">
        <v>0</v>
      </c>
      <c r="G14" s="13">
        <v>39423.769999999997</v>
      </c>
      <c r="H14" s="13">
        <v>15</v>
      </c>
      <c r="I14" s="13">
        <v>1300</v>
      </c>
      <c r="J14" s="13">
        <v>0</v>
      </c>
      <c r="K14" s="13">
        <v>0</v>
      </c>
      <c r="L14" s="13">
        <v>10183.48</v>
      </c>
      <c r="M14" s="13">
        <v>518.15</v>
      </c>
      <c r="N14" s="13">
        <v>0</v>
      </c>
      <c r="O14" s="13">
        <v>0</v>
      </c>
      <c r="P14" s="13">
        <v>0.14000000000000001</v>
      </c>
      <c r="Q14" s="13">
        <v>0</v>
      </c>
      <c r="R14" s="13">
        <v>12016.77</v>
      </c>
      <c r="S14" s="13">
        <v>27407</v>
      </c>
    </row>
    <row r="15" spans="1:19">
      <c r="A15" s="2" t="s">
        <v>35</v>
      </c>
      <c r="B15" s="1" t="s">
        <v>36</v>
      </c>
      <c r="C15" s="13">
        <v>2500.0500000000002</v>
      </c>
      <c r="D15" s="13">
        <v>3000</v>
      </c>
      <c r="E15" s="13">
        <v>0</v>
      </c>
      <c r="F15" s="13">
        <v>0</v>
      </c>
      <c r="G15" s="13">
        <v>5500.05</v>
      </c>
      <c r="H15" s="13">
        <v>0</v>
      </c>
      <c r="I15" s="13">
        <v>0</v>
      </c>
      <c r="J15" s="13">
        <v>0</v>
      </c>
      <c r="K15" s="13">
        <v>0</v>
      </c>
      <c r="L15" s="13">
        <v>627.54999999999995</v>
      </c>
      <c r="M15" s="13">
        <v>99.31</v>
      </c>
      <c r="N15" s="13">
        <v>0</v>
      </c>
      <c r="O15" s="13">
        <v>0</v>
      </c>
      <c r="P15" s="14">
        <v>-0.01</v>
      </c>
      <c r="Q15" s="13">
        <v>0</v>
      </c>
      <c r="R15" s="13">
        <v>726.85</v>
      </c>
      <c r="S15" s="13">
        <v>4773.2</v>
      </c>
    </row>
    <row r="16" spans="1:19">
      <c r="A16" s="2" t="s">
        <v>37</v>
      </c>
      <c r="B16" s="1" t="s">
        <v>38</v>
      </c>
      <c r="C16" s="13">
        <v>5000.1000000000004</v>
      </c>
      <c r="D16" s="13">
        <v>14888.14</v>
      </c>
      <c r="E16" s="13">
        <v>0</v>
      </c>
      <c r="F16" s="13">
        <v>0</v>
      </c>
      <c r="G16" s="13">
        <v>19888.240000000002</v>
      </c>
      <c r="H16" s="13">
        <v>15</v>
      </c>
      <c r="I16" s="13">
        <v>2245</v>
      </c>
      <c r="J16" s="13">
        <v>0</v>
      </c>
      <c r="K16" s="13">
        <v>0</v>
      </c>
      <c r="L16" s="13">
        <v>4151.13</v>
      </c>
      <c r="M16" s="13">
        <v>360.47</v>
      </c>
      <c r="N16" s="13">
        <v>0</v>
      </c>
      <c r="O16" s="13">
        <v>0</v>
      </c>
      <c r="P16" s="13">
        <v>0.04</v>
      </c>
      <c r="Q16" s="13">
        <v>0</v>
      </c>
      <c r="R16" s="13">
        <v>6771.64</v>
      </c>
      <c r="S16" s="13">
        <v>13116.6</v>
      </c>
    </row>
    <row r="17" spans="1:19">
      <c r="A17" s="2" t="s">
        <v>39</v>
      </c>
      <c r="B17" s="1" t="s">
        <v>40</v>
      </c>
      <c r="C17" s="13">
        <v>3000</v>
      </c>
      <c r="D17" s="13">
        <v>5500</v>
      </c>
      <c r="E17" s="13">
        <v>0</v>
      </c>
      <c r="F17" s="13">
        <v>0</v>
      </c>
      <c r="G17" s="13">
        <v>8500</v>
      </c>
      <c r="H17" s="13">
        <v>15</v>
      </c>
      <c r="I17" s="13">
        <v>909.59</v>
      </c>
      <c r="J17" s="13">
        <v>0</v>
      </c>
      <c r="K17" s="13">
        <v>0</v>
      </c>
      <c r="L17" s="13">
        <v>1268.3399999999999</v>
      </c>
      <c r="M17" s="13">
        <v>135.07</v>
      </c>
      <c r="N17" s="13">
        <v>0</v>
      </c>
      <c r="O17" s="13">
        <v>0</v>
      </c>
      <c r="P17" s="13">
        <v>0</v>
      </c>
      <c r="Q17" s="13">
        <v>0</v>
      </c>
      <c r="R17" s="13">
        <v>2328</v>
      </c>
      <c r="S17" s="13">
        <v>6172</v>
      </c>
    </row>
    <row r="18" spans="1:19">
      <c r="A18" s="2" t="s">
        <v>41</v>
      </c>
      <c r="B18" s="1" t="s">
        <v>42</v>
      </c>
      <c r="C18" s="13">
        <v>2500.0500000000002</v>
      </c>
      <c r="D18" s="13">
        <v>9308.7999999999993</v>
      </c>
      <c r="E18" s="13">
        <v>0</v>
      </c>
      <c r="F18" s="13">
        <v>0</v>
      </c>
      <c r="G18" s="13">
        <v>11808.85</v>
      </c>
      <c r="H18" s="13">
        <v>0</v>
      </c>
      <c r="I18" s="13">
        <v>0</v>
      </c>
      <c r="J18" s="13">
        <v>0</v>
      </c>
      <c r="K18" s="13">
        <v>0</v>
      </c>
      <c r="L18" s="13">
        <v>2008.81</v>
      </c>
      <c r="M18" s="13">
        <v>243.39</v>
      </c>
      <c r="N18" s="13">
        <v>0</v>
      </c>
      <c r="O18" s="13">
        <v>0</v>
      </c>
      <c r="P18" s="13">
        <v>0.05</v>
      </c>
      <c r="Q18" s="13">
        <v>0</v>
      </c>
      <c r="R18" s="13">
        <v>2252.25</v>
      </c>
      <c r="S18" s="13">
        <v>9556.6</v>
      </c>
    </row>
    <row r="19" spans="1:19">
      <c r="A19" s="2" t="s">
        <v>43</v>
      </c>
      <c r="B19" s="1" t="s">
        <v>44</v>
      </c>
      <c r="C19" s="13">
        <v>7500</v>
      </c>
      <c r="D19" s="13">
        <v>0</v>
      </c>
      <c r="E19" s="13">
        <v>0</v>
      </c>
      <c r="F19" s="13">
        <v>0</v>
      </c>
      <c r="G19" s="13">
        <v>7500</v>
      </c>
      <c r="H19" s="13">
        <v>0</v>
      </c>
      <c r="I19" s="13">
        <v>0</v>
      </c>
      <c r="J19" s="13">
        <v>0</v>
      </c>
      <c r="K19" s="13">
        <v>0</v>
      </c>
      <c r="L19" s="13">
        <v>1054.74</v>
      </c>
      <c r="M19" s="13">
        <v>204.22</v>
      </c>
      <c r="N19" s="13">
        <v>0</v>
      </c>
      <c r="O19" s="13">
        <v>0</v>
      </c>
      <c r="P19" s="13">
        <v>0.04</v>
      </c>
      <c r="Q19" s="13">
        <v>0</v>
      </c>
      <c r="R19" s="13">
        <v>1259</v>
      </c>
      <c r="S19" s="13">
        <v>6241</v>
      </c>
    </row>
    <row r="20" spans="1:19">
      <c r="A20" s="2" t="s">
        <v>45</v>
      </c>
      <c r="B20" s="1" t="s">
        <v>46</v>
      </c>
      <c r="C20" s="13">
        <v>2500.0500000000002</v>
      </c>
      <c r="D20" s="13">
        <v>4984</v>
      </c>
      <c r="E20" s="13">
        <v>0</v>
      </c>
      <c r="F20" s="13">
        <v>0</v>
      </c>
      <c r="G20" s="13">
        <v>7484.05</v>
      </c>
      <c r="H20" s="13">
        <v>0</v>
      </c>
      <c r="I20" s="13">
        <v>0</v>
      </c>
      <c r="J20" s="13">
        <v>0</v>
      </c>
      <c r="K20" s="13">
        <v>0</v>
      </c>
      <c r="L20" s="13">
        <v>1051.33</v>
      </c>
      <c r="M20" s="13">
        <v>109.84</v>
      </c>
      <c r="N20" s="13">
        <v>0</v>
      </c>
      <c r="O20" s="13">
        <v>0</v>
      </c>
      <c r="P20" s="13">
        <v>0.08</v>
      </c>
      <c r="Q20" s="13">
        <v>0</v>
      </c>
      <c r="R20" s="13">
        <v>1161.25</v>
      </c>
      <c r="S20" s="13">
        <v>6322.8</v>
      </c>
    </row>
    <row r="21" spans="1:19">
      <c r="A21" s="2" t="s">
        <v>47</v>
      </c>
      <c r="B21" s="1" t="s">
        <v>48</v>
      </c>
      <c r="C21" s="13">
        <v>1200.5999999999999</v>
      </c>
      <c r="D21" s="13">
        <v>3360</v>
      </c>
      <c r="E21" s="13">
        <v>0</v>
      </c>
      <c r="F21" s="13">
        <v>0</v>
      </c>
      <c r="G21" s="13">
        <v>4560.6000000000004</v>
      </c>
      <c r="H21" s="13">
        <v>15</v>
      </c>
      <c r="I21" s="13">
        <v>750</v>
      </c>
      <c r="J21" s="13">
        <v>0</v>
      </c>
      <c r="K21" s="13">
        <v>0</v>
      </c>
      <c r="L21" s="13">
        <v>444.8</v>
      </c>
      <c r="M21" s="13">
        <v>99.88</v>
      </c>
      <c r="N21" s="13">
        <v>0</v>
      </c>
      <c r="O21" s="13">
        <v>0</v>
      </c>
      <c r="P21" s="13">
        <v>0.12</v>
      </c>
      <c r="Q21" s="13">
        <v>0</v>
      </c>
      <c r="R21" s="13">
        <v>1309.8</v>
      </c>
      <c r="S21" s="13">
        <v>3250.8</v>
      </c>
    </row>
    <row r="22" spans="1:19">
      <c r="A22" s="2" t="s">
        <v>49</v>
      </c>
      <c r="B22" s="1" t="s">
        <v>50</v>
      </c>
      <c r="C22" s="13">
        <v>2200.0500000000002</v>
      </c>
      <c r="D22" s="13">
        <v>0</v>
      </c>
      <c r="E22" s="13">
        <v>0</v>
      </c>
      <c r="F22" s="13">
        <v>0</v>
      </c>
      <c r="G22" s="13">
        <v>2200.0500000000002</v>
      </c>
      <c r="H22" s="13">
        <v>0</v>
      </c>
      <c r="I22" s="13">
        <v>0</v>
      </c>
      <c r="J22" s="13">
        <v>0</v>
      </c>
      <c r="K22" s="14">
        <v>-39.46</v>
      </c>
      <c r="L22" s="13">
        <v>0</v>
      </c>
      <c r="M22" s="13">
        <v>128.11000000000001</v>
      </c>
      <c r="N22" s="13">
        <v>0</v>
      </c>
      <c r="O22" s="13">
        <v>0</v>
      </c>
      <c r="P22" s="13">
        <v>0</v>
      </c>
      <c r="Q22" s="13">
        <v>0</v>
      </c>
      <c r="R22" s="13">
        <v>88.65</v>
      </c>
      <c r="S22" s="13">
        <v>2111.4</v>
      </c>
    </row>
    <row r="23" spans="1:19">
      <c r="A23" s="2" t="s">
        <v>51</v>
      </c>
      <c r="B23" s="1" t="s">
        <v>52</v>
      </c>
      <c r="C23" s="13">
        <v>2499.15</v>
      </c>
      <c r="D23" s="13">
        <v>19321.759999999998</v>
      </c>
      <c r="E23" s="13">
        <v>0</v>
      </c>
      <c r="F23" s="13">
        <v>0</v>
      </c>
      <c r="G23" s="13">
        <v>21820.91</v>
      </c>
      <c r="H23" s="13">
        <v>0</v>
      </c>
      <c r="I23" s="13">
        <v>0</v>
      </c>
      <c r="J23" s="13">
        <v>0</v>
      </c>
      <c r="K23" s="13">
        <v>0</v>
      </c>
      <c r="L23" s="13">
        <v>4730.93</v>
      </c>
      <c r="M23" s="13">
        <v>62.12</v>
      </c>
      <c r="N23" s="13">
        <v>0</v>
      </c>
      <c r="O23" s="13">
        <v>0</v>
      </c>
      <c r="P23" s="13">
        <v>0.06</v>
      </c>
      <c r="Q23" s="13">
        <v>0</v>
      </c>
      <c r="R23" s="13">
        <v>4793.1099999999997</v>
      </c>
      <c r="S23" s="13">
        <v>17027.8</v>
      </c>
    </row>
    <row r="24" spans="1:19">
      <c r="A24" s="2" t="s">
        <v>53</v>
      </c>
      <c r="B24" s="1" t="s">
        <v>54</v>
      </c>
      <c r="C24" s="13">
        <v>1200.5999999999999</v>
      </c>
      <c r="D24" s="13">
        <v>3120</v>
      </c>
      <c r="E24" s="13">
        <v>0</v>
      </c>
      <c r="F24" s="13">
        <v>0</v>
      </c>
      <c r="G24" s="13">
        <v>4320.6000000000004</v>
      </c>
      <c r="H24" s="13">
        <v>0</v>
      </c>
      <c r="I24" s="13">
        <v>0</v>
      </c>
      <c r="J24" s="13">
        <v>0</v>
      </c>
      <c r="K24" s="13">
        <v>0</v>
      </c>
      <c r="L24" s="13">
        <v>401.79</v>
      </c>
      <c r="M24" s="13">
        <v>96.6</v>
      </c>
      <c r="N24" s="13">
        <v>0</v>
      </c>
      <c r="O24" s="13">
        <v>0</v>
      </c>
      <c r="P24" s="13">
        <v>0.01</v>
      </c>
      <c r="Q24" s="13">
        <v>0</v>
      </c>
      <c r="R24" s="13">
        <v>498.4</v>
      </c>
      <c r="S24" s="13">
        <v>3822.2</v>
      </c>
    </row>
    <row r="25" spans="1:19">
      <c r="A25" s="2" t="s">
        <v>55</v>
      </c>
      <c r="B25" s="1" t="s">
        <v>56</v>
      </c>
      <c r="C25" s="13">
        <v>1200.5999999999999</v>
      </c>
      <c r="D25" s="13">
        <v>6939</v>
      </c>
      <c r="E25" s="13">
        <v>0</v>
      </c>
      <c r="F25" s="13">
        <v>0</v>
      </c>
      <c r="G25" s="13">
        <v>8139.6</v>
      </c>
      <c r="H25" s="13">
        <v>15</v>
      </c>
      <c r="I25" s="13">
        <v>0</v>
      </c>
      <c r="J25" s="13">
        <v>1919</v>
      </c>
      <c r="K25" s="13">
        <v>0</v>
      </c>
      <c r="L25" s="13">
        <v>1191.3599999999999</v>
      </c>
      <c r="M25" s="13">
        <v>183.05</v>
      </c>
      <c r="N25" s="13">
        <v>0</v>
      </c>
      <c r="O25" s="13">
        <v>0</v>
      </c>
      <c r="P25" s="14">
        <v>-0.01</v>
      </c>
      <c r="Q25" s="13">
        <v>0</v>
      </c>
      <c r="R25" s="13">
        <v>3308.4</v>
      </c>
      <c r="S25" s="13">
        <v>4831.2</v>
      </c>
    </row>
    <row r="26" spans="1:19">
      <c r="A26" s="2" t="s">
        <v>57</v>
      </c>
      <c r="B26" s="1" t="s">
        <v>58</v>
      </c>
      <c r="C26" s="13">
        <v>1200.5999999999999</v>
      </c>
      <c r="D26" s="13">
        <v>4047.7</v>
      </c>
      <c r="E26" s="13">
        <v>0</v>
      </c>
      <c r="F26" s="13">
        <v>0</v>
      </c>
      <c r="G26" s="13">
        <v>5248.3</v>
      </c>
      <c r="H26" s="13">
        <v>0</v>
      </c>
      <c r="I26" s="13">
        <v>0</v>
      </c>
      <c r="J26" s="13">
        <v>0</v>
      </c>
      <c r="K26" s="13">
        <v>0</v>
      </c>
      <c r="L26" s="13">
        <v>573.77</v>
      </c>
      <c r="M26" s="13">
        <v>112.31</v>
      </c>
      <c r="N26" s="13">
        <v>0</v>
      </c>
      <c r="O26" s="13">
        <v>0</v>
      </c>
      <c r="P26" s="13">
        <v>0.02</v>
      </c>
      <c r="Q26" s="13">
        <v>0</v>
      </c>
      <c r="R26" s="13">
        <v>686.1</v>
      </c>
      <c r="S26" s="13">
        <v>4562.2</v>
      </c>
    </row>
    <row r="27" spans="1:19">
      <c r="A27" s="2" t="s">
        <v>59</v>
      </c>
      <c r="B27" s="1" t="s">
        <v>60</v>
      </c>
      <c r="C27" s="13">
        <v>2500.0500000000002</v>
      </c>
      <c r="D27" s="13">
        <v>16474.39</v>
      </c>
      <c r="E27" s="13">
        <v>0</v>
      </c>
      <c r="F27" s="13">
        <v>0</v>
      </c>
      <c r="G27" s="13">
        <v>18974.439999999999</v>
      </c>
      <c r="H27" s="13">
        <v>0</v>
      </c>
      <c r="I27" s="13">
        <v>0</v>
      </c>
      <c r="J27" s="13">
        <v>0</v>
      </c>
      <c r="K27" s="13">
        <v>0</v>
      </c>
      <c r="L27" s="13">
        <v>3876.99</v>
      </c>
      <c r="M27" s="13">
        <v>305.51</v>
      </c>
      <c r="N27" s="13">
        <v>0</v>
      </c>
      <c r="O27" s="13">
        <v>0</v>
      </c>
      <c r="P27" s="13">
        <v>0.14000000000000001</v>
      </c>
      <c r="Q27" s="13">
        <v>0</v>
      </c>
      <c r="R27" s="13">
        <v>4182.6400000000003</v>
      </c>
      <c r="S27" s="13">
        <v>14791.8</v>
      </c>
    </row>
    <row r="28" spans="1:19">
      <c r="A28" s="2" t="s">
        <v>61</v>
      </c>
      <c r="B28" s="1" t="s">
        <v>62</v>
      </c>
      <c r="C28" s="13">
        <v>1200.5999999999999</v>
      </c>
      <c r="D28" s="13">
        <v>1026</v>
      </c>
      <c r="E28" s="13">
        <v>0</v>
      </c>
      <c r="F28" s="13">
        <v>0</v>
      </c>
      <c r="G28" s="13">
        <v>2226.6</v>
      </c>
      <c r="H28" s="13">
        <v>0</v>
      </c>
      <c r="I28" s="13">
        <v>0</v>
      </c>
      <c r="J28" s="13">
        <v>0</v>
      </c>
      <c r="K28" s="14">
        <v>-36.57</v>
      </c>
      <c r="L28" s="13">
        <v>0</v>
      </c>
      <c r="M28" s="13">
        <v>109.18</v>
      </c>
      <c r="N28" s="13">
        <v>0</v>
      </c>
      <c r="O28" s="13">
        <v>0</v>
      </c>
      <c r="P28" s="14">
        <v>-0.01</v>
      </c>
      <c r="Q28" s="13">
        <v>0</v>
      </c>
      <c r="R28" s="13">
        <v>72.599999999999994</v>
      </c>
      <c r="S28" s="13">
        <v>2154</v>
      </c>
    </row>
    <row r="29" spans="1:19">
      <c r="A29" s="2" t="s">
        <v>63</v>
      </c>
      <c r="B29" s="1" t="s">
        <v>64</v>
      </c>
      <c r="C29" s="13">
        <v>2500.0500000000002</v>
      </c>
      <c r="D29" s="13">
        <v>4984</v>
      </c>
      <c r="E29" s="13">
        <v>0</v>
      </c>
      <c r="F29" s="13">
        <v>0</v>
      </c>
      <c r="G29" s="13">
        <v>7484.05</v>
      </c>
      <c r="H29" s="13">
        <v>15</v>
      </c>
      <c r="I29" s="13">
        <v>1160</v>
      </c>
      <c r="J29" s="13">
        <v>0</v>
      </c>
      <c r="K29" s="13">
        <v>0</v>
      </c>
      <c r="L29" s="13">
        <v>1051.33</v>
      </c>
      <c r="M29" s="13">
        <v>93.07</v>
      </c>
      <c r="N29" s="13">
        <v>0</v>
      </c>
      <c r="O29" s="13">
        <v>0</v>
      </c>
      <c r="P29" s="13">
        <v>0.05</v>
      </c>
      <c r="Q29" s="13">
        <v>0</v>
      </c>
      <c r="R29" s="13">
        <v>2319.4499999999998</v>
      </c>
      <c r="S29" s="13">
        <v>5164.6000000000004</v>
      </c>
    </row>
    <row r="30" spans="1:19">
      <c r="A30" s="2" t="s">
        <v>65</v>
      </c>
      <c r="B30" s="1" t="s">
        <v>66</v>
      </c>
      <c r="C30" s="13">
        <v>1200.5999999999999</v>
      </c>
      <c r="D30" s="13">
        <v>530.4</v>
      </c>
      <c r="E30" s="13">
        <v>0</v>
      </c>
      <c r="F30" s="13">
        <v>0</v>
      </c>
      <c r="G30" s="13">
        <v>1731</v>
      </c>
      <c r="H30" s="13">
        <v>0</v>
      </c>
      <c r="I30" s="13">
        <v>0</v>
      </c>
      <c r="J30" s="13">
        <v>0</v>
      </c>
      <c r="K30" s="14">
        <v>-93.99</v>
      </c>
      <c r="L30" s="13">
        <v>0</v>
      </c>
      <c r="M30" s="13">
        <v>75.84</v>
      </c>
      <c r="N30" s="13">
        <v>0</v>
      </c>
      <c r="O30" s="13">
        <v>0</v>
      </c>
      <c r="P30" s="14">
        <v>-0.05</v>
      </c>
      <c r="Q30" s="13">
        <v>0</v>
      </c>
      <c r="R30" s="13">
        <v>-18.2</v>
      </c>
      <c r="S30" s="13">
        <v>1749.2</v>
      </c>
    </row>
    <row r="31" spans="1:19">
      <c r="A31" s="2" t="s">
        <v>67</v>
      </c>
      <c r="B31" s="1" t="s">
        <v>68</v>
      </c>
      <c r="C31" s="13">
        <v>2500.0500000000002</v>
      </c>
      <c r="D31" s="13">
        <v>6579</v>
      </c>
      <c r="E31" s="13">
        <v>0</v>
      </c>
      <c r="F31" s="13">
        <v>0</v>
      </c>
      <c r="G31" s="13">
        <v>9079.0499999999993</v>
      </c>
      <c r="H31" s="13">
        <v>0</v>
      </c>
      <c r="I31" s="13">
        <v>0</v>
      </c>
      <c r="J31" s="13">
        <v>0</v>
      </c>
      <c r="K31" s="13">
        <v>0</v>
      </c>
      <c r="L31" s="13">
        <v>1392.02</v>
      </c>
      <c r="M31" s="13">
        <v>146.87</v>
      </c>
      <c r="N31" s="13">
        <v>0</v>
      </c>
      <c r="O31" s="13">
        <v>0</v>
      </c>
      <c r="P31" s="13">
        <v>0.16</v>
      </c>
      <c r="Q31" s="13">
        <v>0</v>
      </c>
      <c r="R31" s="13">
        <v>1539.05</v>
      </c>
      <c r="S31" s="13">
        <v>7540</v>
      </c>
    </row>
    <row r="32" spans="1:19">
      <c r="A32" s="2" t="s">
        <v>69</v>
      </c>
      <c r="B32" s="1" t="s">
        <v>70</v>
      </c>
      <c r="C32" s="13">
        <v>38036.25</v>
      </c>
      <c r="D32" s="13">
        <v>0</v>
      </c>
      <c r="E32" s="13">
        <v>0</v>
      </c>
      <c r="F32" s="13">
        <v>0</v>
      </c>
      <c r="G32" s="13">
        <v>38036.25</v>
      </c>
      <c r="H32" s="13">
        <v>15</v>
      </c>
      <c r="I32" s="13">
        <v>310.38</v>
      </c>
      <c r="J32" s="13">
        <v>0</v>
      </c>
      <c r="K32" s="13">
        <v>0</v>
      </c>
      <c r="L32" s="13">
        <v>9739.48</v>
      </c>
      <c r="M32" s="13">
        <v>771.98</v>
      </c>
      <c r="N32" s="13">
        <v>0</v>
      </c>
      <c r="O32" s="13">
        <v>0</v>
      </c>
      <c r="P32" s="13">
        <v>0.01</v>
      </c>
      <c r="Q32" s="13">
        <v>0</v>
      </c>
      <c r="R32" s="13">
        <v>10836.85</v>
      </c>
      <c r="S32" s="13">
        <v>27199.4</v>
      </c>
    </row>
    <row r="33" spans="1:19">
      <c r="A33" s="2" t="s">
        <v>71</v>
      </c>
      <c r="B33" s="1" t="s">
        <v>72</v>
      </c>
      <c r="C33" s="13">
        <v>2333.4</v>
      </c>
      <c r="D33" s="13">
        <v>1500</v>
      </c>
      <c r="E33" s="13">
        <v>466.68</v>
      </c>
      <c r="F33" s="13">
        <v>0</v>
      </c>
      <c r="G33" s="13">
        <v>4300.08</v>
      </c>
      <c r="H33" s="13">
        <v>0</v>
      </c>
      <c r="I33" s="13">
        <v>0</v>
      </c>
      <c r="J33" s="13">
        <v>0</v>
      </c>
      <c r="K33" s="13">
        <v>0</v>
      </c>
      <c r="L33" s="13">
        <v>398.12</v>
      </c>
      <c r="M33" s="13">
        <v>58.63</v>
      </c>
      <c r="N33" s="13">
        <v>0</v>
      </c>
      <c r="O33" s="13">
        <v>0</v>
      </c>
      <c r="P33" s="14">
        <v>-7.0000000000000007E-2</v>
      </c>
      <c r="Q33" s="13">
        <v>0</v>
      </c>
      <c r="R33" s="13">
        <v>456.68</v>
      </c>
      <c r="S33" s="13">
        <v>3843.4</v>
      </c>
    </row>
    <row r="34" spans="1:19">
      <c r="A34" s="2" t="s">
        <v>73</v>
      </c>
      <c r="B34" s="1" t="s">
        <v>74</v>
      </c>
      <c r="C34" s="13">
        <v>3000</v>
      </c>
      <c r="D34" s="13">
        <v>800</v>
      </c>
      <c r="E34" s="13">
        <v>0</v>
      </c>
      <c r="F34" s="13">
        <v>0</v>
      </c>
      <c r="G34" s="13">
        <v>3800</v>
      </c>
      <c r="H34" s="13">
        <v>0</v>
      </c>
      <c r="I34" s="13">
        <v>0</v>
      </c>
      <c r="J34" s="13">
        <v>0</v>
      </c>
      <c r="K34" s="13">
        <v>0</v>
      </c>
      <c r="L34" s="13">
        <v>317.02999999999997</v>
      </c>
      <c r="M34" s="13">
        <v>74.48</v>
      </c>
      <c r="N34" s="13">
        <v>0</v>
      </c>
      <c r="O34" s="13">
        <v>0</v>
      </c>
      <c r="P34" s="14">
        <v>-0.11</v>
      </c>
      <c r="Q34" s="13">
        <v>0</v>
      </c>
      <c r="R34" s="13">
        <v>391.4</v>
      </c>
      <c r="S34" s="13">
        <v>3408.6</v>
      </c>
    </row>
    <row r="35" spans="1:19">
      <c r="A35" s="2" t="s">
        <v>75</v>
      </c>
      <c r="B35" s="1" t="s">
        <v>76</v>
      </c>
      <c r="C35" s="13">
        <v>1200.5999999999999</v>
      </c>
      <c r="D35" s="13">
        <v>832.5</v>
      </c>
      <c r="E35" s="13">
        <v>0</v>
      </c>
      <c r="F35" s="13">
        <v>0</v>
      </c>
      <c r="G35" s="13">
        <v>2033.1</v>
      </c>
      <c r="H35" s="13">
        <v>0</v>
      </c>
      <c r="I35" s="13">
        <v>0</v>
      </c>
      <c r="J35" s="13">
        <v>0</v>
      </c>
      <c r="K35" s="14">
        <v>-69.56</v>
      </c>
      <c r="L35" s="13">
        <v>0</v>
      </c>
      <c r="M35" s="13">
        <v>78.989999999999995</v>
      </c>
      <c r="N35" s="13">
        <v>0</v>
      </c>
      <c r="O35" s="13">
        <v>0</v>
      </c>
      <c r="P35" s="13">
        <v>7.0000000000000007E-2</v>
      </c>
      <c r="Q35" s="13">
        <v>0</v>
      </c>
      <c r="R35" s="13">
        <v>9.5</v>
      </c>
      <c r="S35" s="13">
        <v>2023.6</v>
      </c>
    </row>
    <row r="36" spans="1:19">
      <c r="A36" s="2" t="s">
        <v>77</v>
      </c>
      <c r="B36" s="1" t="s">
        <v>78</v>
      </c>
      <c r="C36" s="13">
        <v>7500</v>
      </c>
      <c r="D36" s="13">
        <v>7500</v>
      </c>
      <c r="E36" s="13">
        <v>0</v>
      </c>
      <c r="F36" s="13">
        <v>0</v>
      </c>
      <c r="G36" s="13">
        <v>15000</v>
      </c>
      <c r="H36" s="13">
        <v>15</v>
      </c>
      <c r="I36" s="13">
        <v>1253.75</v>
      </c>
      <c r="J36" s="13">
        <v>0</v>
      </c>
      <c r="K36" s="13">
        <v>0</v>
      </c>
      <c r="L36" s="13">
        <v>2759.37</v>
      </c>
      <c r="M36" s="13">
        <v>381.84</v>
      </c>
      <c r="N36" s="13">
        <v>0</v>
      </c>
      <c r="O36" s="13">
        <v>0</v>
      </c>
      <c r="P36" s="13">
        <v>0.04</v>
      </c>
      <c r="Q36" s="13">
        <v>0</v>
      </c>
      <c r="R36" s="13">
        <v>4410</v>
      </c>
      <c r="S36" s="13">
        <v>10590</v>
      </c>
    </row>
    <row r="37" spans="1:19">
      <c r="A37" s="2" t="s">
        <v>79</v>
      </c>
      <c r="B37" s="1" t="s">
        <v>80</v>
      </c>
      <c r="C37" s="13">
        <v>1666.7</v>
      </c>
      <c r="D37" s="13">
        <v>0</v>
      </c>
      <c r="E37" s="13">
        <v>833.35</v>
      </c>
      <c r="F37" s="13">
        <v>0</v>
      </c>
      <c r="G37" s="13">
        <v>2500.0500000000002</v>
      </c>
      <c r="H37" s="13">
        <v>0</v>
      </c>
      <c r="I37" s="13">
        <v>0</v>
      </c>
      <c r="J37" s="13">
        <v>0</v>
      </c>
      <c r="K37" s="13">
        <v>0</v>
      </c>
      <c r="L37" s="13">
        <v>7.67</v>
      </c>
      <c r="M37" s="13">
        <v>41.38</v>
      </c>
      <c r="N37" s="13">
        <v>0</v>
      </c>
      <c r="O37" s="13">
        <v>0</v>
      </c>
      <c r="P37" s="13">
        <v>0</v>
      </c>
      <c r="Q37" s="13">
        <v>0</v>
      </c>
      <c r="R37" s="13">
        <v>49.05</v>
      </c>
      <c r="S37" s="13">
        <v>2451</v>
      </c>
    </row>
    <row r="38" spans="1:19">
      <c r="A38" s="2" t="s">
        <v>81</v>
      </c>
      <c r="B38" s="1" t="s">
        <v>82</v>
      </c>
      <c r="C38" s="13">
        <v>960.48</v>
      </c>
      <c r="D38" s="13">
        <v>2976</v>
      </c>
      <c r="E38" s="13">
        <v>0</v>
      </c>
      <c r="F38" s="13">
        <v>0</v>
      </c>
      <c r="G38" s="13">
        <v>3936.48</v>
      </c>
      <c r="H38" s="13">
        <v>15</v>
      </c>
      <c r="I38" s="13">
        <v>400</v>
      </c>
      <c r="J38" s="13">
        <v>0</v>
      </c>
      <c r="K38" s="13">
        <v>0</v>
      </c>
      <c r="L38" s="13">
        <v>338.87</v>
      </c>
      <c r="M38" s="13">
        <v>102.87</v>
      </c>
      <c r="N38" s="13">
        <v>0</v>
      </c>
      <c r="O38" s="13">
        <v>427.53</v>
      </c>
      <c r="P38" s="13">
        <v>0.01</v>
      </c>
      <c r="Q38" s="13">
        <v>0</v>
      </c>
      <c r="R38" s="13">
        <v>1284.28</v>
      </c>
      <c r="S38" s="13">
        <v>2652.2</v>
      </c>
    </row>
    <row r="39" spans="1:19">
      <c r="A39" s="2" t="s">
        <v>83</v>
      </c>
      <c r="B39" s="1" t="s">
        <v>84</v>
      </c>
      <c r="C39" s="13">
        <v>3750</v>
      </c>
      <c r="D39" s="13">
        <v>500</v>
      </c>
      <c r="E39" s="13">
        <v>0</v>
      </c>
      <c r="F39" s="13">
        <v>0</v>
      </c>
      <c r="G39" s="13">
        <v>4250</v>
      </c>
      <c r="H39" s="13">
        <v>0</v>
      </c>
      <c r="I39" s="13">
        <v>0</v>
      </c>
      <c r="J39" s="13">
        <v>0</v>
      </c>
      <c r="K39" s="13">
        <v>0</v>
      </c>
      <c r="L39" s="13">
        <v>389.14</v>
      </c>
      <c r="M39" s="13">
        <v>95.18</v>
      </c>
      <c r="N39" s="13">
        <v>0</v>
      </c>
      <c r="O39" s="13">
        <v>0</v>
      </c>
      <c r="P39" s="14">
        <v>-0.12</v>
      </c>
      <c r="Q39" s="13">
        <v>0</v>
      </c>
      <c r="R39" s="13">
        <v>484.2</v>
      </c>
      <c r="S39" s="13">
        <v>3765.8</v>
      </c>
    </row>
    <row r="40" spans="1:19">
      <c r="A40" s="2" t="s">
        <v>85</v>
      </c>
      <c r="B40" s="1" t="s">
        <v>86</v>
      </c>
      <c r="C40" s="13">
        <v>3000</v>
      </c>
      <c r="D40" s="13">
        <v>755.25</v>
      </c>
      <c r="E40" s="13">
        <v>0</v>
      </c>
      <c r="F40" s="13">
        <v>0</v>
      </c>
      <c r="G40" s="13">
        <v>3755.25</v>
      </c>
      <c r="H40" s="13">
        <v>0</v>
      </c>
      <c r="I40" s="13">
        <v>0</v>
      </c>
      <c r="J40" s="13">
        <v>0</v>
      </c>
      <c r="K40" s="13">
        <v>0</v>
      </c>
      <c r="L40" s="13">
        <v>309.87</v>
      </c>
      <c r="M40" s="13">
        <v>82.41</v>
      </c>
      <c r="N40" s="13">
        <v>0</v>
      </c>
      <c r="O40" s="13">
        <v>0</v>
      </c>
      <c r="P40" s="13">
        <v>0.17</v>
      </c>
      <c r="Q40" s="13">
        <v>0</v>
      </c>
      <c r="R40" s="13">
        <v>392.45</v>
      </c>
      <c r="S40" s="13">
        <v>3362.8</v>
      </c>
    </row>
    <row r="41" spans="1:19">
      <c r="A41" s="2" t="s">
        <v>87</v>
      </c>
      <c r="B41" s="1" t="s">
        <v>88</v>
      </c>
      <c r="C41" s="13">
        <v>1200.5999999999999</v>
      </c>
      <c r="D41" s="13">
        <v>1962.5</v>
      </c>
      <c r="E41" s="13">
        <v>0</v>
      </c>
      <c r="F41" s="13">
        <v>0</v>
      </c>
      <c r="G41" s="13">
        <v>3163.1</v>
      </c>
      <c r="H41" s="13">
        <v>0</v>
      </c>
      <c r="I41" s="13">
        <v>0</v>
      </c>
      <c r="J41" s="13">
        <v>0</v>
      </c>
      <c r="K41" s="13">
        <v>0</v>
      </c>
      <c r="L41" s="13">
        <v>115</v>
      </c>
      <c r="M41" s="13">
        <v>141.69</v>
      </c>
      <c r="N41" s="13">
        <v>0</v>
      </c>
      <c r="O41" s="13">
        <v>0</v>
      </c>
      <c r="P41" s="13">
        <v>0.01</v>
      </c>
      <c r="Q41" s="13">
        <v>0</v>
      </c>
      <c r="R41" s="13">
        <v>256.7</v>
      </c>
      <c r="S41" s="13">
        <v>2906.4</v>
      </c>
    </row>
    <row r="42" spans="1:19">
      <c r="A42" s="2" t="s">
        <v>89</v>
      </c>
      <c r="B42" s="1" t="s">
        <v>90</v>
      </c>
      <c r="C42" s="13">
        <v>2500.0500000000002</v>
      </c>
      <c r="D42" s="13">
        <v>2835</v>
      </c>
      <c r="E42" s="13">
        <v>0</v>
      </c>
      <c r="F42" s="13">
        <v>0</v>
      </c>
      <c r="G42" s="13">
        <v>5335.05</v>
      </c>
      <c r="H42" s="13">
        <v>0</v>
      </c>
      <c r="I42" s="13">
        <v>0</v>
      </c>
      <c r="J42" s="13">
        <v>0</v>
      </c>
      <c r="K42" s="13">
        <v>0</v>
      </c>
      <c r="L42" s="13">
        <v>592.29999999999995</v>
      </c>
      <c r="M42" s="13">
        <v>127.38</v>
      </c>
      <c r="N42" s="13">
        <v>0</v>
      </c>
      <c r="O42" s="13">
        <v>0</v>
      </c>
      <c r="P42" s="14">
        <v>-0.03</v>
      </c>
      <c r="Q42" s="13">
        <v>0</v>
      </c>
      <c r="R42" s="13">
        <v>719.65</v>
      </c>
      <c r="S42" s="13">
        <v>4615.3999999999996</v>
      </c>
    </row>
    <row r="43" spans="1:19">
      <c r="A43" s="2" t="s">
        <v>91</v>
      </c>
      <c r="B43" s="1" t="s">
        <v>92</v>
      </c>
      <c r="C43" s="13">
        <v>2500.0500000000002</v>
      </c>
      <c r="D43" s="13">
        <v>4984</v>
      </c>
      <c r="E43" s="13">
        <v>0</v>
      </c>
      <c r="F43" s="13">
        <v>0</v>
      </c>
      <c r="G43" s="13">
        <v>7484.05</v>
      </c>
      <c r="H43" s="13">
        <v>0</v>
      </c>
      <c r="I43" s="13">
        <v>0</v>
      </c>
      <c r="J43" s="13">
        <v>0</v>
      </c>
      <c r="K43" s="13">
        <v>0</v>
      </c>
      <c r="L43" s="13">
        <v>1051.33</v>
      </c>
      <c r="M43" s="13">
        <v>123.26</v>
      </c>
      <c r="N43" s="13">
        <v>0</v>
      </c>
      <c r="O43" s="13">
        <v>0</v>
      </c>
      <c r="P43" s="13">
        <v>0.06</v>
      </c>
      <c r="Q43" s="13">
        <v>0</v>
      </c>
      <c r="R43" s="13">
        <v>1174.6500000000001</v>
      </c>
      <c r="S43" s="13">
        <v>6309.4</v>
      </c>
    </row>
    <row r="44" spans="1:19">
      <c r="A44" s="2" t="s">
        <v>93</v>
      </c>
      <c r="B44" s="1" t="s">
        <v>94</v>
      </c>
      <c r="C44" s="13">
        <v>1200.5999999999999</v>
      </c>
      <c r="D44" s="13">
        <v>4270</v>
      </c>
      <c r="E44" s="13">
        <v>0</v>
      </c>
      <c r="F44" s="13">
        <v>0</v>
      </c>
      <c r="G44" s="13">
        <v>5470.6</v>
      </c>
      <c r="H44" s="13">
        <v>15</v>
      </c>
      <c r="I44" s="13">
        <v>0</v>
      </c>
      <c r="J44" s="13">
        <v>450.5</v>
      </c>
      <c r="K44" s="13">
        <v>0</v>
      </c>
      <c r="L44" s="13">
        <v>621.26</v>
      </c>
      <c r="M44" s="13">
        <v>127.87</v>
      </c>
      <c r="N44" s="13">
        <v>0</v>
      </c>
      <c r="O44" s="13">
        <v>0</v>
      </c>
      <c r="P44" s="14">
        <v>-0.03</v>
      </c>
      <c r="Q44" s="13">
        <v>0</v>
      </c>
      <c r="R44" s="13">
        <v>1214.5999999999999</v>
      </c>
      <c r="S44" s="13">
        <v>4256</v>
      </c>
    </row>
    <row r="45" spans="1:19">
      <c r="A45" s="2" t="s">
        <v>95</v>
      </c>
      <c r="B45" s="1" t="s">
        <v>96</v>
      </c>
      <c r="C45" s="13">
        <v>4000.05</v>
      </c>
      <c r="D45" s="13">
        <v>1000</v>
      </c>
      <c r="E45" s="13">
        <v>0</v>
      </c>
      <c r="F45" s="13">
        <v>0</v>
      </c>
      <c r="G45" s="13">
        <v>5000.05</v>
      </c>
      <c r="H45" s="13">
        <v>0</v>
      </c>
      <c r="I45" s="13">
        <v>0</v>
      </c>
      <c r="J45" s="13">
        <v>0</v>
      </c>
      <c r="K45" s="13">
        <v>0</v>
      </c>
      <c r="L45" s="13">
        <v>523.54999999999995</v>
      </c>
      <c r="M45" s="13">
        <v>169.81</v>
      </c>
      <c r="N45" s="13">
        <v>0</v>
      </c>
      <c r="O45" s="13">
        <v>0</v>
      </c>
      <c r="P45" s="14">
        <v>-0.11</v>
      </c>
      <c r="Q45" s="13">
        <v>0</v>
      </c>
      <c r="R45" s="13">
        <v>693.25</v>
      </c>
      <c r="S45" s="13">
        <v>4306.8</v>
      </c>
    </row>
    <row r="46" spans="1:19">
      <c r="A46" s="2" t="s">
        <v>97</v>
      </c>
      <c r="B46" s="1" t="s">
        <v>98</v>
      </c>
      <c r="C46" s="13">
        <v>1866.6</v>
      </c>
      <c r="D46" s="13">
        <v>0</v>
      </c>
      <c r="E46" s="13">
        <v>933.3</v>
      </c>
      <c r="F46" s="13">
        <v>0</v>
      </c>
      <c r="G46" s="13">
        <v>2799.9</v>
      </c>
      <c r="H46" s="13">
        <v>0</v>
      </c>
      <c r="I46" s="13">
        <v>0</v>
      </c>
      <c r="J46" s="13">
        <v>0</v>
      </c>
      <c r="K46" s="13">
        <v>0</v>
      </c>
      <c r="L46" s="13">
        <v>55.21</v>
      </c>
      <c r="M46" s="13">
        <v>46.34</v>
      </c>
      <c r="N46" s="13">
        <v>0</v>
      </c>
      <c r="O46" s="13">
        <v>0</v>
      </c>
      <c r="P46" s="14">
        <v>-0.05</v>
      </c>
      <c r="Q46" s="13">
        <v>0</v>
      </c>
      <c r="R46" s="13">
        <v>101.5</v>
      </c>
      <c r="S46" s="13">
        <v>2698.4</v>
      </c>
    </row>
    <row r="47" spans="1:19">
      <c r="A47" s="2" t="s">
        <v>99</v>
      </c>
      <c r="B47" s="1" t="s">
        <v>100</v>
      </c>
      <c r="C47" s="13">
        <v>1166.7</v>
      </c>
      <c r="D47" s="13">
        <v>9071.11</v>
      </c>
      <c r="E47" s="13">
        <v>0</v>
      </c>
      <c r="F47" s="13">
        <v>0</v>
      </c>
      <c r="G47" s="13">
        <v>10237.81</v>
      </c>
      <c r="H47" s="13">
        <v>0</v>
      </c>
      <c r="I47" s="13">
        <v>0</v>
      </c>
      <c r="J47" s="13">
        <v>0</v>
      </c>
      <c r="K47" s="13">
        <v>0</v>
      </c>
      <c r="L47" s="13">
        <v>1639.53</v>
      </c>
      <c r="M47" s="13">
        <v>163.93</v>
      </c>
      <c r="N47" s="13">
        <v>0</v>
      </c>
      <c r="O47" s="13">
        <v>0</v>
      </c>
      <c r="P47" s="14">
        <v>-0.05</v>
      </c>
      <c r="Q47" s="13">
        <v>0</v>
      </c>
      <c r="R47" s="13">
        <v>1803.41</v>
      </c>
      <c r="S47" s="13">
        <v>8434.4</v>
      </c>
    </row>
    <row r="48" spans="1:19">
      <c r="A48" s="2" t="s">
        <v>101</v>
      </c>
      <c r="B48" s="1" t="s">
        <v>102</v>
      </c>
      <c r="C48" s="13">
        <v>2750.1</v>
      </c>
      <c r="D48" s="13">
        <v>8409.4699999999993</v>
      </c>
      <c r="E48" s="13">
        <v>323.83</v>
      </c>
      <c r="F48" s="13">
        <v>275.01</v>
      </c>
      <c r="G48" s="13">
        <v>11758.41</v>
      </c>
      <c r="H48" s="13">
        <v>0</v>
      </c>
      <c r="I48" s="13">
        <v>0</v>
      </c>
      <c r="J48" s="13">
        <v>0</v>
      </c>
      <c r="K48" s="13">
        <v>0</v>
      </c>
      <c r="L48" s="13">
        <v>1932.27</v>
      </c>
      <c r="M48" s="13">
        <v>161.47</v>
      </c>
      <c r="N48" s="13">
        <v>0</v>
      </c>
      <c r="O48" s="13">
        <v>0</v>
      </c>
      <c r="P48" s="13">
        <v>7.0000000000000007E-2</v>
      </c>
      <c r="Q48" s="13">
        <v>0</v>
      </c>
      <c r="R48" s="13">
        <v>2093.81</v>
      </c>
      <c r="S48" s="13">
        <v>9664.6</v>
      </c>
    </row>
    <row r="49" spans="1:19">
      <c r="A49" s="2" t="s">
        <v>103</v>
      </c>
      <c r="B49" s="1" t="s">
        <v>104</v>
      </c>
      <c r="C49" s="13">
        <v>3750</v>
      </c>
      <c r="D49" s="13">
        <v>30749.5</v>
      </c>
      <c r="E49" s="13">
        <v>0</v>
      </c>
      <c r="F49" s="13">
        <v>0</v>
      </c>
      <c r="G49" s="13">
        <v>34499.5</v>
      </c>
      <c r="H49" s="13">
        <v>15</v>
      </c>
      <c r="I49" s="13">
        <v>355.67</v>
      </c>
      <c r="J49" s="13">
        <v>0</v>
      </c>
      <c r="K49" s="13">
        <v>0</v>
      </c>
      <c r="L49" s="13">
        <v>8607.7199999999993</v>
      </c>
      <c r="M49" s="13">
        <v>539.73</v>
      </c>
      <c r="N49" s="13">
        <v>0</v>
      </c>
      <c r="O49" s="13">
        <v>0</v>
      </c>
      <c r="P49" s="14">
        <v>-0.02</v>
      </c>
      <c r="Q49" s="13">
        <v>0</v>
      </c>
      <c r="R49" s="13">
        <v>9518.1</v>
      </c>
      <c r="S49" s="13">
        <v>24981.4</v>
      </c>
    </row>
    <row r="50" spans="1:19">
      <c r="A50" s="2" t="s">
        <v>105</v>
      </c>
      <c r="B50" s="1" t="s">
        <v>106</v>
      </c>
      <c r="C50" s="13">
        <v>2000.1</v>
      </c>
      <c r="D50" s="13">
        <v>4610</v>
      </c>
      <c r="E50" s="13">
        <v>0</v>
      </c>
      <c r="F50" s="13">
        <v>0</v>
      </c>
      <c r="G50" s="13">
        <v>6610.1</v>
      </c>
      <c r="H50" s="13">
        <v>0</v>
      </c>
      <c r="I50" s="13">
        <v>0</v>
      </c>
      <c r="J50" s="13">
        <v>0</v>
      </c>
      <c r="K50" s="13">
        <v>0</v>
      </c>
      <c r="L50" s="13">
        <v>864.65</v>
      </c>
      <c r="M50" s="13">
        <v>115.39</v>
      </c>
      <c r="N50" s="13">
        <v>0</v>
      </c>
      <c r="O50" s="13">
        <v>0</v>
      </c>
      <c r="P50" s="13">
        <v>0.06</v>
      </c>
      <c r="Q50" s="13">
        <v>0</v>
      </c>
      <c r="R50" s="13">
        <v>980.1</v>
      </c>
      <c r="S50" s="13">
        <v>5630</v>
      </c>
    </row>
    <row r="51" spans="1:19">
      <c r="A51" s="2" t="s">
        <v>107</v>
      </c>
      <c r="B51" s="1" t="s">
        <v>108</v>
      </c>
      <c r="C51" s="13">
        <v>7000.05</v>
      </c>
      <c r="D51" s="13">
        <v>0</v>
      </c>
      <c r="E51" s="13">
        <v>0</v>
      </c>
      <c r="F51" s="13">
        <v>0</v>
      </c>
      <c r="G51" s="13">
        <v>7000.05</v>
      </c>
      <c r="H51" s="13">
        <v>0</v>
      </c>
      <c r="I51" s="13">
        <v>0</v>
      </c>
      <c r="J51" s="13">
        <v>0</v>
      </c>
      <c r="K51" s="13">
        <v>0</v>
      </c>
      <c r="L51" s="13">
        <v>947.95</v>
      </c>
      <c r="M51" s="13">
        <v>189.72</v>
      </c>
      <c r="N51" s="13">
        <v>0</v>
      </c>
      <c r="O51" s="13">
        <v>0</v>
      </c>
      <c r="P51" s="14">
        <v>-0.02</v>
      </c>
      <c r="Q51" s="13">
        <v>0</v>
      </c>
      <c r="R51" s="13">
        <v>1137.6500000000001</v>
      </c>
      <c r="S51" s="13">
        <v>5862.4</v>
      </c>
    </row>
    <row r="52" spans="1:19">
      <c r="A52" s="2" t="s">
        <v>109</v>
      </c>
      <c r="B52" s="1" t="s">
        <v>110</v>
      </c>
      <c r="C52" s="13">
        <v>1200.5999999999999</v>
      </c>
      <c r="D52" s="13">
        <v>456</v>
      </c>
      <c r="E52" s="13">
        <v>0</v>
      </c>
      <c r="F52" s="13">
        <v>0</v>
      </c>
      <c r="G52" s="13">
        <v>1656.6</v>
      </c>
      <c r="H52" s="13">
        <v>0</v>
      </c>
      <c r="I52" s="13">
        <v>0</v>
      </c>
      <c r="J52" s="13">
        <v>0</v>
      </c>
      <c r="K52" s="14">
        <v>-105.58</v>
      </c>
      <c r="L52" s="13">
        <v>0</v>
      </c>
      <c r="M52" s="13">
        <v>102.76</v>
      </c>
      <c r="N52" s="13">
        <v>0</v>
      </c>
      <c r="O52" s="13">
        <v>0</v>
      </c>
      <c r="P52" s="13">
        <v>0.02</v>
      </c>
      <c r="Q52" s="13">
        <v>0</v>
      </c>
      <c r="R52" s="13">
        <v>-2.8</v>
      </c>
      <c r="S52" s="13">
        <v>1659.4</v>
      </c>
    </row>
    <row r="53" spans="1:19">
      <c r="A53" s="2" t="s">
        <v>111</v>
      </c>
      <c r="B53" s="1" t="s">
        <v>112</v>
      </c>
      <c r="C53" s="13">
        <v>2799.9</v>
      </c>
      <c r="D53" s="13">
        <v>0</v>
      </c>
      <c r="E53" s="13">
        <v>0</v>
      </c>
      <c r="F53" s="13">
        <v>0</v>
      </c>
      <c r="G53" s="13">
        <v>2799.9</v>
      </c>
      <c r="H53" s="13">
        <v>15</v>
      </c>
      <c r="I53" s="13">
        <v>0</v>
      </c>
      <c r="J53" s="13">
        <v>0</v>
      </c>
      <c r="K53" s="13">
        <v>0</v>
      </c>
      <c r="L53" s="13">
        <v>55.21</v>
      </c>
      <c r="M53" s="13">
        <v>71.64</v>
      </c>
      <c r="N53" s="13">
        <v>800</v>
      </c>
      <c r="O53" s="13">
        <v>0</v>
      </c>
      <c r="P53" s="14">
        <v>-0.15</v>
      </c>
      <c r="Q53" s="13">
        <v>0</v>
      </c>
      <c r="R53" s="13">
        <v>941.7</v>
      </c>
      <c r="S53" s="13">
        <v>1858.2</v>
      </c>
    </row>
    <row r="54" spans="1:19">
      <c r="A54" s="2" t="s">
        <v>113</v>
      </c>
      <c r="B54" s="1" t="s">
        <v>114</v>
      </c>
      <c r="C54" s="13">
        <v>10000.049999999999</v>
      </c>
      <c r="D54" s="13">
        <v>147908.1</v>
      </c>
      <c r="E54" s="13">
        <v>0</v>
      </c>
      <c r="F54" s="13">
        <v>0</v>
      </c>
      <c r="G54" s="13">
        <v>157908.15</v>
      </c>
      <c r="H54" s="13">
        <v>0</v>
      </c>
      <c r="I54" s="13">
        <v>0</v>
      </c>
      <c r="J54" s="13">
        <v>0</v>
      </c>
      <c r="K54" s="13">
        <v>0</v>
      </c>
      <c r="L54" s="13">
        <v>50779.81</v>
      </c>
      <c r="M54" s="13">
        <v>771.98</v>
      </c>
      <c r="N54" s="13">
        <v>0</v>
      </c>
      <c r="O54" s="13">
        <v>0</v>
      </c>
      <c r="P54" s="14">
        <v>-0.02</v>
      </c>
      <c r="Q54" s="13">
        <v>807.18</v>
      </c>
      <c r="R54" s="13">
        <v>52358.95</v>
      </c>
      <c r="S54" s="13">
        <v>105549.2</v>
      </c>
    </row>
    <row r="55" spans="1:19">
      <c r="A55" s="2" t="s">
        <v>115</v>
      </c>
      <c r="B55" s="1" t="s">
        <v>116</v>
      </c>
      <c r="C55" s="13">
        <v>2799.9</v>
      </c>
      <c r="D55" s="13">
        <v>0</v>
      </c>
      <c r="E55" s="13">
        <v>559.98</v>
      </c>
      <c r="F55" s="13">
        <v>0</v>
      </c>
      <c r="G55" s="13">
        <v>3359.88</v>
      </c>
      <c r="H55" s="13">
        <v>0</v>
      </c>
      <c r="I55" s="13">
        <v>0</v>
      </c>
      <c r="J55" s="13">
        <v>0</v>
      </c>
      <c r="K55" s="13">
        <v>0</v>
      </c>
      <c r="L55" s="13">
        <v>136.41</v>
      </c>
      <c r="M55" s="13">
        <v>69.5</v>
      </c>
      <c r="N55" s="13">
        <v>0</v>
      </c>
      <c r="O55" s="13">
        <v>0</v>
      </c>
      <c r="P55" s="13">
        <v>0.17</v>
      </c>
      <c r="Q55" s="13">
        <v>0</v>
      </c>
      <c r="R55" s="13">
        <v>206.08</v>
      </c>
      <c r="S55" s="13">
        <v>3153.8</v>
      </c>
    </row>
    <row r="56" spans="1:19">
      <c r="A56" s="2" t="s">
        <v>117</v>
      </c>
      <c r="B56" s="1" t="s">
        <v>118</v>
      </c>
      <c r="C56" s="13">
        <v>7500</v>
      </c>
      <c r="D56" s="13">
        <v>0</v>
      </c>
      <c r="E56" s="13">
        <v>0</v>
      </c>
      <c r="F56" s="13">
        <v>0</v>
      </c>
      <c r="G56" s="13">
        <v>7500</v>
      </c>
      <c r="H56" s="13">
        <v>15</v>
      </c>
      <c r="I56" s="13">
        <v>916.28</v>
      </c>
      <c r="J56" s="13">
        <v>0</v>
      </c>
      <c r="K56" s="13">
        <v>0</v>
      </c>
      <c r="L56" s="13">
        <v>1054.74</v>
      </c>
      <c r="M56" s="13">
        <v>738.19</v>
      </c>
      <c r="N56" s="13">
        <v>0</v>
      </c>
      <c r="O56" s="13">
        <v>0</v>
      </c>
      <c r="P56" s="14">
        <v>-0.01</v>
      </c>
      <c r="Q56" s="13">
        <v>0</v>
      </c>
      <c r="R56" s="13">
        <v>2724.2</v>
      </c>
      <c r="S56" s="13">
        <v>4775.8</v>
      </c>
    </row>
    <row r="57" spans="1:19">
      <c r="A57" s="2" t="s">
        <v>119</v>
      </c>
      <c r="B57" s="1" t="s">
        <v>120</v>
      </c>
      <c r="C57" s="13">
        <v>2500.0500000000002</v>
      </c>
      <c r="D57" s="13">
        <v>4984</v>
      </c>
      <c r="E57" s="13">
        <v>0</v>
      </c>
      <c r="F57" s="13">
        <v>0</v>
      </c>
      <c r="G57" s="13">
        <v>7484.05</v>
      </c>
      <c r="H57" s="13">
        <v>0</v>
      </c>
      <c r="I57" s="13">
        <v>0</v>
      </c>
      <c r="J57" s="13">
        <v>0</v>
      </c>
      <c r="K57" s="13">
        <v>0</v>
      </c>
      <c r="L57" s="13">
        <v>1051.33</v>
      </c>
      <c r="M57" s="13">
        <v>109.84</v>
      </c>
      <c r="N57" s="13">
        <v>0</v>
      </c>
      <c r="O57" s="13">
        <v>0</v>
      </c>
      <c r="P57" s="14">
        <v>-0.12</v>
      </c>
      <c r="Q57" s="13">
        <v>0</v>
      </c>
      <c r="R57" s="13">
        <v>1161.05</v>
      </c>
      <c r="S57" s="13">
        <v>6323</v>
      </c>
    </row>
    <row r="58" spans="1:19">
      <c r="A58" s="2" t="s">
        <v>121</v>
      </c>
      <c r="B58" s="1" t="s">
        <v>122</v>
      </c>
      <c r="C58" s="13">
        <v>2250</v>
      </c>
      <c r="D58" s="13">
        <v>17600</v>
      </c>
      <c r="E58" s="13">
        <v>0</v>
      </c>
      <c r="F58" s="13">
        <v>0</v>
      </c>
      <c r="G58" s="13">
        <v>19850</v>
      </c>
      <c r="H58" s="13">
        <v>0</v>
      </c>
      <c r="I58" s="13">
        <v>0</v>
      </c>
      <c r="J58" s="13">
        <v>0</v>
      </c>
      <c r="K58" s="13">
        <v>0</v>
      </c>
      <c r="L58" s="13">
        <v>4139.6499999999996</v>
      </c>
      <c r="M58" s="13">
        <v>255.52</v>
      </c>
      <c r="N58" s="13">
        <v>0</v>
      </c>
      <c r="O58" s="13">
        <v>0</v>
      </c>
      <c r="P58" s="13">
        <v>0.03</v>
      </c>
      <c r="Q58" s="13">
        <v>0</v>
      </c>
      <c r="R58" s="13">
        <v>4395.2</v>
      </c>
      <c r="S58" s="13">
        <v>15454.8</v>
      </c>
    </row>
    <row r="59" spans="1:19">
      <c r="A59" s="2" t="s">
        <v>123</v>
      </c>
      <c r="B59" s="1" t="s">
        <v>124</v>
      </c>
      <c r="C59" s="13">
        <v>1750.05</v>
      </c>
      <c r="D59" s="13">
        <v>10369.52</v>
      </c>
      <c r="E59" s="13">
        <v>0</v>
      </c>
      <c r="F59" s="13">
        <v>0</v>
      </c>
      <c r="G59" s="13">
        <v>12119.57</v>
      </c>
      <c r="H59" s="13">
        <v>15</v>
      </c>
      <c r="I59" s="13">
        <v>2117.9499999999998</v>
      </c>
      <c r="J59" s="13">
        <v>0</v>
      </c>
      <c r="K59" s="13">
        <v>0</v>
      </c>
      <c r="L59" s="13">
        <v>2081.89</v>
      </c>
      <c r="M59" s="13">
        <v>260.68</v>
      </c>
      <c r="N59" s="13">
        <v>0</v>
      </c>
      <c r="O59" s="13">
        <v>0</v>
      </c>
      <c r="P59" s="13">
        <v>0.05</v>
      </c>
      <c r="Q59" s="13">
        <v>0</v>
      </c>
      <c r="R59" s="13">
        <v>4475.57</v>
      </c>
      <c r="S59" s="13">
        <v>7644</v>
      </c>
    </row>
    <row r="60" spans="1:19">
      <c r="A60" s="2" t="s">
        <v>125</v>
      </c>
      <c r="B60" s="1" t="s">
        <v>126</v>
      </c>
      <c r="C60" s="13">
        <v>2500.0500000000002</v>
      </c>
      <c r="D60" s="13">
        <v>4984</v>
      </c>
      <c r="E60" s="13">
        <v>0</v>
      </c>
      <c r="F60" s="13">
        <v>0</v>
      </c>
      <c r="G60" s="13">
        <v>7484.05</v>
      </c>
      <c r="H60" s="13">
        <v>0</v>
      </c>
      <c r="I60" s="13">
        <v>0</v>
      </c>
      <c r="J60" s="13">
        <v>0</v>
      </c>
      <c r="K60" s="13">
        <v>0</v>
      </c>
      <c r="L60" s="13">
        <v>1051.33</v>
      </c>
      <c r="M60" s="13">
        <v>62.06</v>
      </c>
      <c r="N60" s="13">
        <v>0</v>
      </c>
      <c r="O60" s="13">
        <v>0</v>
      </c>
      <c r="P60" s="13">
        <v>0.06</v>
      </c>
      <c r="Q60" s="13">
        <v>0</v>
      </c>
      <c r="R60" s="13">
        <v>1113.45</v>
      </c>
      <c r="S60" s="13">
        <v>6370.6</v>
      </c>
    </row>
    <row r="61" spans="1:19">
      <c r="A61" s="2" t="s">
        <v>127</v>
      </c>
      <c r="B61" s="1" t="s">
        <v>128</v>
      </c>
      <c r="C61" s="13">
        <v>1200.5999999999999</v>
      </c>
      <c r="D61" s="13">
        <v>2728</v>
      </c>
      <c r="E61" s="13">
        <v>0</v>
      </c>
      <c r="F61" s="13">
        <v>0</v>
      </c>
      <c r="G61" s="13">
        <v>3928.6</v>
      </c>
      <c r="H61" s="13">
        <v>0</v>
      </c>
      <c r="I61" s="13">
        <v>0</v>
      </c>
      <c r="J61" s="13">
        <v>0</v>
      </c>
      <c r="K61" s="13">
        <v>0</v>
      </c>
      <c r="L61" s="13">
        <v>337.61</v>
      </c>
      <c r="M61" s="13">
        <v>117.25</v>
      </c>
      <c r="N61" s="13">
        <v>0</v>
      </c>
      <c r="O61" s="13">
        <v>0</v>
      </c>
      <c r="P61" s="13">
        <v>0.14000000000000001</v>
      </c>
      <c r="Q61" s="13">
        <v>0</v>
      </c>
      <c r="R61" s="13">
        <v>455</v>
      </c>
      <c r="S61" s="13">
        <v>3473.6</v>
      </c>
    </row>
    <row r="62" spans="1:19">
      <c r="A62" s="2" t="s">
        <v>129</v>
      </c>
      <c r="B62" s="1" t="s">
        <v>130</v>
      </c>
      <c r="C62" s="13">
        <v>3000</v>
      </c>
      <c r="D62" s="13">
        <v>0</v>
      </c>
      <c r="E62" s="13">
        <v>0</v>
      </c>
      <c r="F62" s="13">
        <v>0</v>
      </c>
      <c r="G62" s="13">
        <v>3000</v>
      </c>
      <c r="H62" s="13">
        <v>0</v>
      </c>
      <c r="I62" s="13">
        <v>0</v>
      </c>
      <c r="J62" s="13">
        <v>0</v>
      </c>
      <c r="K62" s="13">
        <v>0</v>
      </c>
      <c r="L62" s="13">
        <v>76.98</v>
      </c>
      <c r="M62" s="13">
        <v>74.48</v>
      </c>
      <c r="N62" s="13">
        <v>0</v>
      </c>
      <c r="O62" s="13">
        <v>0</v>
      </c>
      <c r="P62" s="14">
        <v>-0.06</v>
      </c>
      <c r="Q62" s="13">
        <v>0</v>
      </c>
      <c r="R62" s="13">
        <v>151.4</v>
      </c>
      <c r="S62" s="13">
        <v>2848.6</v>
      </c>
    </row>
    <row r="63" spans="1:19">
      <c r="A63" s="2" t="s">
        <v>131</v>
      </c>
      <c r="B63" s="1" t="s">
        <v>132</v>
      </c>
      <c r="C63" s="13">
        <v>3499.95</v>
      </c>
      <c r="D63" s="13">
        <v>0</v>
      </c>
      <c r="E63" s="13">
        <v>0</v>
      </c>
      <c r="F63" s="13">
        <v>0</v>
      </c>
      <c r="G63" s="13">
        <v>3499.95</v>
      </c>
      <c r="H63" s="13">
        <v>0</v>
      </c>
      <c r="I63" s="13">
        <v>0</v>
      </c>
      <c r="J63" s="13">
        <v>0</v>
      </c>
      <c r="K63" s="13">
        <v>0</v>
      </c>
      <c r="L63" s="13">
        <v>151.65</v>
      </c>
      <c r="M63" s="13">
        <v>87.92</v>
      </c>
      <c r="N63" s="13">
        <v>0</v>
      </c>
      <c r="O63" s="13">
        <v>0</v>
      </c>
      <c r="P63" s="14">
        <v>-0.02</v>
      </c>
      <c r="Q63" s="13">
        <v>0</v>
      </c>
      <c r="R63" s="13">
        <v>239.55</v>
      </c>
      <c r="S63" s="13">
        <v>3260.4</v>
      </c>
    </row>
    <row r="64" spans="1:19">
      <c r="A64" s="2" t="s">
        <v>133</v>
      </c>
      <c r="B64" s="1" t="s">
        <v>134</v>
      </c>
      <c r="C64" s="13">
        <v>1200.5999999999999</v>
      </c>
      <c r="D64" s="13">
        <v>2067.36</v>
      </c>
      <c r="E64" s="13">
        <v>0</v>
      </c>
      <c r="F64" s="13">
        <v>0</v>
      </c>
      <c r="G64" s="13">
        <v>3267.96</v>
      </c>
      <c r="H64" s="13">
        <v>0</v>
      </c>
      <c r="I64" s="13">
        <v>0</v>
      </c>
      <c r="J64" s="13">
        <v>0</v>
      </c>
      <c r="K64" s="13">
        <v>0</v>
      </c>
      <c r="L64" s="13">
        <v>126.41</v>
      </c>
      <c r="M64" s="13">
        <v>77.02</v>
      </c>
      <c r="N64" s="13">
        <v>0</v>
      </c>
      <c r="O64" s="13">
        <v>0</v>
      </c>
      <c r="P64" s="14">
        <v>-7.0000000000000007E-2</v>
      </c>
      <c r="Q64" s="13">
        <v>0</v>
      </c>
      <c r="R64" s="13">
        <v>203.36</v>
      </c>
      <c r="S64" s="13">
        <v>3064.6</v>
      </c>
    </row>
    <row r="65" spans="1:19">
      <c r="A65" s="2" t="s">
        <v>135</v>
      </c>
      <c r="B65" s="1" t="s">
        <v>136</v>
      </c>
      <c r="C65" s="13">
        <v>1999.95</v>
      </c>
      <c r="D65" s="13">
        <v>9885.24</v>
      </c>
      <c r="E65" s="13">
        <v>0</v>
      </c>
      <c r="F65" s="13">
        <v>0</v>
      </c>
      <c r="G65" s="13">
        <v>11885.19</v>
      </c>
      <c r="H65" s="13">
        <v>0</v>
      </c>
      <c r="I65" s="13">
        <v>0</v>
      </c>
      <c r="J65" s="13">
        <v>0</v>
      </c>
      <c r="K65" s="13">
        <v>0</v>
      </c>
      <c r="L65" s="13">
        <v>2026.77</v>
      </c>
      <c r="M65" s="13">
        <v>178.86</v>
      </c>
      <c r="N65" s="13">
        <v>0</v>
      </c>
      <c r="O65" s="13">
        <v>0</v>
      </c>
      <c r="P65" s="13">
        <v>0.16</v>
      </c>
      <c r="Q65" s="13">
        <v>0</v>
      </c>
      <c r="R65" s="13">
        <v>2205.79</v>
      </c>
      <c r="S65" s="13">
        <v>9679.4</v>
      </c>
    </row>
    <row r="66" spans="1:19">
      <c r="A66" s="2" t="s">
        <v>137</v>
      </c>
      <c r="B66" s="1" t="s">
        <v>138</v>
      </c>
      <c r="C66" s="13">
        <v>1200.5999999999999</v>
      </c>
      <c r="D66" s="13">
        <v>8168.25</v>
      </c>
      <c r="E66" s="13">
        <v>0</v>
      </c>
      <c r="F66" s="13">
        <v>0</v>
      </c>
      <c r="G66" s="13">
        <v>9368.85</v>
      </c>
      <c r="H66" s="13">
        <v>0</v>
      </c>
      <c r="I66" s="13">
        <v>0</v>
      </c>
      <c r="J66" s="13">
        <v>0</v>
      </c>
      <c r="K66" s="13">
        <v>0</v>
      </c>
      <c r="L66" s="13">
        <v>1453.92</v>
      </c>
      <c r="M66" s="13">
        <v>137.22999999999999</v>
      </c>
      <c r="N66" s="13">
        <v>0</v>
      </c>
      <c r="O66" s="13">
        <v>0</v>
      </c>
      <c r="P66" s="13">
        <v>0.1</v>
      </c>
      <c r="Q66" s="13">
        <v>0</v>
      </c>
      <c r="R66" s="13">
        <v>1591.25</v>
      </c>
      <c r="S66" s="13">
        <v>7777.6</v>
      </c>
    </row>
    <row r="67" spans="1:19">
      <c r="A67" s="2" t="s">
        <v>139</v>
      </c>
      <c r="B67" s="1" t="s">
        <v>140</v>
      </c>
      <c r="C67" s="13">
        <v>3000</v>
      </c>
      <c r="D67" s="13">
        <v>2200</v>
      </c>
      <c r="E67" s="13">
        <v>0</v>
      </c>
      <c r="F67" s="13">
        <v>0</v>
      </c>
      <c r="G67" s="13">
        <v>5200</v>
      </c>
      <c r="H67" s="13">
        <v>0</v>
      </c>
      <c r="I67" s="13">
        <v>0</v>
      </c>
      <c r="J67" s="13">
        <v>0</v>
      </c>
      <c r="K67" s="13">
        <v>0</v>
      </c>
      <c r="L67" s="13">
        <v>563.46</v>
      </c>
      <c r="M67" s="13">
        <v>146.66999999999999</v>
      </c>
      <c r="N67" s="13">
        <v>0</v>
      </c>
      <c r="O67" s="13">
        <v>0</v>
      </c>
      <c r="P67" s="13">
        <v>7.0000000000000007E-2</v>
      </c>
      <c r="Q67" s="13">
        <v>0</v>
      </c>
      <c r="R67" s="13">
        <v>710.2</v>
      </c>
      <c r="S67" s="13">
        <v>4489.8</v>
      </c>
    </row>
    <row r="68" spans="1:19">
      <c r="A68" s="2" t="s">
        <v>141</v>
      </c>
      <c r="B68" s="1" t="s">
        <v>142</v>
      </c>
      <c r="C68" s="13">
        <v>7000.05</v>
      </c>
      <c r="D68" s="13">
        <v>23638.34</v>
      </c>
      <c r="E68" s="13">
        <v>0</v>
      </c>
      <c r="F68" s="13">
        <v>0</v>
      </c>
      <c r="G68" s="13">
        <v>30638.39</v>
      </c>
      <c r="H68" s="13">
        <v>0</v>
      </c>
      <c r="I68" s="13">
        <v>0</v>
      </c>
      <c r="J68" s="13">
        <v>0</v>
      </c>
      <c r="K68" s="13">
        <v>0</v>
      </c>
      <c r="L68" s="13">
        <v>7376.17</v>
      </c>
      <c r="M68" s="13">
        <v>486.36</v>
      </c>
      <c r="N68" s="13">
        <v>0</v>
      </c>
      <c r="O68" s="13">
        <v>0</v>
      </c>
      <c r="P68" s="13">
        <v>0.06</v>
      </c>
      <c r="Q68" s="13">
        <v>0</v>
      </c>
      <c r="R68" s="13">
        <v>7862.59</v>
      </c>
      <c r="S68" s="13">
        <v>22775.8</v>
      </c>
    </row>
    <row r="69" spans="1:19">
      <c r="A69" s="2" t="s">
        <v>143</v>
      </c>
      <c r="B69" s="1" t="s">
        <v>144</v>
      </c>
      <c r="C69" s="13">
        <v>13800</v>
      </c>
      <c r="D69" s="13">
        <v>0</v>
      </c>
      <c r="E69" s="13">
        <v>0</v>
      </c>
      <c r="F69" s="13">
        <v>0</v>
      </c>
      <c r="G69" s="13">
        <v>13800</v>
      </c>
      <c r="H69" s="13">
        <v>0</v>
      </c>
      <c r="I69" s="13">
        <v>0</v>
      </c>
      <c r="J69" s="13">
        <v>0</v>
      </c>
      <c r="K69" s="13">
        <v>0</v>
      </c>
      <c r="L69" s="13">
        <v>2477.13</v>
      </c>
      <c r="M69" s="13">
        <v>388.24</v>
      </c>
      <c r="N69" s="13">
        <v>0</v>
      </c>
      <c r="O69" s="13">
        <v>0</v>
      </c>
      <c r="P69" s="13">
        <v>0.03</v>
      </c>
      <c r="Q69" s="13">
        <v>0</v>
      </c>
      <c r="R69" s="13">
        <v>2865.4</v>
      </c>
      <c r="S69" s="13">
        <v>10934.6</v>
      </c>
    </row>
    <row r="70" spans="1:19">
      <c r="A70" s="2" t="s">
        <v>145</v>
      </c>
      <c r="B70" s="1" t="s">
        <v>146</v>
      </c>
      <c r="C70" s="13">
        <v>7190.55</v>
      </c>
      <c r="D70" s="13">
        <v>0</v>
      </c>
      <c r="E70" s="13">
        <v>0</v>
      </c>
      <c r="F70" s="13">
        <v>0</v>
      </c>
      <c r="G70" s="13">
        <v>7190.55</v>
      </c>
      <c r="H70" s="13">
        <v>0</v>
      </c>
      <c r="I70" s="13">
        <v>0</v>
      </c>
      <c r="J70" s="13">
        <v>0</v>
      </c>
      <c r="K70" s="13">
        <v>0</v>
      </c>
      <c r="L70" s="13">
        <v>988.64</v>
      </c>
      <c r="M70" s="13">
        <v>221.43</v>
      </c>
      <c r="N70" s="13">
        <v>0</v>
      </c>
      <c r="O70" s="13">
        <v>0</v>
      </c>
      <c r="P70" s="13">
        <v>0.08</v>
      </c>
      <c r="Q70" s="13">
        <v>0</v>
      </c>
      <c r="R70" s="13">
        <v>1210.1500000000001</v>
      </c>
      <c r="S70" s="13">
        <v>5980.4</v>
      </c>
    </row>
    <row r="71" spans="1:19">
      <c r="A71" s="2" t="s">
        <v>147</v>
      </c>
      <c r="B71" s="1" t="s">
        <v>148</v>
      </c>
      <c r="C71" s="13">
        <v>3750</v>
      </c>
      <c r="D71" s="13">
        <v>20540.939999999999</v>
      </c>
      <c r="E71" s="13">
        <v>0</v>
      </c>
      <c r="F71" s="13">
        <v>0</v>
      </c>
      <c r="G71" s="13">
        <v>24290.94</v>
      </c>
      <c r="H71" s="13">
        <v>15</v>
      </c>
      <c r="I71" s="13">
        <v>772</v>
      </c>
      <c r="J71" s="13">
        <v>0</v>
      </c>
      <c r="K71" s="13">
        <v>0</v>
      </c>
      <c r="L71" s="13">
        <v>5471.94</v>
      </c>
      <c r="M71" s="13">
        <v>304.24</v>
      </c>
      <c r="N71" s="13">
        <v>0</v>
      </c>
      <c r="O71" s="13">
        <v>0</v>
      </c>
      <c r="P71" s="14">
        <v>-0.1</v>
      </c>
      <c r="Q71" s="13">
        <v>1540.06</v>
      </c>
      <c r="R71" s="13">
        <v>8103.14</v>
      </c>
      <c r="S71" s="13">
        <v>16187.8</v>
      </c>
    </row>
    <row r="72" spans="1:19">
      <c r="A72" s="2" t="s">
        <v>149</v>
      </c>
      <c r="B72" s="1" t="s">
        <v>150</v>
      </c>
      <c r="C72" s="13">
        <v>1200.5999999999999</v>
      </c>
      <c r="D72" s="13">
        <v>2923.2</v>
      </c>
      <c r="E72" s="13">
        <v>0</v>
      </c>
      <c r="F72" s="13">
        <v>0</v>
      </c>
      <c r="G72" s="13">
        <v>4123.8</v>
      </c>
      <c r="H72" s="13">
        <v>15</v>
      </c>
      <c r="I72" s="13">
        <v>1117.6199999999999</v>
      </c>
      <c r="J72" s="13">
        <v>0</v>
      </c>
      <c r="K72" s="13">
        <v>0</v>
      </c>
      <c r="L72" s="13">
        <v>368.84</v>
      </c>
      <c r="M72" s="13">
        <v>116.63</v>
      </c>
      <c r="N72" s="13">
        <v>0</v>
      </c>
      <c r="O72" s="13">
        <v>0</v>
      </c>
      <c r="P72" s="13">
        <v>0.11</v>
      </c>
      <c r="Q72" s="13">
        <v>0</v>
      </c>
      <c r="R72" s="13">
        <v>1618.2</v>
      </c>
      <c r="S72" s="13">
        <v>2505.6</v>
      </c>
    </row>
    <row r="73" spans="1:19">
      <c r="A73" s="2" t="s">
        <v>151</v>
      </c>
      <c r="B73" s="1" t="s">
        <v>152</v>
      </c>
      <c r="C73" s="13">
        <v>480.24</v>
      </c>
      <c r="D73" s="13">
        <v>702.5</v>
      </c>
      <c r="E73" s="13">
        <v>0</v>
      </c>
      <c r="F73" s="13">
        <v>0</v>
      </c>
      <c r="G73" s="13">
        <v>1182.74</v>
      </c>
      <c r="H73" s="13">
        <v>0</v>
      </c>
      <c r="I73" s="13">
        <v>0</v>
      </c>
      <c r="J73" s="13">
        <v>0</v>
      </c>
      <c r="K73" s="14">
        <v>-136.01</v>
      </c>
      <c r="L73" s="13">
        <v>0</v>
      </c>
      <c r="M73" s="13">
        <v>34.36</v>
      </c>
      <c r="N73" s="13">
        <v>0</v>
      </c>
      <c r="O73" s="13">
        <v>0</v>
      </c>
      <c r="P73" s="14">
        <v>-0.01</v>
      </c>
      <c r="Q73" s="13">
        <v>0</v>
      </c>
      <c r="R73" s="13">
        <v>-101.66</v>
      </c>
      <c r="S73" s="13">
        <v>1284.4000000000001</v>
      </c>
    </row>
    <row r="74" spans="1:19">
      <c r="A74" s="2" t="s">
        <v>153</v>
      </c>
      <c r="B74" s="1" t="s">
        <v>154</v>
      </c>
      <c r="C74" s="13">
        <v>3750</v>
      </c>
      <c r="D74" s="13">
        <v>12281.54</v>
      </c>
      <c r="E74" s="13">
        <v>0</v>
      </c>
      <c r="F74" s="13">
        <v>0</v>
      </c>
      <c r="G74" s="13">
        <v>16031.54</v>
      </c>
      <c r="H74" s="13">
        <v>15</v>
      </c>
      <c r="I74" s="13">
        <v>344.16</v>
      </c>
      <c r="J74" s="13">
        <v>0</v>
      </c>
      <c r="K74" s="13">
        <v>0</v>
      </c>
      <c r="L74" s="13">
        <v>3001.99</v>
      </c>
      <c r="M74" s="13">
        <v>302.32</v>
      </c>
      <c r="N74" s="13">
        <v>0</v>
      </c>
      <c r="O74" s="13">
        <v>0</v>
      </c>
      <c r="P74" s="13">
        <v>7.0000000000000007E-2</v>
      </c>
      <c r="Q74" s="13">
        <v>0</v>
      </c>
      <c r="R74" s="13">
        <v>3663.54</v>
      </c>
      <c r="S74" s="13">
        <v>12368</v>
      </c>
    </row>
    <row r="75" spans="1:19">
      <c r="A75" s="2" t="s">
        <v>155</v>
      </c>
      <c r="B75" s="1" t="s">
        <v>156</v>
      </c>
      <c r="C75" s="13">
        <v>800.4</v>
      </c>
      <c r="D75" s="13">
        <v>570</v>
      </c>
      <c r="E75" s="13">
        <v>400.2</v>
      </c>
      <c r="F75" s="13">
        <v>0</v>
      </c>
      <c r="G75" s="13">
        <v>1770.6</v>
      </c>
      <c r="H75" s="13">
        <v>15</v>
      </c>
      <c r="I75" s="13">
        <v>750</v>
      </c>
      <c r="J75" s="13">
        <v>0</v>
      </c>
      <c r="K75" s="14">
        <v>-86.36</v>
      </c>
      <c r="L75" s="13">
        <v>0</v>
      </c>
      <c r="M75" s="13">
        <v>0</v>
      </c>
      <c r="N75" s="13">
        <v>0</v>
      </c>
      <c r="O75" s="13">
        <v>0</v>
      </c>
      <c r="P75" s="14">
        <v>-0.04</v>
      </c>
      <c r="Q75" s="13">
        <v>0</v>
      </c>
      <c r="R75" s="13">
        <v>678.6</v>
      </c>
      <c r="S75" s="13">
        <v>1092</v>
      </c>
    </row>
    <row r="76" spans="1:19">
      <c r="A76" s="2" t="s">
        <v>157</v>
      </c>
      <c r="B76" s="1" t="s">
        <v>158</v>
      </c>
      <c r="C76" s="13">
        <v>3499.95</v>
      </c>
      <c r="D76" s="13">
        <v>7000</v>
      </c>
      <c r="E76" s="13">
        <v>0</v>
      </c>
      <c r="F76" s="13">
        <v>0</v>
      </c>
      <c r="G76" s="13">
        <v>10499.95</v>
      </c>
      <c r="H76" s="13">
        <v>0</v>
      </c>
      <c r="I76" s="13">
        <v>0</v>
      </c>
      <c r="J76" s="13">
        <v>0</v>
      </c>
      <c r="K76" s="13">
        <v>0</v>
      </c>
      <c r="L76" s="13">
        <v>1700.96</v>
      </c>
      <c r="M76" s="13">
        <v>182.05</v>
      </c>
      <c r="N76" s="13">
        <v>0</v>
      </c>
      <c r="O76" s="13">
        <v>0</v>
      </c>
      <c r="P76" s="14">
        <v>-0.06</v>
      </c>
      <c r="Q76" s="13">
        <v>0</v>
      </c>
      <c r="R76" s="13">
        <v>1882.95</v>
      </c>
      <c r="S76" s="13">
        <v>8617</v>
      </c>
    </row>
    <row r="77" spans="1:19">
      <c r="A77" s="2" t="s">
        <v>159</v>
      </c>
      <c r="B77" s="1" t="s">
        <v>160</v>
      </c>
      <c r="C77" s="13">
        <v>3250.05</v>
      </c>
      <c r="D77" s="13">
        <v>2795</v>
      </c>
      <c r="E77" s="13">
        <v>0</v>
      </c>
      <c r="F77" s="13">
        <v>0</v>
      </c>
      <c r="G77" s="13">
        <v>6045.05</v>
      </c>
      <c r="H77" s="13">
        <v>0</v>
      </c>
      <c r="I77" s="13">
        <v>0</v>
      </c>
      <c r="J77" s="13">
        <v>0</v>
      </c>
      <c r="K77" s="13">
        <v>0</v>
      </c>
      <c r="L77" s="13">
        <v>743.96</v>
      </c>
      <c r="M77" s="13">
        <v>119.68</v>
      </c>
      <c r="N77" s="13">
        <v>0</v>
      </c>
      <c r="O77" s="13">
        <v>0</v>
      </c>
      <c r="P77" s="13">
        <v>0.01</v>
      </c>
      <c r="Q77" s="13">
        <v>0</v>
      </c>
      <c r="R77" s="13">
        <v>863.65</v>
      </c>
      <c r="S77" s="13">
        <v>5181.3999999999996</v>
      </c>
    </row>
    <row r="80" spans="1:19" s="7" customFormat="1">
      <c r="A80" s="15"/>
      <c r="C80" s="7" t="s">
        <v>161</v>
      </c>
      <c r="D80" s="7" t="s">
        <v>161</v>
      </c>
      <c r="E80" s="7" t="s">
        <v>161</v>
      </c>
      <c r="F80" s="7" t="s">
        <v>161</v>
      </c>
      <c r="G80" s="7" t="s">
        <v>161</v>
      </c>
      <c r="H80" s="7" t="s">
        <v>161</v>
      </c>
      <c r="I80" s="7" t="s">
        <v>161</v>
      </c>
      <c r="J80" s="7" t="s">
        <v>161</v>
      </c>
      <c r="K80" s="7" t="s">
        <v>161</v>
      </c>
      <c r="L80" s="7" t="s">
        <v>161</v>
      </c>
      <c r="M80" s="7" t="s">
        <v>161</v>
      </c>
      <c r="N80" s="7" t="s">
        <v>161</v>
      </c>
      <c r="O80" s="7" t="s">
        <v>161</v>
      </c>
      <c r="P80" s="7" t="s">
        <v>161</v>
      </c>
      <c r="Q80" s="7" t="s">
        <v>161</v>
      </c>
      <c r="R80" s="7" t="s">
        <v>161</v>
      </c>
      <c r="S80" s="7" t="s">
        <v>161</v>
      </c>
    </row>
    <row r="81" spans="1:19">
      <c r="A81" s="18" t="s">
        <v>162</v>
      </c>
      <c r="B81" s="1" t="s">
        <v>163</v>
      </c>
      <c r="C81" s="17">
        <v>240960.32</v>
      </c>
      <c r="D81" s="17">
        <v>540266.15</v>
      </c>
      <c r="E81" s="17">
        <v>3917.54</v>
      </c>
      <c r="F81" s="17">
        <v>275.01</v>
      </c>
      <c r="G81" s="17">
        <v>785419.02</v>
      </c>
      <c r="H81" s="17">
        <v>300</v>
      </c>
      <c r="I81" s="17">
        <v>16547.400000000001</v>
      </c>
      <c r="J81" s="17">
        <v>2369.5</v>
      </c>
      <c r="K81" s="19">
        <v>-567.53</v>
      </c>
      <c r="L81" s="17">
        <v>162074.48000000001</v>
      </c>
      <c r="M81" s="17">
        <v>12732.8</v>
      </c>
      <c r="N81" s="17">
        <v>800</v>
      </c>
      <c r="O81" s="17">
        <v>427.53</v>
      </c>
      <c r="P81" s="17">
        <v>1.2</v>
      </c>
      <c r="Q81" s="17">
        <v>2347.2399999999998</v>
      </c>
      <c r="R81" s="17">
        <v>197032.62</v>
      </c>
      <c r="S81" s="17">
        <v>588386.4</v>
      </c>
    </row>
    <row r="83" spans="1:19">
      <c r="C83" s="1" t="s">
        <v>163</v>
      </c>
      <c r="D83" s="1" t="s">
        <v>163</v>
      </c>
      <c r="E83" s="1" t="s">
        <v>163</v>
      </c>
      <c r="F83" s="1" t="s">
        <v>163</v>
      </c>
      <c r="G83" s="1" t="s">
        <v>163</v>
      </c>
      <c r="H83" s="1" t="s">
        <v>163</v>
      </c>
      <c r="I83" s="1" t="s">
        <v>163</v>
      </c>
      <c r="J83" s="1" t="s">
        <v>163</v>
      </c>
      <c r="K83" s="1" t="s">
        <v>163</v>
      </c>
      <c r="L83" s="1" t="s">
        <v>163</v>
      </c>
      <c r="M83" s="1" t="s">
        <v>163</v>
      </c>
      <c r="N83" s="1" t="s">
        <v>163</v>
      </c>
      <c r="O83" s="1" t="s">
        <v>163</v>
      </c>
      <c r="P83" s="1" t="s">
        <v>163</v>
      </c>
      <c r="Q83" s="1" t="s">
        <v>163</v>
      </c>
      <c r="R83" s="1" t="s">
        <v>163</v>
      </c>
      <c r="S83" s="1" t="s">
        <v>163</v>
      </c>
    </row>
    <row r="84" spans="1:19">
      <c r="A84" s="2" t="s">
        <v>163</v>
      </c>
      <c r="B84" s="1" t="s">
        <v>163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F18" sqref="F18"/>
    </sheetView>
  </sheetViews>
  <sheetFormatPr baseColWidth="10" defaultRowHeight="15"/>
  <cols>
    <col min="2" max="2" width="14.85546875" customWidth="1"/>
    <col min="3" max="3" width="22.28515625" customWidth="1"/>
    <col min="4" max="4" width="12.5703125" bestFit="1" customWidth="1"/>
    <col min="5" max="5" width="34.7109375" bestFit="1" customWidth="1"/>
  </cols>
  <sheetData>
    <row r="1" spans="1:10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9.5">
      <c r="A3" s="20" t="s">
        <v>2</v>
      </c>
      <c r="B3" s="20"/>
      <c r="C3" s="23"/>
      <c r="D3" s="20"/>
      <c r="E3" s="20"/>
      <c r="F3" s="20"/>
      <c r="G3" s="20"/>
      <c r="H3" s="20"/>
      <c r="I3" s="20"/>
      <c r="J3" s="20"/>
    </row>
    <row r="4" spans="1:10">
      <c r="A4" s="20" t="s">
        <v>164</v>
      </c>
      <c r="B4" s="20"/>
      <c r="C4" s="20"/>
      <c r="D4" s="20"/>
      <c r="E4" s="20"/>
      <c r="F4" s="20"/>
      <c r="G4" s="20"/>
      <c r="H4" s="20"/>
      <c r="I4" s="20"/>
      <c r="J4" s="20"/>
    </row>
    <row r="6" spans="1:10">
      <c r="A6" s="24"/>
      <c r="B6" s="24"/>
      <c r="C6" s="24"/>
      <c r="D6" s="24"/>
      <c r="E6" s="24"/>
      <c r="F6" s="24"/>
      <c r="G6" s="24"/>
      <c r="H6" s="24"/>
      <c r="I6" s="20"/>
      <c r="J6" s="20"/>
    </row>
    <row r="7" spans="1:10">
      <c r="A7" s="25"/>
      <c r="B7" s="25"/>
      <c r="C7" s="25"/>
      <c r="D7" s="25"/>
      <c r="E7" s="25"/>
      <c r="F7" s="25"/>
      <c r="G7" s="25"/>
      <c r="H7" s="25"/>
      <c r="I7" s="20"/>
      <c r="J7" s="20"/>
    </row>
    <row r="8" spans="1:10">
      <c r="A8" s="27" t="s">
        <v>165</v>
      </c>
      <c r="B8" s="27" t="s">
        <v>166</v>
      </c>
      <c r="C8" s="27" t="s">
        <v>167</v>
      </c>
      <c r="D8" s="28" t="s">
        <v>168</v>
      </c>
      <c r="E8" s="27" t="s">
        <v>169</v>
      </c>
      <c r="F8" s="26"/>
      <c r="G8" s="26"/>
      <c r="H8" s="26"/>
      <c r="I8" s="26"/>
      <c r="J8" s="26"/>
    </row>
    <row r="9" spans="1:10">
      <c r="A9" s="20" t="s">
        <v>65</v>
      </c>
      <c r="B9" s="20"/>
      <c r="C9" s="20" t="s">
        <v>170</v>
      </c>
      <c r="D9" s="20">
        <v>1749.2</v>
      </c>
      <c r="E9" s="20" t="s">
        <v>66</v>
      </c>
      <c r="F9" s="20"/>
      <c r="G9" s="20"/>
      <c r="H9" s="20"/>
      <c r="I9" s="20"/>
      <c r="J9" s="20"/>
    </row>
    <row r="10" spans="1:10">
      <c r="A10" s="20" t="s">
        <v>125</v>
      </c>
      <c r="B10" s="20"/>
      <c r="C10" s="20" t="s">
        <v>170</v>
      </c>
      <c r="D10" s="20">
        <v>6370.6</v>
      </c>
      <c r="E10" s="20" t="s">
        <v>126</v>
      </c>
      <c r="F10" s="20"/>
      <c r="G10" s="20"/>
      <c r="H10" s="20"/>
      <c r="I10" s="20"/>
      <c r="J10" s="20"/>
    </row>
    <row r="11" spans="1:10">
      <c r="A11" s="20"/>
      <c r="B11" s="20" t="s">
        <v>171</v>
      </c>
      <c r="C11" s="20"/>
      <c r="D11" s="29">
        <v>8119.8</v>
      </c>
      <c r="E11" s="20" t="s">
        <v>172</v>
      </c>
      <c r="F11" s="20"/>
      <c r="G11" s="20"/>
      <c r="H11" s="20"/>
      <c r="I11" s="20"/>
      <c r="J11" s="20"/>
    </row>
    <row r="13" spans="1:10">
      <c r="A13" s="20">
        <v>3</v>
      </c>
      <c r="B13" s="20">
        <v>56708880343</v>
      </c>
      <c r="C13" s="20" t="s">
        <v>173</v>
      </c>
      <c r="D13" s="20">
        <v>27199.4</v>
      </c>
      <c r="E13" s="20" t="s">
        <v>70</v>
      </c>
      <c r="F13" s="20" t="s">
        <v>179</v>
      </c>
      <c r="G13" s="20"/>
      <c r="H13" s="20"/>
      <c r="I13" s="20"/>
      <c r="J13" s="20"/>
    </row>
    <row r="14" spans="1:10">
      <c r="A14" s="20">
        <v>8</v>
      </c>
      <c r="B14" s="20">
        <v>56708880482</v>
      </c>
      <c r="C14" s="20" t="s">
        <v>173</v>
      </c>
      <c r="D14" s="20">
        <v>22775.800000000003</v>
      </c>
      <c r="E14" s="20" t="s">
        <v>142</v>
      </c>
      <c r="F14" s="20" t="s">
        <v>179</v>
      </c>
      <c r="G14" s="20"/>
      <c r="H14" s="20"/>
      <c r="I14" s="20"/>
      <c r="J14" s="20"/>
    </row>
    <row r="15" spans="1:10">
      <c r="A15" s="20" t="s">
        <v>143</v>
      </c>
      <c r="B15" s="20">
        <v>56708843907</v>
      </c>
      <c r="C15" s="20" t="s">
        <v>173</v>
      </c>
      <c r="D15" s="20">
        <v>10934.6</v>
      </c>
      <c r="E15" s="20" t="s">
        <v>144</v>
      </c>
      <c r="F15" s="20" t="s">
        <v>179</v>
      </c>
      <c r="G15" s="20"/>
      <c r="H15" s="20"/>
      <c r="I15" s="20"/>
      <c r="J15" s="20"/>
    </row>
    <row r="16" spans="1:10">
      <c r="A16" s="20" t="s">
        <v>35</v>
      </c>
      <c r="B16" s="20">
        <v>56708883890</v>
      </c>
      <c r="C16" s="20" t="s">
        <v>173</v>
      </c>
      <c r="D16" s="20">
        <v>4773.2</v>
      </c>
      <c r="E16" s="20" t="s">
        <v>36</v>
      </c>
      <c r="F16" s="20" t="s">
        <v>179</v>
      </c>
      <c r="G16" s="20"/>
      <c r="H16" s="20"/>
      <c r="I16" s="20"/>
      <c r="J16" s="20"/>
    </row>
    <row r="17" spans="1:6">
      <c r="A17" s="20" t="s">
        <v>113</v>
      </c>
      <c r="B17" s="20">
        <v>56710784562</v>
      </c>
      <c r="C17" s="20" t="s">
        <v>173</v>
      </c>
      <c r="D17" s="20">
        <v>105549.20000000001</v>
      </c>
      <c r="E17" s="20" t="s">
        <v>114</v>
      </c>
      <c r="F17" t="s">
        <v>179</v>
      </c>
    </row>
    <row r="18" spans="1:6">
      <c r="A18" s="20"/>
      <c r="B18" s="20" t="s">
        <v>174</v>
      </c>
      <c r="C18" s="20"/>
      <c r="D18" s="29">
        <v>171232.2</v>
      </c>
      <c r="E18" s="20" t="s">
        <v>175</v>
      </c>
    </row>
    <row r="20" spans="1:6">
      <c r="A20" s="20" t="s">
        <v>93</v>
      </c>
      <c r="B20" s="20">
        <v>56708880391</v>
      </c>
      <c r="C20" s="20" t="s">
        <v>176</v>
      </c>
      <c r="D20" s="20">
        <v>4256</v>
      </c>
      <c r="E20" s="20" t="s">
        <v>94</v>
      </c>
    </row>
    <row r="21" spans="1:6">
      <c r="A21" s="20">
        <v>56</v>
      </c>
      <c r="B21" s="20">
        <v>56708843816</v>
      </c>
      <c r="C21" s="20" t="s">
        <v>176</v>
      </c>
      <c r="D21" s="20">
        <v>8434.4</v>
      </c>
      <c r="E21" s="20" t="s">
        <v>100</v>
      </c>
    </row>
    <row r="22" spans="1:6">
      <c r="A22" s="20">
        <v>12</v>
      </c>
      <c r="B22" s="20">
        <v>56708843833</v>
      </c>
      <c r="C22" s="20" t="s">
        <v>176</v>
      </c>
      <c r="D22" s="20">
        <v>24981.4</v>
      </c>
      <c r="E22" s="20" t="s">
        <v>104</v>
      </c>
    </row>
    <row r="23" spans="1:6">
      <c r="A23" s="20">
        <v>23</v>
      </c>
      <c r="B23" s="20">
        <v>56710784363</v>
      </c>
      <c r="C23" s="20" t="s">
        <v>176</v>
      </c>
      <c r="D23" s="20">
        <v>5630</v>
      </c>
      <c r="E23" s="20" t="s">
        <v>106</v>
      </c>
    </row>
    <row r="24" spans="1:6">
      <c r="A24" s="20" t="s">
        <v>109</v>
      </c>
      <c r="B24" s="20">
        <v>56708843847</v>
      </c>
      <c r="C24" s="20" t="s">
        <v>176</v>
      </c>
      <c r="D24" s="20">
        <v>1659.4</v>
      </c>
      <c r="E24" s="20" t="s">
        <v>110</v>
      </c>
    </row>
    <row r="25" spans="1:6">
      <c r="A25" s="20">
        <v>18</v>
      </c>
      <c r="B25" s="20">
        <v>56708843910</v>
      </c>
      <c r="C25" s="20" t="s">
        <v>176</v>
      </c>
      <c r="D25" s="20">
        <v>16187.800000000001</v>
      </c>
      <c r="E25" s="20" t="s">
        <v>148</v>
      </c>
    </row>
    <row r="26" spans="1:6">
      <c r="A26" s="20" t="s">
        <v>153</v>
      </c>
      <c r="B26" s="20">
        <v>56708880539</v>
      </c>
      <c r="C26" s="20" t="s">
        <v>176</v>
      </c>
      <c r="D26" s="20">
        <v>12368</v>
      </c>
      <c r="E26" s="20" t="s">
        <v>154</v>
      </c>
    </row>
    <row r="27" spans="1:6">
      <c r="A27" s="20" t="s">
        <v>139</v>
      </c>
      <c r="B27" s="20">
        <v>56708843881</v>
      </c>
      <c r="C27" s="20" t="s">
        <v>176</v>
      </c>
      <c r="D27" s="20">
        <v>4489.8</v>
      </c>
      <c r="E27" s="20" t="s">
        <v>140</v>
      </c>
    </row>
    <row r="28" spans="1:6">
      <c r="A28" s="20" t="s">
        <v>101</v>
      </c>
      <c r="B28" s="20">
        <v>56708880434</v>
      </c>
      <c r="C28" s="20" t="s">
        <v>176</v>
      </c>
      <c r="D28" s="20">
        <v>9664.6</v>
      </c>
      <c r="E28" s="20" t="s">
        <v>102</v>
      </c>
    </row>
    <row r="29" spans="1:6">
      <c r="A29" s="20" t="s">
        <v>59</v>
      </c>
      <c r="B29" s="20">
        <v>56708843696</v>
      </c>
      <c r="C29" s="20" t="s">
        <v>176</v>
      </c>
      <c r="D29" s="20">
        <v>14791.800000000001</v>
      </c>
      <c r="E29" s="20" t="s">
        <v>60</v>
      </c>
    </row>
    <row r="30" spans="1:6">
      <c r="A30" s="20" t="s">
        <v>89</v>
      </c>
      <c r="B30" s="20">
        <v>56708843773</v>
      </c>
      <c r="C30" s="20" t="s">
        <v>176</v>
      </c>
      <c r="D30" s="20">
        <v>4615.4000000000005</v>
      </c>
      <c r="E30" s="20" t="s">
        <v>90</v>
      </c>
    </row>
    <row r="31" spans="1:6">
      <c r="A31" s="20" t="s">
        <v>67</v>
      </c>
      <c r="B31" s="20">
        <v>56708843711</v>
      </c>
      <c r="C31" s="20" t="s">
        <v>176</v>
      </c>
      <c r="D31" s="20">
        <v>7540</v>
      </c>
      <c r="E31" s="20" t="s">
        <v>68</v>
      </c>
    </row>
    <row r="32" spans="1:6">
      <c r="A32" s="20" t="s">
        <v>107</v>
      </c>
      <c r="B32" s="20">
        <v>56708880448</v>
      </c>
      <c r="C32" s="20" t="s">
        <v>176</v>
      </c>
      <c r="D32" s="20">
        <v>5862.4000000000005</v>
      </c>
      <c r="E32" s="20" t="s">
        <v>108</v>
      </c>
    </row>
    <row r="33" spans="1:5">
      <c r="A33" s="20" t="s">
        <v>39</v>
      </c>
      <c r="B33" s="20">
        <v>56708848813</v>
      </c>
      <c r="C33" s="20" t="s">
        <v>176</v>
      </c>
      <c r="D33" s="20">
        <v>6172</v>
      </c>
      <c r="E33" s="20" t="s">
        <v>40</v>
      </c>
    </row>
    <row r="34" spans="1:5">
      <c r="A34" s="20" t="s">
        <v>43</v>
      </c>
      <c r="B34" s="20">
        <v>56708848827</v>
      </c>
      <c r="C34" s="20" t="s">
        <v>176</v>
      </c>
      <c r="D34" s="20">
        <v>6241</v>
      </c>
      <c r="E34" s="20" t="s">
        <v>44</v>
      </c>
    </row>
    <row r="35" spans="1:5">
      <c r="A35" s="20" t="s">
        <v>41</v>
      </c>
      <c r="B35" s="20">
        <v>56708883902</v>
      </c>
      <c r="C35" s="20" t="s">
        <v>176</v>
      </c>
      <c r="D35" s="20">
        <v>9556.6</v>
      </c>
      <c r="E35" s="20" t="s">
        <v>42</v>
      </c>
    </row>
    <row r="36" spans="1:5">
      <c r="A36" s="20" t="s">
        <v>61</v>
      </c>
      <c r="B36" s="20">
        <v>56708843739</v>
      </c>
      <c r="C36" s="20" t="s">
        <v>176</v>
      </c>
      <c r="D36" s="20">
        <v>2154</v>
      </c>
      <c r="E36" s="20" t="s">
        <v>62</v>
      </c>
    </row>
    <row r="37" spans="1:5">
      <c r="A37" s="20" t="s">
        <v>137</v>
      </c>
      <c r="B37" s="20">
        <v>56708880465</v>
      </c>
      <c r="C37" s="20" t="s">
        <v>176</v>
      </c>
      <c r="D37" s="20">
        <v>7777.6</v>
      </c>
      <c r="E37" s="20" t="s">
        <v>138</v>
      </c>
    </row>
    <row r="38" spans="1:5">
      <c r="A38" s="20">
        <v>9</v>
      </c>
      <c r="B38" s="20">
        <v>56708880451</v>
      </c>
      <c r="C38" s="20" t="s">
        <v>176</v>
      </c>
      <c r="D38" s="20">
        <v>4775.8</v>
      </c>
      <c r="E38" s="20" t="s">
        <v>118</v>
      </c>
    </row>
    <row r="39" spans="1:5">
      <c r="A39" s="20" t="s">
        <v>95</v>
      </c>
      <c r="B39" s="20">
        <v>56708843790</v>
      </c>
      <c r="C39" s="20" t="s">
        <v>176</v>
      </c>
      <c r="D39" s="20">
        <v>4306.8</v>
      </c>
      <c r="E39" s="20" t="s">
        <v>96</v>
      </c>
    </row>
    <row r="40" spans="1:5">
      <c r="A40" s="20" t="s">
        <v>159</v>
      </c>
      <c r="B40" s="20">
        <v>56708880542</v>
      </c>
      <c r="C40" s="20" t="s">
        <v>176</v>
      </c>
      <c r="D40" s="20">
        <v>5181.4000000000005</v>
      </c>
      <c r="E40" s="20" t="s">
        <v>160</v>
      </c>
    </row>
    <row r="41" spans="1:5">
      <c r="A41" s="20" t="s">
        <v>145</v>
      </c>
      <c r="B41" s="20">
        <v>56708880508</v>
      </c>
      <c r="C41" s="20" t="s">
        <v>176</v>
      </c>
      <c r="D41" s="20">
        <v>5980.4000000000005</v>
      </c>
      <c r="E41" s="20" t="s">
        <v>146</v>
      </c>
    </row>
    <row r="42" spans="1:5">
      <c r="A42" s="20" t="s">
        <v>77</v>
      </c>
      <c r="B42" s="20">
        <v>60589984696</v>
      </c>
      <c r="C42" s="20" t="s">
        <v>176</v>
      </c>
      <c r="D42" s="20">
        <v>10590</v>
      </c>
      <c r="E42" s="20" t="s">
        <v>78</v>
      </c>
    </row>
    <row r="43" spans="1:5">
      <c r="A43" s="20" t="s">
        <v>123</v>
      </c>
      <c r="B43" s="20">
        <v>60590029027</v>
      </c>
      <c r="C43" s="20" t="s">
        <v>176</v>
      </c>
      <c r="D43" s="20">
        <v>7644</v>
      </c>
      <c r="E43" s="20" t="s">
        <v>124</v>
      </c>
    </row>
    <row r="44" spans="1:5">
      <c r="A44" s="20" t="s">
        <v>29</v>
      </c>
      <c r="B44" s="20">
        <v>56708883873</v>
      </c>
      <c r="C44" s="20" t="s">
        <v>176</v>
      </c>
      <c r="D44" s="20">
        <v>13599.800000000001</v>
      </c>
      <c r="E44" s="20" t="s">
        <v>30</v>
      </c>
    </row>
    <row r="45" spans="1:5">
      <c r="A45" s="20" t="s">
        <v>157</v>
      </c>
      <c r="B45" s="20">
        <v>56708883839</v>
      </c>
      <c r="C45" s="20" t="s">
        <v>176</v>
      </c>
      <c r="D45" s="20">
        <v>8617</v>
      </c>
      <c r="E45" s="20" t="s">
        <v>158</v>
      </c>
    </row>
    <row r="46" spans="1:5">
      <c r="A46" s="20" t="s">
        <v>37</v>
      </c>
      <c r="B46" s="20">
        <v>56708881869</v>
      </c>
      <c r="C46" s="20" t="s">
        <v>176</v>
      </c>
      <c r="D46" s="20">
        <v>13116.6</v>
      </c>
      <c r="E46" s="20" t="s">
        <v>38</v>
      </c>
    </row>
    <row r="47" spans="1:5">
      <c r="A47" s="20" t="s">
        <v>115</v>
      </c>
      <c r="B47" s="20">
        <v>60590081785</v>
      </c>
      <c r="C47" s="20" t="s">
        <v>176</v>
      </c>
      <c r="D47" s="20">
        <v>3153.8</v>
      </c>
      <c r="E47" s="20" t="s">
        <v>116</v>
      </c>
    </row>
    <row r="48" spans="1:5">
      <c r="A48" s="20" t="s">
        <v>135</v>
      </c>
      <c r="B48" s="20">
        <v>60590127128</v>
      </c>
      <c r="C48" s="20" t="s">
        <v>176</v>
      </c>
      <c r="D48" s="20">
        <v>9679.4</v>
      </c>
      <c r="E48" s="20" t="s">
        <v>136</v>
      </c>
    </row>
    <row r="49" spans="1:5">
      <c r="A49" s="20" t="s">
        <v>91</v>
      </c>
      <c r="B49" s="20">
        <v>60590064926</v>
      </c>
      <c r="C49" s="20" t="s">
        <v>176</v>
      </c>
      <c r="D49" s="20">
        <v>6309.4000000000005</v>
      </c>
      <c r="E49" s="20" t="s">
        <v>92</v>
      </c>
    </row>
    <row r="50" spans="1:5">
      <c r="A50" s="20" t="s">
        <v>131</v>
      </c>
      <c r="B50" s="20">
        <v>60591453247</v>
      </c>
      <c r="C50" s="20" t="s">
        <v>176</v>
      </c>
      <c r="D50" s="20">
        <v>3260.4</v>
      </c>
      <c r="E50" s="20" t="s">
        <v>132</v>
      </c>
    </row>
    <row r="51" spans="1:5">
      <c r="A51" s="20" t="s">
        <v>47</v>
      </c>
      <c r="B51" s="20">
        <v>60589870076</v>
      </c>
      <c r="C51" s="20" t="s">
        <v>176</v>
      </c>
      <c r="D51" s="20">
        <v>3250.8</v>
      </c>
      <c r="E51" s="20" t="s">
        <v>48</v>
      </c>
    </row>
    <row r="52" spans="1:5">
      <c r="A52" s="20" t="s">
        <v>111</v>
      </c>
      <c r="B52" s="20">
        <v>60590139386</v>
      </c>
      <c r="C52" s="20" t="s">
        <v>176</v>
      </c>
      <c r="D52" s="20">
        <v>1858.2</v>
      </c>
      <c r="E52" s="20" t="s">
        <v>112</v>
      </c>
    </row>
    <row r="53" spans="1:5">
      <c r="A53" s="20" t="s">
        <v>55</v>
      </c>
      <c r="B53" s="20">
        <v>60590223734</v>
      </c>
      <c r="C53" s="20" t="s">
        <v>176</v>
      </c>
      <c r="D53" s="20">
        <v>4831.2</v>
      </c>
      <c r="E53" s="20" t="s">
        <v>56</v>
      </c>
    </row>
    <row r="54" spans="1:5">
      <c r="A54" s="20" t="s">
        <v>121</v>
      </c>
      <c r="B54" s="20">
        <v>56708843938</v>
      </c>
      <c r="C54" s="20" t="s">
        <v>176</v>
      </c>
      <c r="D54" s="20">
        <v>15454.800000000001</v>
      </c>
      <c r="E54" s="20" t="s">
        <v>122</v>
      </c>
    </row>
    <row r="55" spans="1:5">
      <c r="A55" s="20" t="s">
        <v>119</v>
      </c>
      <c r="B55" s="20">
        <v>56710541492</v>
      </c>
      <c r="C55" s="20" t="s">
        <v>176</v>
      </c>
      <c r="D55" s="20">
        <v>6323</v>
      </c>
      <c r="E55" s="20" t="s">
        <v>120</v>
      </c>
    </row>
    <row r="56" spans="1:5">
      <c r="A56" s="20" t="s">
        <v>81</v>
      </c>
      <c r="B56" s="20">
        <v>56702290580</v>
      </c>
      <c r="C56" s="20" t="s">
        <v>176</v>
      </c>
      <c r="D56" s="20">
        <v>2652.2000000000003</v>
      </c>
      <c r="E56" s="20" t="s">
        <v>82</v>
      </c>
    </row>
    <row r="57" spans="1:5">
      <c r="A57" s="20" t="s">
        <v>31</v>
      </c>
      <c r="B57" s="20">
        <v>60575841258</v>
      </c>
      <c r="C57" s="20" t="s">
        <v>176</v>
      </c>
      <c r="D57" s="20">
        <v>18475.600000000002</v>
      </c>
      <c r="E57" s="20" t="s">
        <v>32</v>
      </c>
    </row>
    <row r="58" spans="1:5">
      <c r="A58" s="20" t="s">
        <v>57</v>
      </c>
      <c r="B58" s="20">
        <v>60591678286</v>
      </c>
      <c r="C58" s="20" t="s">
        <v>176</v>
      </c>
      <c r="D58" s="20">
        <v>4562.2</v>
      </c>
      <c r="E58" s="20" t="s">
        <v>58</v>
      </c>
    </row>
    <row r="59" spans="1:5">
      <c r="A59" s="20" t="s">
        <v>45</v>
      </c>
      <c r="B59" s="20">
        <v>60591853519</v>
      </c>
      <c r="C59" s="20" t="s">
        <v>176</v>
      </c>
      <c r="D59" s="20">
        <v>6322.8</v>
      </c>
      <c r="E59" s="20" t="s">
        <v>46</v>
      </c>
    </row>
    <row r="60" spans="1:5">
      <c r="A60" s="20" t="s">
        <v>127</v>
      </c>
      <c r="B60" s="20">
        <v>60592075907</v>
      </c>
      <c r="C60" s="20" t="s">
        <v>176</v>
      </c>
      <c r="D60" s="20">
        <v>3473.6000000000004</v>
      </c>
      <c r="E60" s="20" t="s">
        <v>128</v>
      </c>
    </row>
    <row r="61" spans="1:5">
      <c r="A61" s="20" t="s">
        <v>85</v>
      </c>
      <c r="B61" s="20">
        <v>60592612312</v>
      </c>
      <c r="C61" s="20" t="s">
        <v>176</v>
      </c>
      <c r="D61" s="20">
        <v>3362.8</v>
      </c>
      <c r="E61" s="20" t="s">
        <v>86</v>
      </c>
    </row>
    <row r="62" spans="1:5">
      <c r="A62" s="20" t="s">
        <v>149</v>
      </c>
      <c r="B62" s="20">
        <v>60592674481</v>
      </c>
      <c r="C62" s="20" t="s">
        <v>176</v>
      </c>
      <c r="D62" s="20">
        <v>2505.6000000000004</v>
      </c>
      <c r="E62" s="20" t="s">
        <v>150</v>
      </c>
    </row>
    <row r="63" spans="1:5">
      <c r="A63" s="20" t="s">
        <v>63</v>
      </c>
      <c r="B63" s="20">
        <v>60593016552</v>
      </c>
      <c r="C63" s="20" t="s">
        <v>176</v>
      </c>
      <c r="D63" s="20">
        <v>5164.6000000000004</v>
      </c>
      <c r="E63" s="20" t="s">
        <v>64</v>
      </c>
    </row>
    <row r="64" spans="1:5">
      <c r="A64" s="20" t="s">
        <v>73</v>
      </c>
      <c r="B64" s="20">
        <v>60547411926</v>
      </c>
      <c r="C64" s="20" t="s">
        <v>176</v>
      </c>
      <c r="D64" s="20">
        <v>3408.6000000000004</v>
      </c>
      <c r="E64" s="20" t="s">
        <v>74</v>
      </c>
    </row>
    <row r="65" spans="1:5">
      <c r="A65" s="20" t="s">
        <v>129</v>
      </c>
      <c r="B65" s="20">
        <v>60593356654</v>
      </c>
      <c r="C65" s="20" t="s">
        <v>176</v>
      </c>
      <c r="D65" s="20">
        <v>2848.6000000000004</v>
      </c>
      <c r="E65" s="20" t="s">
        <v>130</v>
      </c>
    </row>
    <row r="66" spans="1:5">
      <c r="A66" s="20" t="s">
        <v>53</v>
      </c>
      <c r="B66" s="20">
        <v>60566927891</v>
      </c>
      <c r="C66" s="20" t="s">
        <v>176</v>
      </c>
      <c r="D66" s="20">
        <v>3822.2000000000003</v>
      </c>
      <c r="E66" s="20" t="s">
        <v>54</v>
      </c>
    </row>
    <row r="67" spans="1:5">
      <c r="A67" s="20" t="s">
        <v>87</v>
      </c>
      <c r="B67" s="20">
        <v>60594391894</v>
      </c>
      <c r="C67" s="20" t="s">
        <v>176</v>
      </c>
      <c r="D67" s="20">
        <v>2906.4</v>
      </c>
      <c r="E67" s="20" t="s">
        <v>88</v>
      </c>
    </row>
    <row r="68" spans="1:5">
      <c r="A68" s="20" t="s">
        <v>49</v>
      </c>
      <c r="B68" s="20">
        <v>60593762613</v>
      </c>
      <c r="C68" s="20" t="s">
        <v>176</v>
      </c>
      <c r="D68" s="20">
        <v>2111.4</v>
      </c>
      <c r="E68" s="20" t="s">
        <v>50</v>
      </c>
    </row>
    <row r="69" spans="1:5">
      <c r="A69" s="20" t="s">
        <v>83</v>
      </c>
      <c r="B69" s="20">
        <v>56708880360</v>
      </c>
      <c r="C69" s="20" t="s">
        <v>176</v>
      </c>
      <c r="D69" s="20">
        <v>3765.8</v>
      </c>
      <c r="E69" s="20" t="s">
        <v>84</v>
      </c>
    </row>
    <row r="70" spans="1:5">
      <c r="A70" s="20" t="s">
        <v>33</v>
      </c>
      <c r="B70" s="20">
        <v>56685689408</v>
      </c>
      <c r="C70" s="20" t="s">
        <v>176</v>
      </c>
      <c r="D70" s="20">
        <v>27407</v>
      </c>
      <c r="E70" s="20" t="s">
        <v>34</v>
      </c>
    </row>
    <row r="71" spans="1:5">
      <c r="A71" s="20" t="s">
        <v>133</v>
      </c>
      <c r="B71" s="20">
        <v>60593753427</v>
      </c>
      <c r="C71" s="20" t="s">
        <v>176</v>
      </c>
      <c r="D71" s="20">
        <v>3064.6000000000004</v>
      </c>
      <c r="E71" s="20" t="s">
        <v>134</v>
      </c>
    </row>
    <row r="72" spans="1:5">
      <c r="A72" s="20" t="s">
        <v>51</v>
      </c>
      <c r="B72" s="20">
        <v>56708844978</v>
      </c>
      <c r="C72" s="20" t="s">
        <v>176</v>
      </c>
      <c r="D72" s="20">
        <v>17027.8</v>
      </c>
      <c r="E72" s="20" t="s">
        <v>52</v>
      </c>
    </row>
    <row r="73" spans="1:5">
      <c r="A73" s="20" t="s">
        <v>75</v>
      </c>
      <c r="B73" s="20">
        <v>60576975879</v>
      </c>
      <c r="C73" s="20" t="s">
        <v>176</v>
      </c>
      <c r="D73" s="20">
        <v>2023.6000000000001</v>
      </c>
      <c r="E73" s="20" t="s">
        <v>76</v>
      </c>
    </row>
    <row r="74" spans="1:5">
      <c r="A74" s="20" t="s">
        <v>151</v>
      </c>
      <c r="B74" s="20">
        <v>56679681923</v>
      </c>
      <c r="C74" s="20" t="s">
        <v>176</v>
      </c>
      <c r="D74" s="20">
        <v>1284.4000000000001</v>
      </c>
      <c r="E74" s="20" t="s">
        <v>152</v>
      </c>
    </row>
    <row r="75" spans="1:5">
      <c r="A75" s="20" t="s">
        <v>27</v>
      </c>
      <c r="B75" s="20">
        <v>60594871944</v>
      </c>
      <c r="C75" s="20" t="s">
        <v>176</v>
      </c>
      <c r="D75" s="20">
        <v>2444.8000000000002</v>
      </c>
      <c r="E75" s="20" t="s">
        <v>28</v>
      </c>
    </row>
    <row r="76" spans="1:5">
      <c r="A76" s="20" t="s">
        <v>155</v>
      </c>
      <c r="B76" s="20">
        <v>60594756270</v>
      </c>
      <c r="C76" s="20" t="s">
        <v>176</v>
      </c>
      <c r="D76" s="20">
        <v>1092</v>
      </c>
      <c r="E76" s="20" t="s">
        <v>156</v>
      </c>
    </row>
    <row r="77" spans="1:5">
      <c r="A77" s="20" t="s">
        <v>71</v>
      </c>
      <c r="B77" s="20">
        <v>60595150744</v>
      </c>
      <c r="C77" s="20" t="s">
        <v>176</v>
      </c>
      <c r="D77" s="20">
        <v>3843.4</v>
      </c>
      <c r="E77" s="20" t="s">
        <v>72</v>
      </c>
    </row>
    <row r="78" spans="1:5">
      <c r="A78" s="20" t="s">
        <v>97</v>
      </c>
      <c r="B78" s="20">
        <v>60594999337</v>
      </c>
      <c r="C78" s="20" t="s">
        <v>176</v>
      </c>
      <c r="D78" s="20">
        <v>2698.4</v>
      </c>
      <c r="E78" s="20" t="s">
        <v>98</v>
      </c>
    </row>
    <row r="79" spans="1:5">
      <c r="A79" s="20" t="s">
        <v>79</v>
      </c>
      <c r="B79" s="20">
        <v>60594621675</v>
      </c>
      <c r="C79" s="20" t="s">
        <v>176</v>
      </c>
      <c r="D79" s="20">
        <v>2451</v>
      </c>
      <c r="E79" s="20" t="s">
        <v>80</v>
      </c>
    </row>
    <row r="80" spans="1:5">
      <c r="A80" s="20"/>
      <c r="B80" s="20" t="s">
        <v>177</v>
      </c>
      <c r="C80" s="20"/>
      <c r="D80" s="29">
        <v>409034.4</v>
      </c>
      <c r="E80" s="20" t="s">
        <v>178</v>
      </c>
    </row>
    <row r="82" spans="2:5">
      <c r="B82" s="30" t="s">
        <v>171</v>
      </c>
      <c r="C82" s="30"/>
      <c r="D82" s="31">
        <v>8119.8</v>
      </c>
      <c r="E82" s="30" t="s">
        <v>172</v>
      </c>
    </row>
    <row r="83" spans="2:5">
      <c r="B83" s="30" t="s">
        <v>174</v>
      </c>
      <c r="C83" s="30"/>
      <c r="D83" s="31">
        <v>171232.2</v>
      </c>
      <c r="E83" s="30" t="s">
        <v>175</v>
      </c>
    </row>
    <row r="84" spans="2:5">
      <c r="B84" s="30" t="s">
        <v>177</v>
      </c>
      <c r="C84" s="30"/>
      <c r="D84" s="31">
        <v>409034.4</v>
      </c>
      <c r="E84" s="30" t="s">
        <v>178</v>
      </c>
    </row>
    <row r="85" spans="2:5">
      <c r="B85" s="30"/>
      <c r="C85" s="30"/>
      <c r="D85" s="31">
        <v>588386.4</v>
      </c>
      <c r="E85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A2" sqref="A2"/>
    </sheetView>
  </sheetViews>
  <sheetFormatPr baseColWidth="10" defaultRowHeight="15"/>
  <cols>
    <col min="1" max="1" width="24.5703125" style="20" bestFit="1" customWidth="1"/>
    <col min="2" max="2" width="13.140625" style="20" bestFit="1" customWidth="1"/>
    <col min="3" max="16384" width="11.42578125" style="20"/>
  </cols>
  <sheetData>
    <row r="1" spans="1:5">
      <c r="A1" s="45" t="s">
        <v>186</v>
      </c>
      <c r="B1" s="45"/>
      <c r="C1" s="46"/>
      <c r="D1" s="47"/>
      <c r="E1" s="47"/>
    </row>
    <row r="2" spans="1:5">
      <c r="A2" s="45" t="s">
        <v>187</v>
      </c>
      <c r="B2" s="45" t="s">
        <v>198</v>
      </c>
      <c r="C2" s="46"/>
      <c r="D2" s="47"/>
      <c r="E2" s="47"/>
    </row>
    <row r="3" spans="1:5">
      <c r="A3" s="45" t="s">
        <v>199</v>
      </c>
      <c r="B3" s="48" t="s">
        <v>200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188</v>
      </c>
      <c r="B5" s="46" t="s">
        <v>189</v>
      </c>
      <c r="C5" s="46"/>
      <c r="D5" s="47"/>
      <c r="E5" s="47"/>
    </row>
    <row r="6" spans="1:5">
      <c r="A6" s="47" t="s">
        <v>190</v>
      </c>
      <c r="B6" s="49">
        <v>363291</v>
      </c>
      <c r="C6" s="47"/>
      <c r="D6" s="47"/>
      <c r="E6" s="47"/>
    </row>
    <row r="7" spans="1:5">
      <c r="A7" s="47" t="s">
        <v>191</v>
      </c>
      <c r="B7" s="49">
        <v>27758.3</v>
      </c>
      <c r="C7" s="47"/>
      <c r="D7" s="47"/>
      <c r="E7" s="47"/>
    </row>
    <row r="8" spans="1:5">
      <c r="A8" s="47" t="s">
        <v>192</v>
      </c>
      <c r="B8" s="49">
        <v>30475.62</v>
      </c>
      <c r="C8" s="47"/>
      <c r="D8" s="47"/>
      <c r="E8" s="47"/>
    </row>
    <row r="9" spans="1:5">
      <c r="A9" s="47" t="s">
        <v>193</v>
      </c>
      <c r="B9" s="49">
        <v>188722.3</v>
      </c>
      <c r="C9" s="47"/>
      <c r="D9" s="47"/>
      <c r="E9" s="47"/>
    </row>
    <row r="10" spans="1:5">
      <c r="A10" s="47" t="s">
        <v>194</v>
      </c>
      <c r="B10" s="49">
        <v>46563.32</v>
      </c>
      <c r="C10" s="47"/>
      <c r="D10" s="50"/>
      <c r="E10" s="47"/>
    </row>
    <row r="11" spans="1:5">
      <c r="A11" s="47" t="s">
        <v>195</v>
      </c>
      <c r="B11" s="49">
        <v>128132.86</v>
      </c>
      <c r="C11" s="47"/>
      <c r="D11" s="47"/>
      <c r="E11" s="47"/>
    </row>
    <row r="12" spans="1:5">
      <c r="A12" s="47" t="s">
        <v>196</v>
      </c>
      <c r="B12" s="51">
        <v>0</v>
      </c>
      <c r="C12" s="47"/>
      <c r="D12" s="47"/>
      <c r="E12" s="47"/>
    </row>
    <row r="13" spans="1:5" ht="15.75" thickBot="1">
      <c r="A13" s="47" t="s">
        <v>197</v>
      </c>
      <c r="B13" s="52">
        <v>75090.42</v>
      </c>
      <c r="C13" s="47"/>
      <c r="D13" s="47"/>
      <c r="E13" s="47"/>
    </row>
    <row r="14" spans="1:5">
      <c r="A14" s="47"/>
      <c r="B14" s="53">
        <f>SUM(B6:B13)</f>
        <v>860033.82</v>
      </c>
      <c r="C14" s="47"/>
      <c r="D14" s="47"/>
      <c r="E14" s="47"/>
    </row>
    <row r="15" spans="1:5" ht="15.75" thickBot="1">
      <c r="A15" s="47"/>
      <c r="B15" s="54">
        <f>B14*0.16</f>
        <v>137605.4112</v>
      </c>
      <c r="C15" s="47"/>
      <c r="D15" s="47"/>
      <c r="E15" s="47"/>
    </row>
    <row r="16" spans="1:5" ht="15.75" thickTop="1">
      <c r="A16" s="47"/>
      <c r="B16" s="55">
        <f>+B14+B15</f>
        <v>997639.23119999992</v>
      </c>
      <c r="C16" s="47"/>
      <c r="D16" s="47"/>
      <c r="E16" s="47"/>
    </row>
    <row r="17" spans="1:5">
      <c r="A17" s="47"/>
      <c r="B17" s="49">
        <v>997639.24</v>
      </c>
      <c r="C17" s="47"/>
      <c r="D17" s="47"/>
      <c r="E17" s="47"/>
    </row>
    <row r="18" spans="1:5">
      <c r="A18" s="47"/>
      <c r="B18" s="49">
        <f>B16-B17</f>
        <v>-8.800000068731606E-3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2017-09-13T18:27:36Z</dcterms:created>
  <dcterms:modified xsi:type="dcterms:W3CDTF">2017-09-21T17:29:59Z</dcterms:modified>
</cp:coreProperties>
</file>