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8795" windowHeight="11715"/>
  </bookViews>
  <sheets>
    <sheet name="FACTURACION" sheetId="3" r:id="rId1"/>
    <sheet name="COMPLEMENTO" sheetId="1" r:id="rId2"/>
    <sheet name="BANCOS" sheetId="2" r:id="rId3"/>
  </sheets>
  <calcPr calcId="124519"/>
  <fileRecoveryPr repairLoad="1"/>
</workbook>
</file>

<file path=xl/calcChain.xml><?xml version="1.0" encoding="utf-8"?>
<calcChain xmlns="http://schemas.openxmlformats.org/spreadsheetml/2006/main">
  <c r="D9" i="2"/>
  <c r="D10" s="1"/>
  <c r="D14" s="1"/>
  <c r="D15" s="1"/>
  <c r="G14" i="3"/>
  <c r="H14"/>
  <c r="I14"/>
  <c r="J14"/>
  <c r="K14"/>
  <c r="F14"/>
  <c r="K11"/>
  <c r="J11"/>
  <c r="I11"/>
  <c r="H11"/>
  <c r="G11"/>
  <c r="F11"/>
  <c r="D11"/>
  <c r="D14" s="1"/>
  <c r="C14"/>
  <c r="V56" i="1"/>
</calcChain>
</file>

<file path=xl/sharedStrings.xml><?xml version="1.0" encoding="utf-8"?>
<sst xmlns="http://schemas.openxmlformats.org/spreadsheetml/2006/main" count="253" uniqueCount="181">
  <si>
    <t>CONTPAQ i</t>
  </si>
  <si>
    <t xml:space="preserve">      NÓMINAS</t>
  </si>
  <si>
    <t>05 INGENIERIA FISCAL LABORAL SC</t>
  </si>
  <si>
    <t>Lista de Raya (forma tabular)</t>
  </si>
  <si>
    <t>Periodo 17 al 17 Quincenal del 01/09/2017 al 15/09/2017</t>
  </si>
  <si>
    <t>Reg Pat IMSS: 00000000000,Z3422423106</t>
  </si>
  <si>
    <t xml:space="preserve">RFC: IFL -130502-TN8 </t>
  </si>
  <si>
    <t>Código</t>
  </si>
  <si>
    <t>Empleado</t>
  </si>
  <si>
    <t>Sueldo</t>
  </si>
  <si>
    <t>Comisiones</t>
  </si>
  <si>
    <t>Compensación</t>
  </si>
  <si>
    <t>Prima de vacaciones a tiempo</t>
  </si>
  <si>
    <t>*TOTAL* *PERCEPCIONES*</t>
  </si>
  <si>
    <t>Seguro de vivienda Infonavit</t>
  </si>
  <si>
    <t>Préstamo Infonavit (vsm)</t>
  </si>
  <si>
    <t>Préstamo Infonavit (cf)</t>
  </si>
  <si>
    <t>Subsidio al Empleo (sp)</t>
  </si>
  <si>
    <t>I.S.R. (sp)</t>
  </si>
  <si>
    <t>I.M.S.S.</t>
  </si>
  <si>
    <t>Préstamo Infonavit</t>
  </si>
  <si>
    <t>Préstamo FONACOT</t>
  </si>
  <si>
    <t>Ajuste al neto</t>
  </si>
  <si>
    <t>Dtos Cta 254</t>
  </si>
  <si>
    <t>*TOTAL* *DEDUCCIONES*</t>
  </si>
  <si>
    <t>*NETO*</t>
  </si>
  <si>
    <t xml:space="preserve">    Reg. Pat. IMSS:  Z3422423106</t>
  </si>
  <si>
    <t>ASR06</t>
  </si>
  <si>
    <t>Aboytes Salinas Ricardo</t>
  </si>
  <si>
    <t>AMM19</t>
  </si>
  <si>
    <t>Almanza Martinez Maribel</t>
  </si>
  <si>
    <t>ALM29</t>
  </si>
  <si>
    <t>Animas Leon Manuel Emilio</t>
  </si>
  <si>
    <t>ALJ07</t>
  </si>
  <si>
    <t>Araiza Lopez Juan</t>
  </si>
  <si>
    <t>BM29</t>
  </si>
  <si>
    <t>Baez Monroy Elizabeth</t>
  </si>
  <si>
    <t>BSP01</t>
  </si>
  <si>
    <t>Balbuena Salazar Patricia</t>
  </si>
  <si>
    <t>0BC09</t>
  </si>
  <si>
    <t>Baltazar Cruz Desiree De Jesus</t>
  </si>
  <si>
    <t>0CR21</t>
  </si>
  <si>
    <t>Camacho Rivera Martha Sarahi</t>
  </si>
  <si>
    <t>0CS27</t>
  </si>
  <si>
    <t>Campos Sancen Luis Felipe</t>
  </si>
  <si>
    <t>CGB09</t>
  </si>
  <si>
    <t>Cortez Garcia Blanca Estela</t>
  </si>
  <si>
    <t>EBV23</t>
  </si>
  <si>
    <t>Echeverria Bustamante Victor Manuel</t>
  </si>
  <si>
    <t>FML01</t>
  </si>
  <si>
    <t>Flores Miranda Luis Gilberto</t>
  </si>
  <si>
    <t>GRJ05</t>
  </si>
  <si>
    <t>Gallegos Ramirez Jose</t>
  </si>
  <si>
    <t>GVJ19</t>
  </si>
  <si>
    <t>Galvan Vazquez Jose Manuel</t>
  </si>
  <si>
    <t>GPI19</t>
  </si>
  <si>
    <t>Gomez Paloblanco Ismael</t>
  </si>
  <si>
    <t>GVA05</t>
  </si>
  <si>
    <t>Gomez Vera Armando</t>
  </si>
  <si>
    <t>0GA21</t>
  </si>
  <si>
    <t>Guerra Aguilar Alejandro</t>
  </si>
  <si>
    <t>GHJ29</t>
  </si>
  <si>
    <t>Guerrero Hernandez Juan Carlos</t>
  </si>
  <si>
    <t>GAN20</t>
  </si>
  <si>
    <t>Guevara Aleman Nayely</t>
  </si>
  <si>
    <t>HBS06</t>
  </si>
  <si>
    <t>Hernandez Barrera Salvador</t>
  </si>
  <si>
    <t>0HA01</t>
  </si>
  <si>
    <t>Herrera Almaraz Blanca Sofia</t>
  </si>
  <si>
    <t>00003</t>
  </si>
  <si>
    <t>Jimenez Suarez Ludivina</t>
  </si>
  <si>
    <t>LMM06</t>
  </si>
  <si>
    <t>Lara Martinez Mariana</t>
  </si>
  <si>
    <t>LAS24</t>
  </si>
  <si>
    <t>Lemus Alvarado Sandra Karina</t>
  </si>
  <si>
    <t>LCA23</t>
  </si>
  <si>
    <t>Leon Cardenas Alberto</t>
  </si>
  <si>
    <t>0LU18</t>
  </si>
  <si>
    <t>Lizardi Urzua Arizbet</t>
  </si>
  <si>
    <t>LGM06</t>
  </si>
  <si>
    <t>Lomeli Garza Mariajose</t>
  </si>
  <si>
    <t>LJV15</t>
  </si>
  <si>
    <t>Lopez Jimenez Victor Manuel</t>
  </si>
  <si>
    <t>LAC08</t>
  </si>
  <si>
    <t>Loyola Acosta Carlos Alberto</t>
  </si>
  <si>
    <t>LEV29</t>
  </si>
  <si>
    <t>Lucio Escutia Victor</t>
  </si>
  <si>
    <t>MAD01</t>
  </si>
  <si>
    <t>Mancera Aguilar Daniel</t>
  </si>
  <si>
    <t>0ME05</t>
  </si>
  <si>
    <t>Mandujano Estrada  Ilse Georgina</t>
  </si>
  <si>
    <t>MSM13</t>
  </si>
  <si>
    <t>Mandujano Segura Maria De La Luz</t>
  </si>
  <si>
    <t>0MH02</t>
  </si>
  <si>
    <t>Martinez Herrera Cristian</t>
  </si>
  <si>
    <t>MOJ09</t>
  </si>
  <si>
    <t>Martinez Ortiz Josue Alejandro</t>
  </si>
  <si>
    <t>MMR06</t>
  </si>
  <si>
    <t>Molina Mendoza Rita Angelica</t>
  </si>
  <si>
    <t>00056</t>
  </si>
  <si>
    <t>Muñoz Macias Marco Alfredo</t>
  </si>
  <si>
    <t>0NA28</t>
  </si>
  <si>
    <t>Nava Ambriz Thania</t>
  </si>
  <si>
    <t>00012</t>
  </si>
  <si>
    <t>Navarrete Rodriguez Maria Teresa</t>
  </si>
  <si>
    <t>00023</t>
  </si>
  <si>
    <t>Navarrete Rodriguez Miguel Angel</t>
  </si>
  <si>
    <t>0NM17</t>
  </si>
  <si>
    <t>Navarro Macias Jennifer</t>
  </si>
  <si>
    <t>0NO05</t>
  </si>
  <si>
    <t>Nieves Osornio Silvestre</t>
  </si>
  <si>
    <t>OOM06</t>
  </si>
  <si>
    <t>Olivares Olalde Ma Guadalupe</t>
  </si>
  <si>
    <t>OOE31</t>
  </si>
  <si>
    <t>Orozco Ortega Enaim</t>
  </si>
  <si>
    <t>PLJ05</t>
  </si>
  <si>
    <t>Pacheco Leon Juana</t>
  </si>
  <si>
    <t>009</t>
  </si>
  <si>
    <t>Patiño Muñoz Ana Laura</t>
  </si>
  <si>
    <t>PJN06</t>
  </si>
  <si>
    <t>Pescador Jurado Nancy Teresa</t>
  </si>
  <si>
    <t>PBG09</t>
  </si>
  <si>
    <t>Picazo Bastida Gustavo</t>
  </si>
  <si>
    <t>PLL19</t>
  </si>
  <si>
    <t>Prieto Lopez Leobigildo</t>
  </si>
  <si>
    <t>QAJ23</t>
  </si>
  <si>
    <t>Quintero Arroyo Jaquelin</t>
  </si>
  <si>
    <t>REA07</t>
  </si>
  <si>
    <t>Ramirez Echeverria Armando</t>
  </si>
  <si>
    <t>RGD24</t>
  </si>
  <si>
    <t>Rangel Gonzalez Diana Eneysis</t>
  </si>
  <si>
    <t>RAE06</t>
  </si>
  <si>
    <t>Rodriguez Andrade Erika Yazmin</t>
  </si>
  <si>
    <t>REA04</t>
  </si>
  <si>
    <t>Rojas Echeverria Antonio De Jesus</t>
  </si>
  <si>
    <t>RLA07</t>
  </si>
  <si>
    <t>Ruiz Laguna Anabel</t>
  </si>
  <si>
    <t>SCV29</t>
  </si>
  <si>
    <t>Salas Correa Victor Eduardo</t>
  </si>
  <si>
    <t>0SM06</t>
  </si>
  <si>
    <t>Salcedo Moreno Janitzy Xochitl</t>
  </si>
  <si>
    <t>00008</t>
  </si>
  <si>
    <t>Sanchez Veana Javier</t>
  </si>
  <si>
    <t>0SA03</t>
  </si>
  <si>
    <t>Santana Anaya Gildardo Enrique</t>
  </si>
  <si>
    <t>SJM18</t>
  </si>
  <si>
    <t>Solorzano Juarez Monica Elisa</t>
  </si>
  <si>
    <t>00018</t>
  </si>
  <si>
    <t>Tierrablanca Sanchez Victor Hugo</t>
  </si>
  <si>
    <t>TJM06</t>
  </si>
  <si>
    <t>Torres Jimenez Martin</t>
  </si>
  <si>
    <t>TRC23</t>
  </si>
  <si>
    <t>Tovar Ramirez Christian</t>
  </si>
  <si>
    <t>0VF00</t>
  </si>
  <si>
    <t>Vega Fernandez Amalia</t>
  </si>
  <si>
    <t>VMR06</t>
  </si>
  <si>
    <t>Vega Mendoza Roberto Carlos</t>
  </si>
  <si>
    <t>VSE16</t>
  </si>
  <si>
    <t>Ventura Santamaria Efrain Enrique</t>
  </si>
  <si>
    <t>YMC14</t>
  </si>
  <si>
    <t>Yerena Martinez Cinthia Guadalupe</t>
  </si>
  <si>
    <t xml:space="preserve">  =============</t>
  </si>
  <si>
    <t>Total Gral.</t>
  </si>
  <si>
    <t xml:space="preserve"> </t>
  </si>
  <si>
    <t>DEPOSITO REALIZADO</t>
  </si>
  <si>
    <t>POR DEPOSITAR</t>
  </si>
  <si>
    <t>FACTURA</t>
  </si>
  <si>
    <t>2% NOMINA</t>
  </si>
  <si>
    <t>7.5% COMISION</t>
  </si>
  <si>
    <t>SUBTOTAL</t>
  </si>
  <si>
    <t>IVA</t>
  </si>
  <si>
    <t>TOTAL</t>
  </si>
  <si>
    <t>Periodo 17 del 2017-09-01 al 2017-09-15</t>
  </si>
  <si>
    <t>Codigo</t>
  </si>
  <si>
    <t>Cuenta</t>
  </si>
  <si>
    <t>Metodo de pago</t>
  </si>
  <si>
    <t>Importe</t>
  </si>
  <si>
    <t>Nombre</t>
  </si>
  <si>
    <t>28 Tarjeta de Débito</t>
  </si>
  <si>
    <t>Total Tarjeta de Débito</t>
  </si>
  <si>
    <t>Total de movimientos 1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</si>
</sst>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0" fillId="0" borderId="0"/>
    <xf numFmtId="0" fontId="21" fillId="0" borderId="0"/>
    <xf numFmtId="43" fontId="20" fillId="0" borderId="0" applyFill="0" applyBorder="0" applyAlignment="0" applyProtection="0"/>
    <xf numFmtId="0" fontId="20" fillId="0" borderId="0"/>
    <xf numFmtId="0" fontId="1" fillId="0" borderId="0"/>
    <xf numFmtId="0" fontId="20" fillId="0" borderId="0"/>
  </cellStyleXfs>
  <cellXfs count="68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49" fontId="9" fillId="0" borderId="0" xfId="0" applyNumberFormat="1" applyFont="1" applyAlignment="1">
      <alignment horizontal="left"/>
    </xf>
    <xf numFmtId="164" fontId="13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49" fontId="11" fillId="0" borderId="0" xfId="0" applyNumberFormat="1" applyFont="1"/>
    <xf numFmtId="164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0" fontId="7" fillId="0" borderId="0" xfId="0" applyFont="1" applyAlignment="1"/>
    <xf numFmtId="0" fontId="8" fillId="0" borderId="0" xfId="0" applyFont="1" applyAlignme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0" fillId="2" borderId="4" xfId="0" applyFont="1" applyFill="1" applyBorder="1" applyAlignment="1">
      <alignment horizontal="center" vertical="center" wrapText="1"/>
    </xf>
    <xf numFmtId="44" fontId="2" fillId="0" borderId="0" xfId="1" applyFont="1"/>
    <xf numFmtId="44" fontId="23" fillId="0" borderId="1" xfId="0" applyNumberFormat="1" applyFont="1" applyBorder="1"/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19" fillId="0" borderId="3" xfId="0" applyFont="1" applyFill="1" applyBorder="1" applyAlignment="1">
      <alignment horizontal="centerContinuous"/>
    </xf>
    <xf numFmtId="165" fontId="19" fillId="0" borderId="3" xfId="0" applyNumberFormat="1" applyFont="1" applyFill="1" applyBorder="1" applyAlignment="1">
      <alignment horizontal="centerContinuous"/>
    </xf>
    <xf numFmtId="0" fontId="0" fillId="0" borderId="0" xfId="0"/>
    <xf numFmtId="0" fontId="0" fillId="0" borderId="0" xfId="0"/>
    <xf numFmtId="0" fontId="0" fillId="3" borderId="0" xfId="0" applyFill="1"/>
    <xf numFmtId="165" fontId="0" fillId="3" borderId="0" xfId="0" applyNumberFormat="1" applyFill="1"/>
    <xf numFmtId="0" fontId="0" fillId="0" borderId="0" xfId="0"/>
    <xf numFmtId="165" fontId="0" fillId="0" borderId="0" xfId="0" applyNumberFormat="1"/>
    <xf numFmtId="0" fontId="22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</cellXfs>
  <cellStyles count="8">
    <cellStyle name="Excel Built-in Normal" xfId="3"/>
    <cellStyle name="Millares 2" xfId="4"/>
    <cellStyle name="Moneda" xfId="1" builtinId="4"/>
    <cellStyle name="Normal" xfId="0" builtinId="0"/>
    <cellStyle name="Normal 12 4 3" xfId="7"/>
    <cellStyle name="Normal 2" xfId="6"/>
    <cellStyle name="Normal 3" xfId="2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K14" sqref="K14"/>
    </sheetView>
  </sheetViews>
  <sheetFormatPr baseColWidth="10" defaultRowHeight="11.25"/>
  <cols>
    <col min="1" max="1" width="7.85546875" style="28" customWidth="1"/>
    <col min="2" max="2" width="27.140625" style="27" customWidth="1"/>
    <col min="3" max="3" width="13" style="27" customWidth="1"/>
    <col min="4" max="4" width="14.140625" style="27" customWidth="1"/>
    <col min="5" max="5" width="11.42578125" style="27"/>
    <col min="6" max="6" width="14.85546875" style="27" customWidth="1"/>
    <col min="7" max="16384" width="11.42578125" style="27"/>
  </cols>
  <sheetData>
    <row r="1" spans="1:11" ht="18" customHeight="1">
      <c r="A1" s="29" t="s">
        <v>0</v>
      </c>
      <c r="B1" s="46" t="s">
        <v>163</v>
      </c>
    </row>
    <row r="2" spans="1:11" ht="24.95" customHeight="1">
      <c r="A2" s="30" t="s">
        <v>1</v>
      </c>
      <c r="B2" s="43" t="s">
        <v>2</v>
      </c>
    </row>
    <row r="3" spans="1:11" ht="15">
      <c r="B3" s="44" t="s">
        <v>3</v>
      </c>
      <c r="C3" s="33"/>
    </row>
    <row r="4" spans="1:11" ht="12.75">
      <c r="B4" s="45" t="s">
        <v>4</v>
      </c>
      <c r="C4" s="33"/>
    </row>
    <row r="5" spans="1:11">
      <c r="B5" s="32" t="s">
        <v>5</v>
      </c>
    </row>
    <row r="6" spans="1:11">
      <c r="B6" s="32" t="s">
        <v>6</v>
      </c>
    </row>
    <row r="7" spans="1:11" ht="15.75">
      <c r="F7" s="65" t="s">
        <v>166</v>
      </c>
      <c r="G7" s="65"/>
      <c r="H7" s="65"/>
      <c r="I7" s="65"/>
      <c r="J7" s="65"/>
      <c r="K7" s="65"/>
    </row>
    <row r="8" spans="1:11" s="31" customFormat="1" ht="23.25" thickBot="1">
      <c r="A8" s="34" t="s">
        <v>7</v>
      </c>
      <c r="B8" s="35" t="s">
        <v>8</v>
      </c>
      <c r="C8" s="35" t="s">
        <v>10</v>
      </c>
      <c r="D8" s="36" t="s">
        <v>13</v>
      </c>
      <c r="F8" s="48" t="s">
        <v>13</v>
      </c>
      <c r="G8" s="48" t="s">
        <v>167</v>
      </c>
      <c r="H8" s="48" t="s">
        <v>168</v>
      </c>
      <c r="I8" s="48" t="s">
        <v>169</v>
      </c>
      <c r="J8" s="48" t="s">
        <v>170</v>
      </c>
      <c r="K8" s="48" t="s">
        <v>171</v>
      </c>
    </row>
    <row r="9" spans="1:11" ht="12" thickTop="1">
      <c r="A9" s="37" t="s">
        <v>26</v>
      </c>
    </row>
    <row r="11" spans="1:11">
      <c r="A11" s="28" t="s">
        <v>117</v>
      </c>
      <c r="B11" s="27" t="s">
        <v>118</v>
      </c>
      <c r="C11" s="38">
        <v>30815.52</v>
      </c>
      <c r="D11" s="38">
        <f>+C11</f>
        <v>30815.52</v>
      </c>
      <c r="F11" s="49">
        <f>+D11</f>
        <v>30815.52</v>
      </c>
      <c r="G11" s="49">
        <f>+F11*2%</f>
        <v>616.31040000000007</v>
      </c>
      <c r="H11" s="49">
        <f>+F11*7.5%</f>
        <v>2311.1639999999998</v>
      </c>
      <c r="I11" s="49">
        <f>SUM(F11:H11)</f>
        <v>33742.994399999996</v>
      </c>
      <c r="J11" s="49">
        <f>+I11*16%</f>
        <v>5398.8791039999996</v>
      </c>
      <c r="K11" s="49">
        <f>+I11+J11</f>
        <v>39141.873503999996</v>
      </c>
    </row>
    <row r="13" spans="1:11" s="33" customFormat="1">
      <c r="A13" s="39"/>
      <c r="C13" s="33" t="s">
        <v>161</v>
      </c>
      <c r="D13" s="33" t="s">
        <v>161</v>
      </c>
      <c r="F13" s="47" t="s">
        <v>161</v>
      </c>
      <c r="G13" s="47" t="s">
        <v>161</v>
      </c>
      <c r="H13" s="47" t="s">
        <v>161</v>
      </c>
      <c r="I13" s="47" t="s">
        <v>161</v>
      </c>
      <c r="J13" s="47" t="s">
        <v>161</v>
      </c>
      <c r="K13" s="47" t="s">
        <v>161</v>
      </c>
    </row>
    <row r="14" spans="1:11" ht="13.5" thickBot="1">
      <c r="A14" s="42" t="s">
        <v>162</v>
      </c>
      <c r="B14" s="27" t="s">
        <v>163</v>
      </c>
      <c r="C14" s="41">
        <f>+C11</f>
        <v>30815.52</v>
      </c>
      <c r="D14" s="41">
        <f>+D11</f>
        <v>30815.52</v>
      </c>
      <c r="F14" s="50">
        <f>+F11</f>
        <v>30815.52</v>
      </c>
      <c r="G14" s="50">
        <f t="shared" ref="G14:K14" si="0">+G11</f>
        <v>616.31040000000007</v>
      </c>
      <c r="H14" s="50">
        <f t="shared" si="0"/>
        <v>2311.1639999999998</v>
      </c>
      <c r="I14" s="50">
        <f t="shared" si="0"/>
        <v>33742.994399999996</v>
      </c>
      <c r="J14" s="50">
        <f t="shared" si="0"/>
        <v>5398.8791039999996</v>
      </c>
      <c r="K14" s="50">
        <f t="shared" si="0"/>
        <v>39141.873503999996</v>
      </c>
    </row>
    <row r="15" spans="1:11" ht="12" thickTop="1"/>
    <row r="16" spans="1:11">
      <c r="C16" s="27" t="s">
        <v>163</v>
      </c>
      <c r="D16" s="27" t="s">
        <v>163</v>
      </c>
    </row>
    <row r="17" spans="1:4">
      <c r="A17" s="28" t="s">
        <v>163</v>
      </c>
      <c r="B17" s="27" t="s">
        <v>163</v>
      </c>
      <c r="C17" s="40"/>
      <c r="D17" s="40"/>
    </row>
  </sheetData>
  <mergeCells count="1">
    <mergeCell ref="F7:K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83"/>
  <sheetViews>
    <sheetView workbookViewId="0">
      <pane xSplit="2" ySplit="10" topLeftCell="M44" activePane="bottomRight" state="frozen"/>
      <selection pane="topRight" activeCell="C1" sqref="C1"/>
      <selection pane="bottomLeft" activeCell="A11" sqref="A11"/>
      <selection pane="bottomRight" activeCell="V56" sqref="V56"/>
    </sheetView>
  </sheetViews>
  <sheetFormatPr baseColWidth="10" defaultRowHeight="11.25"/>
  <cols>
    <col min="1" max="1" width="7.85546875" style="2" customWidth="1"/>
    <col min="2" max="2" width="27.140625" style="1" customWidth="1"/>
    <col min="3" max="3" width="10.7109375" style="1" customWidth="1"/>
    <col min="4" max="4" width="13" style="1" customWidth="1"/>
    <col min="5" max="5" width="14.5703125" style="1" customWidth="1"/>
    <col min="6" max="6" width="13.42578125" style="1" customWidth="1"/>
    <col min="7" max="7" width="14.140625" style="1" customWidth="1"/>
    <col min="8" max="8" width="11.28515625" style="1" customWidth="1"/>
    <col min="9" max="9" width="11.5703125" style="1" customWidth="1"/>
    <col min="10" max="10" width="9.28515625" style="1" customWidth="1"/>
    <col min="11" max="11" width="9.5703125" style="1" customWidth="1"/>
    <col min="12" max="12" width="10.7109375" style="1" customWidth="1"/>
    <col min="13" max="13" width="9.7109375" style="1" customWidth="1"/>
    <col min="14" max="14" width="11.42578125" style="1" customWidth="1"/>
    <col min="15" max="15" width="11.28515625" style="1" customWidth="1"/>
    <col min="16" max="16" width="10.5703125" style="1" customWidth="1"/>
    <col min="17" max="17" width="10" style="1" customWidth="1"/>
    <col min="18" max="18" width="13.28515625" style="1" customWidth="1"/>
    <col min="19" max="19" width="11.7109375" style="1" customWidth="1"/>
    <col min="20" max="16384" width="11.42578125" style="1"/>
  </cols>
  <sheetData>
    <row r="1" spans="1:22" ht="18" customHeight="1">
      <c r="A1" s="3" t="s">
        <v>0</v>
      </c>
      <c r="B1" s="66" t="s">
        <v>163</v>
      </c>
      <c r="C1" s="67"/>
    </row>
    <row r="2" spans="1:22" ht="24.95" customHeight="1">
      <c r="A2" s="4" t="s">
        <v>1</v>
      </c>
      <c r="B2" s="20" t="s">
        <v>2</v>
      </c>
      <c r="C2" s="21"/>
    </row>
    <row r="3" spans="1:22" ht="15.75">
      <c r="B3" s="22" t="s">
        <v>3</v>
      </c>
      <c r="C3" s="23"/>
      <c r="D3" s="7"/>
    </row>
    <row r="4" spans="1:22" ht="15">
      <c r="B4" s="24" t="s">
        <v>4</v>
      </c>
      <c r="C4" s="23"/>
      <c r="D4" s="7"/>
    </row>
    <row r="5" spans="1:22">
      <c r="B5" s="6" t="s">
        <v>5</v>
      </c>
    </row>
    <row r="6" spans="1:22">
      <c r="B6" s="6" t="s">
        <v>6</v>
      </c>
    </row>
    <row r="8" spans="1:22" s="5" customFormat="1" ht="34.5" thickBot="1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9" t="s">
        <v>12</v>
      </c>
      <c r="G8" s="10" t="s">
        <v>13</v>
      </c>
      <c r="H8" s="9" t="s">
        <v>14</v>
      </c>
      <c r="I8" s="9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9" t="s">
        <v>20</v>
      </c>
      <c r="O8" s="9" t="s">
        <v>21</v>
      </c>
      <c r="P8" s="9" t="s">
        <v>22</v>
      </c>
      <c r="Q8" s="9" t="s">
        <v>23</v>
      </c>
      <c r="R8" s="10" t="s">
        <v>24</v>
      </c>
      <c r="S8" s="11" t="s">
        <v>25</v>
      </c>
      <c r="U8" s="25" t="s">
        <v>164</v>
      </c>
      <c r="V8" s="26" t="s">
        <v>165</v>
      </c>
    </row>
    <row r="9" spans="1:22" ht="12" thickTop="1">
      <c r="A9" s="12" t="s">
        <v>26</v>
      </c>
    </row>
    <row r="11" spans="1:22">
      <c r="A11" s="2" t="s">
        <v>27</v>
      </c>
      <c r="B11" s="1" t="s">
        <v>28</v>
      </c>
      <c r="C11" s="13">
        <v>800.4</v>
      </c>
      <c r="D11" s="13">
        <v>1246</v>
      </c>
      <c r="E11" s="13">
        <v>400.2</v>
      </c>
      <c r="F11" s="13">
        <v>0</v>
      </c>
      <c r="G11" s="13">
        <v>2446.6</v>
      </c>
      <c r="H11" s="13">
        <v>0</v>
      </c>
      <c r="I11" s="13">
        <v>0</v>
      </c>
      <c r="J11" s="13">
        <v>0</v>
      </c>
      <c r="K11" s="13">
        <v>0</v>
      </c>
      <c r="L11" s="13">
        <v>1.85</v>
      </c>
      <c r="M11" s="13">
        <v>0</v>
      </c>
      <c r="N11" s="13">
        <v>0</v>
      </c>
      <c r="O11" s="13">
        <v>0</v>
      </c>
      <c r="P11" s="14">
        <v>-0.05</v>
      </c>
      <c r="Q11" s="13">
        <v>0</v>
      </c>
      <c r="R11" s="13">
        <v>1.8</v>
      </c>
      <c r="S11" s="13">
        <v>2444.8000000000002</v>
      </c>
    </row>
    <row r="12" spans="1:22">
      <c r="A12" s="2" t="s">
        <v>29</v>
      </c>
      <c r="B12" s="1" t="s">
        <v>30</v>
      </c>
      <c r="C12" s="13">
        <v>2750.1</v>
      </c>
      <c r="D12" s="13">
        <v>16474.39</v>
      </c>
      <c r="E12" s="13">
        <v>0</v>
      </c>
      <c r="F12" s="13">
        <v>0</v>
      </c>
      <c r="G12" s="13">
        <v>19224.490000000002</v>
      </c>
      <c r="H12" s="13">
        <v>15</v>
      </c>
      <c r="I12" s="13">
        <v>1345</v>
      </c>
      <c r="J12" s="13">
        <v>0</v>
      </c>
      <c r="K12" s="13">
        <v>0</v>
      </c>
      <c r="L12" s="13">
        <v>3952</v>
      </c>
      <c r="M12" s="13">
        <v>312.67</v>
      </c>
      <c r="N12" s="13">
        <v>0</v>
      </c>
      <c r="O12" s="13">
        <v>0</v>
      </c>
      <c r="P12" s="13">
        <v>0.02</v>
      </c>
      <c r="Q12" s="13">
        <v>0</v>
      </c>
      <c r="R12" s="13">
        <v>5624.69</v>
      </c>
      <c r="S12" s="13">
        <v>13599.8</v>
      </c>
    </row>
    <row r="13" spans="1:22">
      <c r="A13" s="2" t="s">
        <v>31</v>
      </c>
      <c r="B13" s="1" t="s">
        <v>32</v>
      </c>
      <c r="C13" s="13">
        <v>2500.0500000000002</v>
      </c>
      <c r="D13" s="13">
        <v>22501.58</v>
      </c>
      <c r="E13" s="13">
        <v>0</v>
      </c>
      <c r="F13" s="13">
        <v>0</v>
      </c>
      <c r="G13" s="13">
        <v>25001.63</v>
      </c>
      <c r="H13" s="13">
        <v>15</v>
      </c>
      <c r="I13" s="13">
        <v>500</v>
      </c>
      <c r="J13" s="13">
        <v>0</v>
      </c>
      <c r="K13" s="13">
        <v>0</v>
      </c>
      <c r="L13" s="13">
        <v>5685.14</v>
      </c>
      <c r="M13" s="13">
        <v>325.88</v>
      </c>
      <c r="N13" s="13">
        <v>0</v>
      </c>
      <c r="O13" s="13">
        <v>0</v>
      </c>
      <c r="P13" s="13">
        <v>0.01</v>
      </c>
      <c r="Q13" s="13">
        <v>0</v>
      </c>
      <c r="R13" s="13">
        <v>6526.03</v>
      </c>
      <c r="S13" s="13">
        <v>18475.599999999999</v>
      </c>
    </row>
    <row r="14" spans="1:22">
      <c r="A14" s="2" t="s">
        <v>33</v>
      </c>
      <c r="B14" s="1" t="s">
        <v>34</v>
      </c>
      <c r="C14" s="13">
        <v>8000.1</v>
      </c>
      <c r="D14" s="13">
        <v>31423.67</v>
      </c>
      <c r="E14" s="13">
        <v>0</v>
      </c>
      <c r="F14" s="13">
        <v>0</v>
      </c>
      <c r="G14" s="13">
        <v>39423.769999999997</v>
      </c>
      <c r="H14" s="13">
        <v>15</v>
      </c>
      <c r="I14" s="13">
        <v>1300</v>
      </c>
      <c r="J14" s="13">
        <v>0</v>
      </c>
      <c r="K14" s="13">
        <v>0</v>
      </c>
      <c r="L14" s="13">
        <v>10183.48</v>
      </c>
      <c r="M14" s="13">
        <v>518.15</v>
      </c>
      <c r="N14" s="13">
        <v>0</v>
      </c>
      <c r="O14" s="13">
        <v>0</v>
      </c>
      <c r="P14" s="13">
        <v>0.14000000000000001</v>
      </c>
      <c r="Q14" s="13">
        <v>0</v>
      </c>
      <c r="R14" s="13">
        <v>12016.77</v>
      </c>
      <c r="S14" s="13">
        <v>27407</v>
      </c>
    </row>
    <row r="15" spans="1:22">
      <c r="A15" s="2" t="s">
        <v>35</v>
      </c>
      <c r="B15" s="1" t="s">
        <v>36</v>
      </c>
      <c r="C15" s="13">
        <v>2500.0500000000002</v>
      </c>
      <c r="D15" s="13">
        <v>3000</v>
      </c>
      <c r="E15" s="13">
        <v>0</v>
      </c>
      <c r="F15" s="13">
        <v>0</v>
      </c>
      <c r="G15" s="13">
        <v>5500.05</v>
      </c>
      <c r="H15" s="13">
        <v>0</v>
      </c>
      <c r="I15" s="13">
        <v>0</v>
      </c>
      <c r="J15" s="13">
        <v>0</v>
      </c>
      <c r="K15" s="13">
        <v>0</v>
      </c>
      <c r="L15" s="13">
        <v>627.54999999999995</v>
      </c>
      <c r="M15" s="13">
        <v>99.31</v>
      </c>
      <c r="N15" s="13">
        <v>0</v>
      </c>
      <c r="O15" s="13">
        <v>0</v>
      </c>
      <c r="P15" s="14">
        <v>-0.01</v>
      </c>
      <c r="Q15" s="13">
        <v>0</v>
      </c>
      <c r="R15" s="13">
        <v>726.85</v>
      </c>
      <c r="S15" s="13">
        <v>4773.2</v>
      </c>
    </row>
    <row r="16" spans="1:22">
      <c r="A16" s="2" t="s">
        <v>37</v>
      </c>
      <c r="B16" s="1" t="s">
        <v>38</v>
      </c>
      <c r="C16" s="13">
        <v>5000.1000000000004</v>
      </c>
      <c r="D16" s="13">
        <v>14888.14</v>
      </c>
      <c r="E16" s="13">
        <v>0</v>
      </c>
      <c r="F16" s="13">
        <v>0</v>
      </c>
      <c r="G16" s="13">
        <v>19888.240000000002</v>
      </c>
      <c r="H16" s="13">
        <v>15</v>
      </c>
      <c r="I16" s="13">
        <v>2245</v>
      </c>
      <c r="J16" s="13">
        <v>0</v>
      </c>
      <c r="K16" s="13">
        <v>0</v>
      </c>
      <c r="L16" s="13">
        <v>4151.13</v>
      </c>
      <c r="M16" s="13">
        <v>360.47</v>
      </c>
      <c r="N16" s="13">
        <v>0</v>
      </c>
      <c r="O16" s="13">
        <v>0</v>
      </c>
      <c r="P16" s="13">
        <v>0.04</v>
      </c>
      <c r="Q16" s="13">
        <v>0</v>
      </c>
      <c r="R16" s="13">
        <v>6771.64</v>
      </c>
      <c r="S16" s="13">
        <v>13116.6</v>
      </c>
    </row>
    <row r="17" spans="1:19">
      <c r="A17" s="2" t="s">
        <v>39</v>
      </c>
      <c r="B17" s="1" t="s">
        <v>40</v>
      </c>
      <c r="C17" s="13">
        <v>3000</v>
      </c>
      <c r="D17" s="13">
        <v>5500</v>
      </c>
      <c r="E17" s="13">
        <v>0</v>
      </c>
      <c r="F17" s="13">
        <v>0</v>
      </c>
      <c r="G17" s="13">
        <v>8500</v>
      </c>
      <c r="H17" s="13">
        <v>15</v>
      </c>
      <c r="I17" s="13">
        <v>909.59</v>
      </c>
      <c r="J17" s="13">
        <v>0</v>
      </c>
      <c r="K17" s="13">
        <v>0</v>
      </c>
      <c r="L17" s="13">
        <v>1268.3399999999999</v>
      </c>
      <c r="M17" s="13">
        <v>135.07</v>
      </c>
      <c r="N17" s="13">
        <v>0</v>
      </c>
      <c r="O17" s="13">
        <v>0</v>
      </c>
      <c r="P17" s="13">
        <v>0</v>
      </c>
      <c r="Q17" s="13">
        <v>0</v>
      </c>
      <c r="R17" s="13">
        <v>2328</v>
      </c>
      <c r="S17" s="13">
        <v>6172</v>
      </c>
    </row>
    <row r="18" spans="1:19">
      <c r="A18" s="2" t="s">
        <v>41</v>
      </c>
      <c r="B18" s="1" t="s">
        <v>42</v>
      </c>
      <c r="C18" s="13">
        <v>2500.0500000000002</v>
      </c>
      <c r="D18" s="13">
        <v>9308.7999999999993</v>
      </c>
      <c r="E18" s="13">
        <v>0</v>
      </c>
      <c r="F18" s="13">
        <v>0</v>
      </c>
      <c r="G18" s="13">
        <v>11808.85</v>
      </c>
      <c r="H18" s="13">
        <v>0</v>
      </c>
      <c r="I18" s="13">
        <v>0</v>
      </c>
      <c r="J18" s="13">
        <v>0</v>
      </c>
      <c r="K18" s="13">
        <v>0</v>
      </c>
      <c r="L18" s="13">
        <v>2008.81</v>
      </c>
      <c r="M18" s="13">
        <v>243.39</v>
      </c>
      <c r="N18" s="13">
        <v>0</v>
      </c>
      <c r="O18" s="13">
        <v>0</v>
      </c>
      <c r="P18" s="13">
        <v>0.05</v>
      </c>
      <c r="Q18" s="13">
        <v>0</v>
      </c>
      <c r="R18" s="13">
        <v>2252.25</v>
      </c>
      <c r="S18" s="13">
        <v>9556.6</v>
      </c>
    </row>
    <row r="19" spans="1:19">
      <c r="A19" s="2" t="s">
        <v>43</v>
      </c>
      <c r="B19" s="1" t="s">
        <v>44</v>
      </c>
      <c r="C19" s="13">
        <v>7500</v>
      </c>
      <c r="D19" s="13">
        <v>0</v>
      </c>
      <c r="E19" s="13">
        <v>0</v>
      </c>
      <c r="F19" s="13">
        <v>0</v>
      </c>
      <c r="G19" s="13">
        <v>7500</v>
      </c>
      <c r="H19" s="13">
        <v>0</v>
      </c>
      <c r="I19" s="13">
        <v>0</v>
      </c>
      <c r="J19" s="13">
        <v>0</v>
      </c>
      <c r="K19" s="13">
        <v>0</v>
      </c>
      <c r="L19" s="13">
        <v>1054.74</v>
      </c>
      <c r="M19" s="13">
        <v>204.22</v>
      </c>
      <c r="N19" s="13">
        <v>0</v>
      </c>
      <c r="O19" s="13">
        <v>0</v>
      </c>
      <c r="P19" s="13">
        <v>0.04</v>
      </c>
      <c r="Q19" s="13">
        <v>0</v>
      </c>
      <c r="R19" s="13">
        <v>1259</v>
      </c>
      <c r="S19" s="13">
        <v>6241</v>
      </c>
    </row>
    <row r="20" spans="1:19">
      <c r="A20" s="2" t="s">
        <v>45</v>
      </c>
      <c r="B20" s="1" t="s">
        <v>46</v>
      </c>
      <c r="C20" s="13">
        <v>2500.0500000000002</v>
      </c>
      <c r="D20" s="13">
        <v>4984</v>
      </c>
      <c r="E20" s="13">
        <v>0</v>
      </c>
      <c r="F20" s="13">
        <v>0</v>
      </c>
      <c r="G20" s="13">
        <v>7484.05</v>
      </c>
      <c r="H20" s="13">
        <v>0</v>
      </c>
      <c r="I20" s="13">
        <v>0</v>
      </c>
      <c r="J20" s="13">
        <v>0</v>
      </c>
      <c r="K20" s="13">
        <v>0</v>
      </c>
      <c r="L20" s="13">
        <v>1051.33</v>
      </c>
      <c r="M20" s="13">
        <v>109.84</v>
      </c>
      <c r="N20" s="13">
        <v>0</v>
      </c>
      <c r="O20" s="13">
        <v>0</v>
      </c>
      <c r="P20" s="13">
        <v>0.08</v>
      </c>
      <c r="Q20" s="13">
        <v>0</v>
      </c>
      <c r="R20" s="13">
        <v>1161.25</v>
      </c>
      <c r="S20" s="13">
        <v>6322.8</v>
      </c>
    </row>
    <row r="21" spans="1:19">
      <c r="A21" s="2" t="s">
        <v>47</v>
      </c>
      <c r="B21" s="1" t="s">
        <v>48</v>
      </c>
      <c r="C21" s="13">
        <v>1200.5999999999999</v>
      </c>
      <c r="D21" s="13">
        <v>3360</v>
      </c>
      <c r="E21" s="13">
        <v>0</v>
      </c>
      <c r="F21" s="13">
        <v>0</v>
      </c>
      <c r="G21" s="13">
        <v>4560.6000000000004</v>
      </c>
      <c r="H21" s="13">
        <v>15</v>
      </c>
      <c r="I21" s="13">
        <v>750</v>
      </c>
      <c r="J21" s="13">
        <v>0</v>
      </c>
      <c r="K21" s="13">
        <v>0</v>
      </c>
      <c r="L21" s="13">
        <v>444.8</v>
      </c>
      <c r="M21" s="13">
        <v>99.88</v>
      </c>
      <c r="N21" s="13">
        <v>0</v>
      </c>
      <c r="O21" s="13">
        <v>0</v>
      </c>
      <c r="P21" s="13">
        <v>0.12</v>
      </c>
      <c r="Q21" s="13">
        <v>0</v>
      </c>
      <c r="R21" s="13">
        <v>1309.8</v>
      </c>
      <c r="S21" s="13">
        <v>3250.8</v>
      </c>
    </row>
    <row r="22" spans="1:19">
      <c r="A22" s="2" t="s">
        <v>49</v>
      </c>
      <c r="B22" s="1" t="s">
        <v>50</v>
      </c>
      <c r="C22" s="13">
        <v>2200.0500000000002</v>
      </c>
      <c r="D22" s="13">
        <v>0</v>
      </c>
      <c r="E22" s="13">
        <v>0</v>
      </c>
      <c r="F22" s="13">
        <v>0</v>
      </c>
      <c r="G22" s="13">
        <v>2200.0500000000002</v>
      </c>
      <c r="H22" s="13">
        <v>0</v>
      </c>
      <c r="I22" s="13">
        <v>0</v>
      </c>
      <c r="J22" s="13">
        <v>0</v>
      </c>
      <c r="K22" s="14">
        <v>-39.46</v>
      </c>
      <c r="L22" s="13">
        <v>0</v>
      </c>
      <c r="M22" s="13">
        <v>128.11000000000001</v>
      </c>
      <c r="N22" s="13">
        <v>0</v>
      </c>
      <c r="O22" s="13">
        <v>0</v>
      </c>
      <c r="P22" s="13">
        <v>0</v>
      </c>
      <c r="Q22" s="13">
        <v>0</v>
      </c>
      <c r="R22" s="13">
        <v>88.65</v>
      </c>
      <c r="S22" s="13">
        <v>2111.4</v>
      </c>
    </row>
    <row r="23" spans="1:19">
      <c r="A23" s="2" t="s">
        <v>51</v>
      </c>
      <c r="B23" s="1" t="s">
        <v>52</v>
      </c>
      <c r="C23" s="13">
        <v>2499.15</v>
      </c>
      <c r="D23" s="13">
        <v>19321.759999999998</v>
      </c>
      <c r="E23" s="13">
        <v>0</v>
      </c>
      <c r="F23" s="13">
        <v>0</v>
      </c>
      <c r="G23" s="13">
        <v>21820.91</v>
      </c>
      <c r="H23" s="13">
        <v>0</v>
      </c>
      <c r="I23" s="13">
        <v>0</v>
      </c>
      <c r="J23" s="13">
        <v>0</v>
      </c>
      <c r="K23" s="13">
        <v>0</v>
      </c>
      <c r="L23" s="13">
        <v>4730.93</v>
      </c>
      <c r="M23" s="13">
        <v>62.12</v>
      </c>
      <c r="N23" s="13">
        <v>0</v>
      </c>
      <c r="O23" s="13">
        <v>0</v>
      </c>
      <c r="P23" s="13">
        <v>0.06</v>
      </c>
      <c r="Q23" s="13">
        <v>0</v>
      </c>
      <c r="R23" s="13">
        <v>4793.1099999999997</v>
      </c>
      <c r="S23" s="13">
        <v>17027.8</v>
      </c>
    </row>
    <row r="24" spans="1:19">
      <c r="A24" s="2" t="s">
        <v>53</v>
      </c>
      <c r="B24" s="1" t="s">
        <v>54</v>
      </c>
      <c r="C24" s="13">
        <v>1200.5999999999999</v>
      </c>
      <c r="D24" s="13">
        <v>3120</v>
      </c>
      <c r="E24" s="13">
        <v>0</v>
      </c>
      <c r="F24" s="13">
        <v>0</v>
      </c>
      <c r="G24" s="13">
        <v>4320.6000000000004</v>
      </c>
      <c r="H24" s="13">
        <v>0</v>
      </c>
      <c r="I24" s="13">
        <v>0</v>
      </c>
      <c r="J24" s="13">
        <v>0</v>
      </c>
      <c r="K24" s="13">
        <v>0</v>
      </c>
      <c r="L24" s="13">
        <v>401.79</v>
      </c>
      <c r="M24" s="13">
        <v>96.6</v>
      </c>
      <c r="N24" s="13">
        <v>0</v>
      </c>
      <c r="O24" s="13">
        <v>0</v>
      </c>
      <c r="P24" s="13">
        <v>0.01</v>
      </c>
      <c r="Q24" s="13">
        <v>0</v>
      </c>
      <c r="R24" s="13">
        <v>498.4</v>
      </c>
      <c r="S24" s="13">
        <v>3822.2</v>
      </c>
    </row>
    <row r="25" spans="1:19">
      <c r="A25" s="2" t="s">
        <v>55</v>
      </c>
      <c r="B25" s="1" t="s">
        <v>56</v>
      </c>
      <c r="C25" s="13">
        <v>1200.5999999999999</v>
      </c>
      <c r="D25" s="13">
        <v>6939</v>
      </c>
      <c r="E25" s="13">
        <v>0</v>
      </c>
      <c r="F25" s="13">
        <v>0</v>
      </c>
      <c r="G25" s="13">
        <v>8139.6</v>
      </c>
      <c r="H25" s="13">
        <v>15</v>
      </c>
      <c r="I25" s="13">
        <v>0</v>
      </c>
      <c r="J25" s="13">
        <v>1919</v>
      </c>
      <c r="K25" s="13">
        <v>0</v>
      </c>
      <c r="L25" s="13">
        <v>1191.3599999999999</v>
      </c>
      <c r="M25" s="13">
        <v>183.05</v>
      </c>
      <c r="N25" s="13">
        <v>0</v>
      </c>
      <c r="O25" s="13">
        <v>0</v>
      </c>
      <c r="P25" s="14">
        <v>-0.01</v>
      </c>
      <c r="Q25" s="13">
        <v>0</v>
      </c>
      <c r="R25" s="13">
        <v>3308.4</v>
      </c>
      <c r="S25" s="13">
        <v>4831.2</v>
      </c>
    </row>
    <row r="26" spans="1:19">
      <c r="A26" s="2" t="s">
        <v>57</v>
      </c>
      <c r="B26" s="1" t="s">
        <v>58</v>
      </c>
      <c r="C26" s="13">
        <v>1200.5999999999999</v>
      </c>
      <c r="D26" s="13">
        <v>4047.7</v>
      </c>
      <c r="E26" s="13">
        <v>0</v>
      </c>
      <c r="F26" s="13">
        <v>0</v>
      </c>
      <c r="G26" s="13">
        <v>5248.3</v>
      </c>
      <c r="H26" s="13">
        <v>0</v>
      </c>
      <c r="I26" s="13">
        <v>0</v>
      </c>
      <c r="J26" s="13">
        <v>0</v>
      </c>
      <c r="K26" s="13">
        <v>0</v>
      </c>
      <c r="L26" s="13">
        <v>573.77</v>
      </c>
      <c r="M26" s="13">
        <v>112.31</v>
      </c>
      <c r="N26" s="13">
        <v>0</v>
      </c>
      <c r="O26" s="13">
        <v>0</v>
      </c>
      <c r="P26" s="13">
        <v>0.02</v>
      </c>
      <c r="Q26" s="13">
        <v>0</v>
      </c>
      <c r="R26" s="13">
        <v>686.1</v>
      </c>
      <c r="S26" s="13">
        <v>4562.2</v>
      </c>
    </row>
    <row r="27" spans="1:19">
      <c r="A27" s="2" t="s">
        <v>59</v>
      </c>
      <c r="B27" s="1" t="s">
        <v>60</v>
      </c>
      <c r="C27" s="13">
        <v>2500.0500000000002</v>
      </c>
      <c r="D27" s="13">
        <v>16474.39</v>
      </c>
      <c r="E27" s="13">
        <v>0</v>
      </c>
      <c r="F27" s="13">
        <v>0</v>
      </c>
      <c r="G27" s="13">
        <v>18974.439999999999</v>
      </c>
      <c r="H27" s="13">
        <v>0</v>
      </c>
      <c r="I27" s="13">
        <v>0</v>
      </c>
      <c r="J27" s="13">
        <v>0</v>
      </c>
      <c r="K27" s="13">
        <v>0</v>
      </c>
      <c r="L27" s="13">
        <v>3876.99</v>
      </c>
      <c r="M27" s="13">
        <v>305.51</v>
      </c>
      <c r="N27" s="13">
        <v>0</v>
      </c>
      <c r="O27" s="13">
        <v>0</v>
      </c>
      <c r="P27" s="13">
        <v>0.14000000000000001</v>
      </c>
      <c r="Q27" s="13">
        <v>0</v>
      </c>
      <c r="R27" s="13">
        <v>4182.6400000000003</v>
      </c>
      <c r="S27" s="13">
        <v>14791.8</v>
      </c>
    </row>
    <row r="28" spans="1:19">
      <c r="A28" s="2" t="s">
        <v>61</v>
      </c>
      <c r="B28" s="1" t="s">
        <v>62</v>
      </c>
      <c r="C28" s="13">
        <v>1200.5999999999999</v>
      </c>
      <c r="D28" s="13">
        <v>1026</v>
      </c>
      <c r="E28" s="13">
        <v>0</v>
      </c>
      <c r="F28" s="13">
        <v>0</v>
      </c>
      <c r="G28" s="13">
        <v>2226.6</v>
      </c>
      <c r="H28" s="13">
        <v>0</v>
      </c>
      <c r="I28" s="13">
        <v>0</v>
      </c>
      <c r="J28" s="13">
        <v>0</v>
      </c>
      <c r="K28" s="14">
        <v>-36.57</v>
      </c>
      <c r="L28" s="13">
        <v>0</v>
      </c>
      <c r="M28" s="13">
        <v>109.18</v>
      </c>
      <c r="N28" s="13">
        <v>0</v>
      </c>
      <c r="O28" s="13">
        <v>0</v>
      </c>
      <c r="P28" s="14">
        <v>-0.01</v>
      </c>
      <c r="Q28" s="13">
        <v>0</v>
      </c>
      <c r="R28" s="13">
        <v>72.599999999999994</v>
      </c>
      <c r="S28" s="13">
        <v>2154</v>
      </c>
    </row>
    <row r="29" spans="1:19">
      <c r="A29" s="2" t="s">
        <v>63</v>
      </c>
      <c r="B29" s="1" t="s">
        <v>64</v>
      </c>
      <c r="C29" s="13">
        <v>2500.0500000000002</v>
      </c>
      <c r="D29" s="13">
        <v>4984</v>
      </c>
      <c r="E29" s="13">
        <v>0</v>
      </c>
      <c r="F29" s="13">
        <v>0</v>
      </c>
      <c r="G29" s="13">
        <v>7484.05</v>
      </c>
      <c r="H29" s="13">
        <v>15</v>
      </c>
      <c r="I29" s="13">
        <v>1160</v>
      </c>
      <c r="J29" s="13">
        <v>0</v>
      </c>
      <c r="K29" s="13">
        <v>0</v>
      </c>
      <c r="L29" s="13">
        <v>1051.33</v>
      </c>
      <c r="M29" s="13">
        <v>93.07</v>
      </c>
      <c r="N29" s="13">
        <v>0</v>
      </c>
      <c r="O29" s="13">
        <v>0</v>
      </c>
      <c r="P29" s="13">
        <v>0.05</v>
      </c>
      <c r="Q29" s="13">
        <v>0</v>
      </c>
      <c r="R29" s="13">
        <v>2319.4499999999998</v>
      </c>
      <c r="S29" s="13">
        <v>5164.6000000000004</v>
      </c>
    </row>
    <row r="30" spans="1:19">
      <c r="A30" s="2" t="s">
        <v>65</v>
      </c>
      <c r="B30" s="1" t="s">
        <v>66</v>
      </c>
      <c r="C30" s="13">
        <v>1200.5999999999999</v>
      </c>
      <c r="D30" s="13">
        <v>530.4</v>
      </c>
      <c r="E30" s="13">
        <v>0</v>
      </c>
      <c r="F30" s="13">
        <v>0</v>
      </c>
      <c r="G30" s="13">
        <v>1731</v>
      </c>
      <c r="H30" s="13">
        <v>0</v>
      </c>
      <c r="I30" s="13">
        <v>0</v>
      </c>
      <c r="J30" s="13">
        <v>0</v>
      </c>
      <c r="K30" s="14">
        <v>-93.99</v>
      </c>
      <c r="L30" s="13">
        <v>0</v>
      </c>
      <c r="M30" s="13">
        <v>75.84</v>
      </c>
      <c r="N30" s="13">
        <v>0</v>
      </c>
      <c r="O30" s="13">
        <v>0</v>
      </c>
      <c r="P30" s="14">
        <v>-0.05</v>
      </c>
      <c r="Q30" s="13">
        <v>0</v>
      </c>
      <c r="R30" s="13">
        <v>-18.2</v>
      </c>
      <c r="S30" s="13">
        <v>1749.2</v>
      </c>
    </row>
    <row r="31" spans="1:19">
      <c r="A31" s="2" t="s">
        <v>67</v>
      </c>
      <c r="B31" s="1" t="s">
        <v>68</v>
      </c>
      <c r="C31" s="13">
        <v>2500.0500000000002</v>
      </c>
      <c r="D31" s="13">
        <v>6579</v>
      </c>
      <c r="E31" s="13">
        <v>0</v>
      </c>
      <c r="F31" s="13">
        <v>0</v>
      </c>
      <c r="G31" s="13">
        <v>9079.0499999999993</v>
      </c>
      <c r="H31" s="13">
        <v>0</v>
      </c>
      <c r="I31" s="13">
        <v>0</v>
      </c>
      <c r="J31" s="13">
        <v>0</v>
      </c>
      <c r="K31" s="13">
        <v>0</v>
      </c>
      <c r="L31" s="13">
        <v>1392.02</v>
      </c>
      <c r="M31" s="13">
        <v>146.87</v>
      </c>
      <c r="N31" s="13">
        <v>0</v>
      </c>
      <c r="O31" s="13">
        <v>0</v>
      </c>
      <c r="P31" s="13">
        <v>0.16</v>
      </c>
      <c r="Q31" s="13">
        <v>0</v>
      </c>
      <c r="R31" s="13">
        <v>1539.05</v>
      </c>
      <c r="S31" s="13">
        <v>7540</v>
      </c>
    </row>
    <row r="32" spans="1:19">
      <c r="A32" s="2" t="s">
        <v>69</v>
      </c>
      <c r="B32" s="1" t="s">
        <v>70</v>
      </c>
      <c r="C32" s="13">
        <v>38036.25</v>
      </c>
      <c r="D32" s="13">
        <v>0</v>
      </c>
      <c r="E32" s="13">
        <v>0</v>
      </c>
      <c r="F32" s="13">
        <v>0</v>
      </c>
      <c r="G32" s="13">
        <v>38036.25</v>
      </c>
      <c r="H32" s="13">
        <v>15</v>
      </c>
      <c r="I32" s="13">
        <v>310.38</v>
      </c>
      <c r="J32" s="13">
        <v>0</v>
      </c>
      <c r="K32" s="13">
        <v>0</v>
      </c>
      <c r="L32" s="13">
        <v>9739.48</v>
      </c>
      <c r="M32" s="13">
        <v>771.98</v>
      </c>
      <c r="N32" s="13">
        <v>0</v>
      </c>
      <c r="O32" s="13">
        <v>0</v>
      </c>
      <c r="P32" s="13">
        <v>0.01</v>
      </c>
      <c r="Q32" s="13">
        <v>0</v>
      </c>
      <c r="R32" s="13">
        <v>10836.85</v>
      </c>
      <c r="S32" s="13">
        <v>27199.4</v>
      </c>
    </row>
    <row r="33" spans="1:19">
      <c r="A33" s="2" t="s">
        <v>71</v>
      </c>
      <c r="B33" s="1" t="s">
        <v>72</v>
      </c>
      <c r="C33" s="13">
        <v>2333.4</v>
      </c>
      <c r="D33" s="13">
        <v>1500</v>
      </c>
      <c r="E33" s="13">
        <v>466.68</v>
      </c>
      <c r="F33" s="13">
        <v>0</v>
      </c>
      <c r="G33" s="13">
        <v>4300.08</v>
      </c>
      <c r="H33" s="13">
        <v>0</v>
      </c>
      <c r="I33" s="13">
        <v>0</v>
      </c>
      <c r="J33" s="13">
        <v>0</v>
      </c>
      <c r="K33" s="13">
        <v>0</v>
      </c>
      <c r="L33" s="13">
        <v>398.12</v>
      </c>
      <c r="M33" s="13">
        <v>58.63</v>
      </c>
      <c r="N33" s="13">
        <v>0</v>
      </c>
      <c r="O33" s="13">
        <v>0</v>
      </c>
      <c r="P33" s="14">
        <v>-7.0000000000000007E-2</v>
      </c>
      <c r="Q33" s="13">
        <v>0</v>
      </c>
      <c r="R33" s="13">
        <v>456.68</v>
      </c>
      <c r="S33" s="13">
        <v>3843.4</v>
      </c>
    </row>
    <row r="34" spans="1:19">
      <c r="A34" s="2" t="s">
        <v>73</v>
      </c>
      <c r="B34" s="1" t="s">
        <v>74</v>
      </c>
      <c r="C34" s="13">
        <v>3000</v>
      </c>
      <c r="D34" s="13">
        <v>800</v>
      </c>
      <c r="E34" s="13">
        <v>0</v>
      </c>
      <c r="F34" s="13">
        <v>0</v>
      </c>
      <c r="G34" s="13">
        <v>3800</v>
      </c>
      <c r="H34" s="13">
        <v>0</v>
      </c>
      <c r="I34" s="13">
        <v>0</v>
      </c>
      <c r="J34" s="13">
        <v>0</v>
      </c>
      <c r="K34" s="13">
        <v>0</v>
      </c>
      <c r="L34" s="13">
        <v>317.02999999999997</v>
      </c>
      <c r="M34" s="13">
        <v>74.48</v>
      </c>
      <c r="N34" s="13">
        <v>0</v>
      </c>
      <c r="O34" s="13">
        <v>0</v>
      </c>
      <c r="P34" s="14">
        <v>-0.11</v>
      </c>
      <c r="Q34" s="13">
        <v>0</v>
      </c>
      <c r="R34" s="13">
        <v>391.4</v>
      </c>
      <c r="S34" s="13">
        <v>3408.6</v>
      </c>
    </row>
    <row r="35" spans="1:19">
      <c r="A35" s="2" t="s">
        <v>75</v>
      </c>
      <c r="B35" s="1" t="s">
        <v>76</v>
      </c>
      <c r="C35" s="13">
        <v>1200.5999999999999</v>
      </c>
      <c r="D35" s="13">
        <v>832.5</v>
      </c>
      <c r="E35" s="13">
        <v>0</v>
      </c>
      <c r="F35" s="13">
        <v>0</v>
      </c>
      <c r="G35" s="13">
        <v>2033.1</v>
      </c>
      <c r="H35" s="13">
        <v>0</v>
      </c>
      <c r="I35" s="13">
        <v>0</v>
      </c>
      <c r="J35" s="13">
        <v>0</v>
      </c>
      <c r="K35" s="14">
        <v>-69.56</v>
      </c>
      <c r="L35" s="13">
        <v>0</v>
      </c>
      <c r="M35" s="13">
        <v>78.989999999999995</v>
      </c>
      <c r="N35" s="13">
        <v>0</v>
      </c>
      <c r="O35" s="13">
        <v>0</v>
      </c>
      <c r="P35" s="13">
        <v>7.0000000000000007E-2</v>
      </c>
      <c r="Q35" s="13">
        <v>0</v>
      </c>
      <c r="R35" s="13">
        <v>9.5</v>
      </c>
      <c r="S35" s="13">
        <v>2023.6</v>
      </c>
    </row>
    <row r="36" spans="1:19">
      <c r="A36" s="2" t="s">
        <v>77</v>
      </c>
      <c r="B36" s="1" t="s">
        <v>78</v>
      </c>
      <c r="C36" s="13">
        <v>7500</v>
      </c>
      <c r="D36" s="13">
        <v>7500</v>
      </c>
      <c r="E36" s="13">
        <v>0</v>
      </c>
      <c r="F36" s="13">
        <v>0</v>
      </c>
      <c r="G36" s="13">
        <v>15000</v>
      </c>
      <c r="H36" s="13">
        <v>15</v>
      </c>
      <c r="I36" s="13">
        <v>1253.75</v>
      </c>
      <c r="J36" s="13">
        <v>0</v>
      </c>
      <c r="K36" s="13">
        <v>0</v>
      </c>
      <c r="L36" s="13">
        <v>2759.37</v>
      </c>
      <c r="M36" s="13">
        <v>381.84</v>
      </c>
      <c r="N36" s="13">
        <v>0</v>
      </c>
      <c r="O36" s="13">
        <v>0</v>
      </c>
      <c r="P36" s="13">
        <v>0.04</v>
      </c>
      <c r="Q36" s="13">
        <v>0</v>
      </c>
      <c r="R36" s="13">
        <v>4410</v>
      </c>
      <c r="S36" s="13">
        <v>10590</v>
      </c>
    </row>
    <row r="37" spans="1:19">
      <c r="A37" s="2" t="s">
        <v>79</v>
      </c>
      <c r="B37" s="1" t="s">
        <v>80</v>
      </c>
      <c r="C37" s="13">
        <v>1666.7</v>
      </c>
      <c r="D37" s="13">
        <v>0</v>
      </c>
      <c r="E37" s="13">
        <v>833.35</v>
      </c>
      <c r="F37" s="13">
        <v>0</v>
      </c>
      <c r="G37" s="13">
        <v>2500.0500000000002</v>
      </c>
      <c r="H37" s="13">
        <v>0</v>
      </c>
      <c r="I37" s="13">
        <v>0</v>
      </c>
      <c r="J37" s="13">
        <v>0</v>
      </c>
      <c r="K37" s="13">
        <v>0</v>
      </c>
      <c r="L37" s="13">
        <v>7.67</v>
      </c>
      <c r="M37" s="13">
        <v>41.38</v>
      </c>
      <c r="N37" s="13">
        <v>0</v>
      </c>
      <c r="O37" s="13">
        <v>0</v>
      </c>
      <c r="P37" s="13">
        <v>0</v>
      </c>
      <c r="Q37" s="13">
        <v>0</v>
      </c>
      <c r="R37" s="13">
        <v>49.05</v>
      </c>
      <c r="S37" s="13">
        <v>2451</v>
      </c>
    </row>
    <row r="38" spans="1:19">
      <c r="A38" s="2" t="s">
        <v>81</v>
      </c>
      <c r="B38" s="1" t="s">
        <v>82</v>
      </c>
      <c r="C38" s="13">
        <v>960.48</v>
      </c>
      <c r="D38" s="13">
        <v>2976</v>
      </c>
      <c r="E38" s="13">
        <v>0</v>
      </c>
      <c r="F38" s="13">
        <v>0</v>
      </c>
      <c r="G38" s="13">
        <v>3936.48</v>
      </c>
      <c r="H38" s="13">
        <v>15</v>
      </c>
      <c r="I38" s="13">
        <v>400</v>
      </c>
      <c r="J38" s="13">
        <v>0</v>
      </c>
      <c r="K38" s="13">
        <v>0</v>
      </c>
      <c r="L38" s="13">
        <v>338.87</v>
      </c>
      <c r="M38" s="13">
        <v>102.87</v>
      </c>
      <c r="N38" s="13">
        <v>0</v>
      </c>
      <c r="O38" s="13">
        <v>427.53</v>
      </c>
      <c r="P38" s="13">
        <v>0.01</v>
      </c>
      <c r="Q38" s="13">
        <v>0</v>
      </c>
      <c r="R38" s="13">
        <v>1284.28</v>
      </c>
      <c r="S38" s="13">
        <v>2652.2</v>
      </c>
    </row>
    <row r="39" spans="1:19">
      <c r="A39" s="2" t="s">
        <v>83</v>
      </c>
      <c r="B39" s="1" t="s">
        <v>84</v>
      </c>
      <c r="C39" s="13">
        <v>3750</v>
      </c>
      <c r="D39" s="13">
        <v>500</v>
      </c>
      <c r="E39" s="13">
        <v>0</v>
      </c>
      <c r="F39" s="13">
        <v>0</v>
      </c>
      <c r="G39" s="13">
        <v>4250</v>
      </c>
      <c r="H39" s="13">
        <v>0</v>
      </c>
      <c r="I39" s="13">
        <v>0</v>
      </c>
      <c r="J39" s="13">
        <v>0</v>
      </c>
      <c r="K39" s="13">
        <v>0</v>
      </c>
      <c r="L39" s="13">
        <v>389.14</v>
      </c>
      <c r="M39" s="13">
        <v>95.18</v>
      </c>
      <c r="N39" s="13">
        <v>0</v>
      </c>
      <c r="O39" s="13">
        <v>0</v>
      </c>
      <c r="P39" s="14">
        <v>-0.12</v>
      </c>
      <c r="Q39" s="13">
        <v>0</v>
      </c>
      <c r="R39" s="13">
        <v>484.2</v>
      </c>
      <c r="S39" s="13">
        <v>3765.8</v>
      </c>
    </row>
    <row r="40" spans="1:19">
      <c r="A40" s="2" t="s">
        <v>85</v>
      </c>
      <c r="B40" s="1" t="s">
        <v>86</v>
      </c>
      <c r="C40" s="13">
        <v>3000</v>
      </c>
      <c r="D40" s="13">
        <v>755.25</v>
      </c>
      <c r="E40" s="13">
        <v>0</v>
      </c>
      <c r="F40" s="13">
        <v>0</v>
      </c>
      <c r="G40" s="13">
        <v>3755.25</v>
      </c>
      <c r="H40" s="13">
        <v>0</v>
      </c>
      <c r="I40" s="13">
        <v>0</v>
      </c>
      <c r="J40" s="13">
        <v>0</v>
      </c>
      <c r="K40" s="13">
        <v>0</v>
      </c>
      <c r="L40" s="13">
        <v>309.87</v>
      </c>
      <c r="M40" s="13">
        <v>82.41</v>
      </c>
      <c r="N40" s="13">
        <v>0</v>
      </c>
      <c r="O40" s="13">
        <v>0</v>
      </c>
      <c r="P40" s="13">
        <v>0.17</v>
      </c>
      <c r="Q40" s="13">
        <v>0</v>
      </c>
      <c r="R40" s="13">
        <v>392.45</v>
      </c>
      <c r="S40" s="13">
        <v>3362.8</v>
      </c>
    </row>
    <row r="41" spans="1:19">
      <c r="A41" s="2" t="s">
        <v>87</v>
      </c>
      <c r="B41" s="1" t="s">
        <v>88</v>
      </c>
      <c r="C41" s="13">
        <v>1200.5999999999999</v>
      </c>
      <c r="D41" s="13">
        <v>1962.5</v>
      </c>
      <c r="E41" s="13">
        <v>0</v>
      </c>
      <c r="F41" s="13">
        <v>0</v>
      </c>
      <c r="G41" s="13">
        <v>3163.1</v>
      </c>
      <c r="H41" s="13">
        <v>0</v>
      </c>
      <c r="I41" s="13">
        <v>0</v>
      </c>
      <c r="J41" s="13">
        <v>0</v>
      </c>
      <c r="K41" s="13">
        <v>0</v>
      </c>
      <c r="L41" s="13">
        <v>115</v>
      </c>
      <c r="M41" s="13">
        <v>141.69</v>
      </c>
      <c r="N41" s="13">
        <v>0</v>
      </c>
      <c r="O41" s="13">
        <v>0</v>
      </c>
      <c r="P41" s="13">
        <v>0.01</v>
      </c>
      <c r="Q41" s="13">
        <v>0</v>
      </c>
      <c r="R41" s="13">
        <v>256.7</v>
      </c>
      <c r="S41" s="13">
        <v>2906.4</v>
      </c>
    </row>
    <row r="42" spans="1:19">
      <c r="A42" s="2" t="s">
        <v>89</v>
      </c>
      <c r="B42" s="1" t="s">
        <v>90</v>
      </c>
      <c r="C42" s="13">
        <v>2500.0500000000002</v>
      </c>
      <c r="D42" s="13">
        <v>2835</v>
      </c>
      <c r="E42" s="13">
        <v>0</v>
      </c>
      <c r="F42" s="13">
        <v>0</v>
      </c>
      <c r="G42" s="13">
        <v>5335.05</v>
      </c>
      <c r="H42" s="13">
        <v>0</v>
      </c>
      <c r="I42" s="13">
        <v>0</v>
      </c>
      <c r="J42" s="13">
        <v>0</v>
      </c>
      <c r="K42" s="13">
        <v>0</v>
      </c>
      <c r="L42" s="13">
        <v>592.29999999999995</v>
      </c>
      <c r="M42" s="13">
        <v>127.38</v>
      </c>
      <c r="N42" s="13">
        <v>0</v>
      </c>
      <c r="O42" s="13">
        <v>0</v>
      </c>
      <c r="P42" s="14">
        <v>-0.03</v>
      </c>
      <c r="Q42" s="13">
        <v>0</v>
      </c>
      <c r="R42" s="13">
        <v>719.65</v>
      </c>
      <c r="S42" s="13">
        <v>4615.3999999999996</v>
      </c>
    </row>
    <row r="43" spans="1:19">
      <c r="A43" s="2" t="s">
        <v>91</v>
      </c>
      <c r="B43" s="1" t="s">
        <v>92</v>
      </c>
      <c r="C43" s="13">
        <v>2500.0500000000002</v>
      </c>
      <c r="D43" s="13">
        <v>4984</v>
      </c>
      <c r="E43" s="13">
        <v>0</v>
      </c>
      <c r="F43" s="13">
        <v>0</v>
      </c>
      <c r="G43" s="13">
        <v>7484.05</v>
      </c>
      <c r="H43" s="13">
        <v>0</v>
      </c>
      <c r="I43" s="13">
        <v>0</v>
      </c>
      <c r="J43" s="13">
        <v>0</v>
      </c>
      <c r="K43" s="13">
        <v>0</v>
      </c>
      <c r="L43" s="13">
        <v>1051.33</v>
      </c>
      <c r="M43" s="13">
        <v>123.26</v>
      </c>
      <c r="N43" s="13">
        <v>0</v>
      </c>
      <c r="O43" s="13">
        <v>0</v>
      </c>
      <c r="P43" s="13">
        <v>0.06</v>
      </c>
      <c r="Q43" s="13">
        <v>0</v>
      </c>
      <c r="R43" s="13">
        <v>1174.6500000000001</v>
      </c>
      <c r="S43" s="13">
        <v>6309.4</v>
      </c>
    </row>
    <row r="44" spans="1:19">
      <c r="A44" s="2" t="s">
        <v>93</v>
      </c>
      <c r="B44" s="1" t="s">
        <v>94</v>
      </c>
      <c r="C44" s="13">
        <v>1200.5999999999999</v>
      </c>
      <c r="D44" s="13">
        <v>4270</v>
      </c>
      <c r="E44" s="13">
        <v>0</v>
      </c>
      <c r="F44" s="13">
        <v>0</v>
      </c>
      <c r="G44" s="13">
        <v>5470.6</v>
      </c>
      <c r="H44" s="13">
        <v>15</v>
      </c>
      <c r="I44" s="13">
        <v>0</v>
      </c>
      <c r="J44" s="13">
        <v>450.5</v>
      </c>
      <c r="K44" s="13">
        <v>0</v>
      </c>
      <c r="L44" s="13">
        <v>621.26</v>
      </c>
      <c r="M44" s="13">
        <v>127.87</v>
      </c>
      <c r="N44" s="13">
        <v>0</v>
      </c>
      <c r="O44" s="13">
        <v>0</v>
      </c>
      <c r="P44" s="14">
        <v>-0.03</v>
      </c>
      <c r="Q44" s="13">
        <v>0</v>
      </c>
      <c r="R44" s="13">
        <v>1214.5999999999999</v>
      </c>
      <c r="S44" s="13">
        <v>4256</v>
      </c>
    </row>
    <row r="45" spans="1:19">
      <c r="A45" s="2" t="s">
        <v>95</v>
      </c>
      <c r="B45" s="1" t="s">
        <v>96</v>
      </c>
      <c r="C45" s="13">
        <v>4000.05</v>
      </c>
      <c r="D45" s="13">
        <v>1000</v>
      </c>
      <c r="E45" s="13">
        <v>0</v>
      </c>
      <c r="F45" s="13">
        <v>0</v>
      </c>
      <c r="G45" s="13">
        <v>5000.05</v>
      </c>
      <c r="H45" s="13">
        <v>0</v>
      </c>
      <c r="I45" s="13">
        <v>0</v>
      </c>
      <c r="J45" s="13">
        <v>0</v>
      </c>
      <c r="K45" s="13">
        <v>0</v>
      </c>
      <c r="L45" s="13">
        <v>523.54999999999995</v>
      </c>
      <c r="M45" s="13">
        <v>169.81</v>
      </c>
      <c r="N45" s="13">
        <v>0</v>
      </c>
      <c r="O45" s="13">
        <v>0</v>
      </c>
      <c r="P45" s="14">
        <v>-0.11</v>
      </c>
      <c r="Q45" s="13">
        <v>0</v>
      </c>
      <c r="R45" s="13">
        <v>693.25</v>
      </c>
      <c r="S45" s="13">
        <v>4306.8</v>
      </c>
    </row>
    <row r="46" spans="1:19">
      <c r="A46" s="2" t="s">
        <v>97</v>
      </c>
      <c r="B46" s="1" t="s">
        <v>98</v>
      </c>
      <c r="C46" s="13">
        <v>1866.6</v>
      </c>
      <c r="D46" s="13">
        <v>0</v>
      </c>
      <c r="E46" s="13">
        <v>933.3</v>
      </c>
      <c r="F46" s="13">
        <v>0</v>
      </c>
      <c r="G46" s="13">
        <v>2799.9</v>
      </c>
      <c r="H46" s="13">
        <v>0</v>
      </c>
      <c r="I46" s="13">
        <v>0</v>
      </c>
      <c r="J46" s="13">
        <v>0</v>
      </c>
      <c r="K46" s="13">
        <v>0</v>
      </c>
      <c r="L46" s="13">
        <v>55.21</v>
      </c>
      <c r="M46" s="13">
        <v>46.34</v>
      </c>
      <c r="N46" s="13">
        <v>0</v>
      </c>
      <c r="O46" s="13">
        <v>0</v>
      </c>
      <c r="P46" s="14">
        <v>-0.05</v>
      </c>
      <c r="Q46" s="13">
        <v>0</v>
      </c>
      <c r="R46" s="13">
        <v>101.5</v>
      </c>
      <c r="S46" s="13">
        <v>2698.4</v>
      </c>
    </row>
    <row r="47" spans="1:19">
      <c r="A47" s="2" t="s">
        <v>99</v>
      </c>
      <c r="B47" s="1" t="s">
        <v>100</v>
      </c>
      <c r="C47" s="13">
        <v>1166.7</v>
      </c>
      <c r="D47" s="13">
        <v>9071.11</v>
      </c>
      <c r="E47" s="13">
        <v>0</v>
      </c>
      <c r="F47" s="13">
        <v>0</v>
      </c>
      <c r="G47" s="13">
        <v>10237.81</v>
      </c>
      <c r="H47" s="13">
        <v>0</v>
      </c>
      <c r="I47" s="13">
        <v>0</v>
      </c>
      <c r="J47" s="13">
        <v>0</v>
      </c>
      <c r="K47" s="13">
        <v>0</v>
      </c>
      <c r="L47" s="13">
        <v>1639.53</v>
      </c>
      <c r="M47" s="13">
        <v>163.93</v>
      </c>
      <c r="N47" s="13">
        <v>0</v>
      </c>
      <c r="O47" s="13">
        <v>0</v>
      </c>
      <c r="P47" s="14">
        <v>-0.05</v>
      </c>
      <c r="Q47" s="13">
        <v>0</v>
      </c>
      <c r="R47" s="13">
        <v>1803.41</v>
      </c>
      <c r="S47" s="13">
        <v>8434.4</v>
      </c>
    </row>
    <row r="48" spans="1:19">
      <c r="A48" s="2" t="s">
        <v>101</v>
      </c>
      <c r="B48" s="1" t="s">
        <v>102</v>
      </c>
      <c r="C48" s="13">
        <v>2750.1</v>
      </c>
      <c r="D48" s="13">
        <v>8409.4699999999993</v>
      </c>
      <c r="E48" s="13">
        <v>323.83</v>
      </c>
      <c r="F48" s="13">
        <v>275.01</v>
      </c>
      <c r="G48" s="13">
        <v>11758.41</v>
      </c>
      <c r="H48" s="13">
        <v>0</v>
      </c>
      <c r="I48" s="13">
        <v>0</v>
      </c>
      <c r="J48" s="13">
        <v>0</v>
      </c>
      <c r="K48" s="13">
        <v>0</v>
      </c>
      <c r="L48" s="13">
        <v>1932.27</v>
      </c>
      <c r="M48" s="13">
        <v>161.47</v>
      </c>
      <c r="N48" s="13">
        <v>0</v>
      </c>
      <c r="O48" s="13">
        <v>0</v>
      </c>
      <c r="P48" s="13">
        <v>7.0000000000000007E-2</v>
      </c>
      <c r="Q48" s="13">
        <v>0</v>
      </c>
      <c r="R48" s="13">
        <v>2093.81</v>
      </c>
      <c r="S48" s="13">
        <v>9664.6</v>
      </c>
    </row>
    <row r="49" spans="1:22">
      <c r="A49" s="2" t="s">
        <v>103</v>
      </c>
      <c r="B49" s="1" t="s">
        <v>104</v>
      </c>
      <c r="C49" s="13">
        <v>3750</v>
      </c>
      <c r="D49" s="13">
        <v>30749.5</v>
      </c>
      <c r="E49" s="13">
        <v>0</v>
      </c>
      <c r="F49" s="13">
        <v>0</v>
      </c>
      <c r="G49" s="13">
        <v>34499.5</v>
      </c>
      <c r="H49" s="13">
        <v>15</v>
      </c>
      <c r="I49" s="13">
        <v>355.67</v>
      </c>
      <c r="J49" s="13">
        <v>0</v>
      </c>
      <c r="K49" s="13">
        <v>0</v>
      </c>
      <c r="L49" s="13">
        <v>8607.7199999999993</v>
      </c>
      <c r="M49" s="13">
        <v>539.73</v>
      </c>
      <c r="N49" s="13">
        <v>0</v>
      </c>
      <c r="O49" s="13">
        <v>0</v>
      </c>
      <c r="P49" s="14">
        <v>-0.02</v>
      </c>
      <c r="Q49" s="13">
        <v>0</v>
      </c>
      <c r="R49" s="13">
        <v>9518.1</v>
      </c>
      <c r="S49" s="13">
        <v>24981.4</v>
      </c>
    </row>
    <row r="50" spans="1:22">
      <c r="A50" s="2" t="s">
        <v>105</v>
      </c>
      <c r="B50" s="1" t="s">
        <v>106</v>
      </c>
      <c r="C50" s="13">
        <v>2000.1</v>
      </c>
      <c r="D50" s="13">
        <v>4610</v>
      </c>
      <c r="E50" s="13">
        <v>0</v>
      </c>
      <c r="F50" s="13">
        <v>0</v>
      </c>
      <c r="G50" s="13">
        <v>6610.1</v>
      </c>
      <c r="H50" s="13">
        <v>0</v>
      </c>
      <c r="I50" s="13">
        <v>0</v>
      </c>
      <c r="J50" s="13">
        <v>0</v>
      </c>
      <c r="K50" s="13">
        <v>0</v>
      </c>
      <c r="L50" s="13">
        <v>864.65</v>
      </c>
      <c r="M50" s="13">
        <v>115.39</v>
      </c>
      <c r="N50" s="13">
        <v>0</v>
      </c>
      <c r="O50" s="13">
        <v>0</v>
      </c>
      <c r="P50" s="13">
        <v>0.06</v>
      </c>
      <c r="Q50" s="13">
        <v>0</v>
      </c>
      <c r="R50" s="13">
        <v>980.1</v>
      </c>
      <c r="S50" s="13">
        <v>5630</v>
      </c>
    </row>
    <row r="51" spans="1:22">
      <c r="A51" s="2" t="s">
        <v>107</v>
      </c>
      <c r="B51" s="1" t="s">
        <v>108</v>
      </c>
      <c r="C51" s="13">
        <v>7000.05</v>
      </c>
      <c r="D51" s="13">
        <v>0</v>
      </c>
      <c r="E51" s="13">
        <v>0</v>
      </c>
      <c r="F51" s="13">
        <v>0</v>
      </c>
      <c r="G51" s="13">
        <v>7000.05</v>
      </c>
      <c r="H51" s="13">
        <v>0</v>
      </c>
      <c r="I51" s="13">
        <v>0</v>
      </c>
      <c r="J51" s="13">
        <v>0</v>
      </c>
      <c r="K51" s="13">
        <v>0</v>
      </c>
      <c r="L51" s="13">
        <v>947.95</v>
      </c>
      <c r="M51" s="13">
        <v>189.72</v>
      </c>
      <c r="N51" s="13">
        <v>0</v>
      </c>
      <c r="O51" s="13">
        <v>0</v>
      </c>
      <c r="P51" s="14">
        <v>-0.02</v>
      </c>
      <c r="Q51" s="13">
        <v>0</v>
      </c>
      <c r="R51" s="13">
        <v>1137.6500000000001</v>
      </c>
      <c r="S51" s="13">
        <v>5862.4</v>
      </c>
    </row>
    <row r="52" spans="1:22">
      <c r="A52" s="2" t="s">
        <v>109</v>
      </c>
      <c r="B52" s="1" t="s">
        <v>110</v>
      </c>
      <c r="C52" s="13">
        <v>1200.5999999999999</v>
      </c>
      <c r="D52" s="13">
        <v>456</v>
      </c>
      <c r="E52" s="13">
        <v>0</v>
      </c>
      <c r="F52" s="13">
        <v>0</v>
      </c>
      <c r="G52" s="13">
        <v>1656.6</v>
      </c>
      <c r="H52" s="13">
        <v>0</v>
      </c>
      <c r="I52" s="13">
        <v>0</v>
      </c>
      <c r="J52" s="13">
        <v>0</v>
      </c>
      <c r="K52" s="14">
        <v>-105.58</v>
      </c>
      <c r="L52" s="13">
        <v>0</v>
      </c>
      <c r="M52" s="13">
        <v>102.76</v>
      </c>
      <c r="N52" s="13">
        <v>0</v>
      </c>
      <c r="O52" s="13">
        <v>0</v>
      </c>
      <c r="P52" s="13">
        <v>0.02</v>
      </c>
      <c r="Q52" s="13">
        <v>0</v>
      </c>
      <c r="R52" s="13">
        <v>-2.8</v>
      </c>
      <c r="S52" s="13">
        <v>1659.4</v>
      </c>
    </row>
    <row r="53" spans="1:22">
      <c r="A53" s="2" t="s">
        <v>111</v>
      </c>
      <c r="B53" s="1" t="s">
        <v>112</v>
      </c>
      <c r="C53" s="13">
        <v>2799.9</v>
      </c>
      <c r="D53" s="13">
        <v>0</v>
      </c>
      <c r="E53" s="13">
        <v>0</v>
      </c>
      <c r="F53" s="13">
        <v>0</v>
      </c>
      <c r="G53" s="13">
        <v>2799.9</v>
      </c>
      <c r="H53" s="13">
        <v>15</v>
      </c>
      <c r="I53" s="13">
        <v>0</v>
      </c>
      <c r="J53" s="13">
        <v>0</v>
      </c>
      <c r="K53" s="13">
        <v>0</v>
      </c>
      <c r="L53" s="13">
        <v>55.21</v>
      </c>
      <c r="M53" s="13">
        <v>71.64</v>
      </c>
      <c r="N53" s="13">
        <v>800</v>
      </c>
      <c r="O53" s="13">
        <v>0</v>
      </c>
      <c r="P53" s="14">
        <v>-0.15</v>
      </c>
      <c r="Q53" s="13">
        <v>0</v>
      </c>
      <c r="R53" s="13">
        <v>941.7</v>
      </c>
      <c r="S53" s="13">
        <v>1858.2</v>
      </c>
    </row>
    <row r="54" spans="1:22">
      <c r="A54" s="2" t="s">
        <v>113</v>
      </c>
      <c r="B54" s="1" t="s">
        <v>114</v>
      </c>
      <c r="C54" s="13">
        <v>10000.049999999999</v>
      </c>
      <c r="D54" s="13">
        <v>147908.1</v>
      </c>
      <c r="E54" s="13">
        <v>0</v>
      </c>
      <c r="F54" s="13">
        <v>0</v>
      </c>
      <c r="G54" s="13">
        <v>157908.15</v>
      </c>
      <c r="H54" s="13">
        <v>0</v>
      </c>
      <c r="I54" s="13">
        <v>0</v>
      </c>
      <c r="J54" s="13">
        <v>0</v>
      </c>
      <c r="K54" s="13">
        <v>0</v>
      </c>
      <c r="L54" s="13">
        <v>50779.81</v>
      </c>
      <c r="M54" s="13">
        <v>771.98</v>
      </c>
      <c r="N54" s="13">
        <v>0</v>
      </c>
      <c r="O54" s="13">
        <v>0</v>
      </c>
      <c r="P54" s="14">
        <v>-0.02</v>
      </c>
      <c r="Q54" s="13">
        <v>807.18</v>
      </c>
      <c r="R54" s="13">
        <v>52358.95</v>
      </c>
      <c r="S54" s="13">
        <v>105549.2</v>
      </c>
    </row>
    <row r="55" spans="1:22">
      <c r="A55" s="2" t="s">
        <v>115</v>
      </c>
      <c r="B55" s="1" t="s">
        <v>116</v>
      </c>
      <c r="C55" s="13">
        <v>2799.9</v>
      </c>
      <c r="D55" s="13">
        <v>0</v>
      </c>
      <c r="E55" s="13">
        <v>559.98</v>
      </c>
      <c r="F55" s="13">
        <v>0</v>
      </c>
      <c r="G55" s="13">
        <v>3359.88</v>
      </c>
      <c r="H55" s="13">
        <v>0</v>
      </c>
      <c r="I55" s="13">
        <v>0</v>
      </c>
      <c r="J55" s="13">
        <v>0</v>
      </c>
      <c r="K55" s="13">
        <v>0</v>
      </c>
      <c r="L55" s="13">
        <v>136.41</v>
      </c>
      <c r="M55" s="13">
        <v>69.5</v>
      </c>
      <c r="N55" s="13">
        <v>0</v>
      </c>
      <c r="O55" s="13">
        <v>0</v>
      </c>
      <c r="P55" s="13">
        <v>0.17</v>
      </c>
      <c r="Q55" s="13">
        <v>0</v>
      </c>
      <c r="R55" s="13">
        <v>206.08</v>
      </c>
      <c r="S55" s="13">
        <v>3153.8</v>
      </c>
    </row>
    <row r="56" spans="1:22">
      <c r="A56" s="2" t="s">
        <v>117</v>
      </c>
      <c r="B56" s="1" t="s">
        <v>118</v>
      </c>
      <c r="C56" s="13">
        <v>7500</v>
      </c>
      <c r="D56" s="13">
        <v>30815.52</v>
      </c>
      <c r="E56" s="13">
        <v>0</v>
      </c>
      <c r="F56" s="13">
        <v>0</v>
      </c>
      <c r="G56" s="13">
        <v>38315.519999999997</v>
      </c>
      <c r="H56" s="13">
        <v>15</v>
      </c>
      <c r="I56" s="13">
        <v>916.28</v>
      </c>
      <c r="J56" s="13">
        <v>0</v>
      </c>
      <c r="K56" s="13">
        <v>0</v>
      </c>
      <c r="L56" s="13">
        <v>9828.84</v>
      </c>
      <c r="M56" s="13">
        <v>738.19</v>
      </c>
      <c r="N56" s="13">
        <v>0</v>
      </c>
      <c r="O56" s="13">
        <v>0</v>
      </c>
      <c r="P56" s="13">
        <v>0.01</v>
      </c>
      <c r="Q56" s="13">
        <v>0</v>
      </c>
      <c r="R56" s="13">
        <v>11498.32</v>
      </c>
      <c r="S56" s="13">
        <v>26817.200000000001</v>
      </c>
      <c r="U56" s="38">
        <v>4775.8</v>
      </c>
      <c r="V56" s="38">
        <f>+S56-U56</f>
        <v>22041.4</v>
      </c>
    </row>
    <row r="57" spans="1:22">
      <c r="A57" s="2" t="s">
        <v>119</v>
      </c>
      <c r="B57" s="1" t="s">
        <v>120</v>
      </c>
      <c r="C57" s="13">
        <v>2500.0500000000002</v>
      </c>
      <c r="D57" s="13">
        <v>4984</v>
      </c>
      <c r="E57" s="13">
        <v>0</v>
      </c>
      <c r="F57" s="13">
        <v>0</v>
      </c>
      <c r="G57" s="13">
        <v>7484.05</v>
      </c>
      <c r="H57" s="13">
        <v>0</v>
      </c>
      <c r="I57" s="13">
        <v>0</v>
      </c>
      <c r="J57" s="13">
        <v>0</v>
      </c>
      <c r="K57" s="13">
        <v>0</v>
      </c>
      <c r="L57" s="13">
        <v>1051.33</v>
      </c>
      <c r="M57" s="13">
        <v>109.84</v>
      </c>
      <c r="N57" s="13">
        <v>0</v>
      </c>
      <c r="O57" s="13">
        <v>0</v>
      </c>
      <c r="P57" s="14">
        <v>-0.12</v>
      </c>
      <c r="Q57" s="13">
        <v>0</v>
      </c>
      <c r="R57" s="13">
        <v>1161.05</v>
      </c>
      <c r="S57" s="13">
        <v>6323</v>
      </c>
    </row>
    <row r="58" spans="1:22">
      <c r="A58" s="2" t="s">
        <v>121</v>
      </c>
      <c r="B58" s="1" t="s">
        <v>122</v>
      </c>
      <c r="C58" s="13">
        <v>2250</v>
      </c>
      <c r="D58" s="13">
        <v>17600</v>
      </c>
      <c r="E58" s="13">
        <v>0</v>
      </c>
      <c r="F58" s="13">
        <v>0</v>
      </c>
      <c r="G58" s="13">
        <v>19850</v>
      </c>
      <c r="H58" s="13">
        <v>0</v>
      </c>
      <c r="I58" s="13">
        <v>0</v>
      </c>
      <c r="J58" s="13">
        <v>0</v>
      </c>
      <c r="K58" s="13">
        <v>0</v>
      </c>
      <c r="L58" s="13">
        <v>4139.6499999999996</v>
      </c>
      <c r="M58" s="13">
        <v>255.52</v>
      </c>
      <c r="N58" s="13">
        <v>0</v>
      </c>
      <c r="O58" s="13">
        <v>0</v>
      </c>
      <c r="P58" s="13">
        <v>0.03</v>
      </c>
      <c r="Q58" s="13">
        <v>0</v>
      </c>
      <c r="R58" s="13">
        <v>4395.2</v>
      </c>
      <c r="S58" s="13">
        <v>15454.8</v>
      </c>
    </row>
    <row r="59" spans="1:22">
      <c r="A59" s="2" t="s">
        <v>123</v>
      </c>
      <c r="B59" s="1" t="s">
        <v>124</v>
      </c>
      <c r="C59" s="13">
        <v>1750.05</v>
      </c>
      <c r="D59" s="13">
        <v>10369.52</v>
      </c>
      <c r="E59" s="13">
        <v>0</v>
      </c>
      <c r="F59" s="13">
        <v>0</v>
      </c>
      <c r="G59" s="13">
        <v>12119.57</v>
      </c>
      <c r="H59" s="13">
        <v>15</v>
      </c>
      <c r="I59" s="13">
        <v>2117.9499999999998</v>
      </c>
      <c r="J59" s="13">
        <v>0</v>
      </c>
      <c r="K59" s="13">
        <v>0</v>
      </c>
      <c r="L59" s="13">
        <v>2081.89</v>
      </c>
      <c r="M59" s="13">
        <v>260.68</v>
      </c>
      <c r="N59" s="13">
        <v>0</v>
      </c>
      <c r="O59" s="13">
        <v>0</v>
      </c>
      <c r="P59" s="13">
        <v>0.05</v>
      </c>
      <c r="Q59" s="13">
        <v>0</v>
      </c>
      <c r="R59" s="13">
        <v>4475.57</v>
      </c>
      <c r="S59" s="13">
        <v>7644</v>
      </c>
    </row>
    <row r="60" spans="1:22">
      <c r="A60" s="2" t="s">
        <v>125</v>
      </c>
      <c r="B60" s="1" t="s">
        <v>126</v>
      </c>
      <c r="C60" s="13">
        <v>2500.0500000000002</v>
      </c>
      <c r="D60" s="13">
        <v>4984</v>
      </c>
      <c r="E60" s="13">
        <v>0</v>
      </c>
      <c r="F60" s="13">
        <v>0</v>
      </c>
      <c r="G60" s="13">
        <v>7484.05</v>
      </c>
      <c r="H60" s="13">
        <v>0</v>
      </c>
      <c r="I60" s="13">
        <v>0</v>
      </c>
      <c r="J60" s="13">
        <v>0</v>
      </c>
      <c r="K60" s="13">
        <v>0</v>
      </c>
      <c r="L60" s="13">
        <v>1051.33</v>
      </c>
      <c r="M60" s="13">
        <v>62.06</v>
      </c>
      <c r="N60" s="13">
        <v>0</v>
      </c>
      <c r="O60" s="13">
        <v>0</v>
      </c>
      <c r="P60" s="13">
        <v>0.06</v>
      </c>
      <c r="Q60" s="13">
        <v>0</v>
      </c>
      <c r="R60" s="13">
        <v>1113.45</v>
      </c>
      <c r="S60" s="13">
        <v>6370.6</v>
      </c>
    </row>
    <row r="61" spans="1:22">
      <c r="A61" s="2" t="s">
        <v>127</v>
      </c>
      <c r="B61" s="1" t="s">
        <v>128</v>
      </c>
      <c r="C61" s="13">
        <v>1200.5999999999999</v>
      </c>
      <c r="D61" s="13">
        <v>2728</v>
      </c>
      <c r="E61" s="13">
        <v>0</v>
      </c>
      <c r="F61" s="13">
        <v>0</v>
      </c>
      <c r="G61" s="13">
        <v>3928.6</v>
      </c>
      <c r="H61" s="13">
        <v>0</v>
      </c>
      <c r="I61" s="13">
        <v>0</v>
      </c>
      <c r="J61" s="13">
        <v>0</v>
      </c>
      <c r="K61" s="13">
        <v>0</v>
      </c>
      <c r="L61" s="13">
        <v>337.61</v>
      </c>
      <c r="M61" s="13">
        <v>117.25</v>
      </c>
      <c r="N61" s="13">
        <v>0</v>
      </c>
      <c r="O61" s="13">
        <v>0</v>
      </c>
      <c r="P61" s="13">
        <v>0.14000000000000001</v>
      </c>
      <c r="Q61" s="13">
        <v>0</v>
      </c>
      <c r="R61" s="13">
        <v>455</v>
      </c>
      <c r="S61" s="13">
        <v>3473.6</v>
      </c>
    </row>
    <row r="62" spans="1:22">
      <c r="A62" s="2" t="s">
        <v>129</v>
      </c>
      <c r="B62" s="1" t="s">
        <v>130</v>
      </c>
      <c r="C62" s="13">
        <v>3000</v>
      </c>
      <c r="D62" s="13">
        <v>0</v>
      </c>
      <c r="E62" s="13">
        <v>0</v>
      </c>
      <c r="F62" s="13">
        <v>0</v>
      </c>
      <c r="G62" s="13">
        <v>3000</v>
      </c>
      <c r="H62" s="13">
        <v>0</v>
      </c>
      <c r="I62" s="13">
        <v>0</v>
      </c>
      <c r="J62" s="13">
        <v>0</v>
      </c>
      <c r="K62" s="13">
        <v>0</v>
      </c>
      <c r="L62" s="13">
        <v>76.98</v>
      </c>
      <c r="M62" s="13">
        <v>74.48</v>
      </c>
      <c r="N62" s="13">
        <v>0</v>
      </c>
      <c r="O62" s="13">
        <v>0</v>
      </c>
      <c r="P62" s="14">
        <v>-0.06</v>
      </c>
      <c r="Q62" s="13">
        <v>0</v>
      </c>
      <c r="R62" s="13">
        <v>151.4</v>
      </c>
      <c r="S62" s="13">
        <v>2848.6</v>
      </c>
    </row>
    <row r="63" spans="1:22">
      <c r="A63" s="2" t="s">
        <v>131</v>
      </c>
      <c r="B63" s="1" t="s">
        <v>132</v>
      </c>
      <c r="C63" s="13">
        <v>3499.95</v>
      </c>
      <c r="D63" s="13">
        <v>0</v>
      </c>
      <c r="E63" s="13">
        <v>0</v>
      </c>
      <c r="F63" s="13">
        <v>0</v>
      </c>
      <c r="G63" s="13">
        <v>3499.95</v>
      </c>
      <c r="H63" s="13">
        <v>0</v>
      </c>
      <c r="I63" s="13">
        <v>0</v>
      </c>
      <c r="J63" s="13">
        <v>0</v>
      </c>
      <c r="K63" s="13">
        <v>0</v>
      </c>
      <c r="L63" s="13">
        <v>151.65</v>
      </c>
      <c r="M63" s="13">
        <v>87.92</v>
      </c>
      <c r="N63" s="13">
        <v>0</v>
      </c>
      <c r="O63" s="13">
        <v>0</v>
      </c>
      <c r="P63" s="14">
        <v>-0.02</v>
      </c>
      <c r="Q63" s="13">
        <v>0</v>
      </c>
      <c r="R63" s="13">
        <v>239.55</v>
      </c>
      <c r="S63" s="13">
        <v>3260.4</v>
      </c>
    </row>
    <row r="64" spans="1:22">
      <c r="A64" s="2" t="s">
        <v>133</v>
      </c>
      <c r="B64" s="1" t="s">
        <v>134</v>
      </c>
      <c r="C64" s="13">
        <v>1200.5999999999999</v>
      </c>
      <c r="D64" s="13">
        <v>2067.36</v>
      </c>
      <c r="E64" s="13">
        <v>0</v>
      </c>
      <c r="F64" s="13">
        <v>0</v>
      </c>
      <c r="G64" s="13">
        <v>3267.96</v>
      </c>
      <c r="H64" s="13">
        <v>0</v>
      </c>
      <c r="I64" s="13">
        <v>0</v>
      </c>
      <c r="J64" s="13">
        <v>0</v>
      </c>
      <c r="K64" s="13">
        <v>0</v>
      </c>
      <c r="L64" s="13">
        <v>126.41</v>
      </c>
      <c r="M64" s="13">
        <v>77.02</v>
      </c>
      <c r="N64" s="13">
        <v>0</v>
      </c>
      <c r="O64" s="13">
        <v>0</v>
      </c>
      <c r="P64" s="14">
        <v>-7.0000000000000007E-2</v>
      </c>
      <c r="Q64" s="13">
        <v>0</v>
      </c>
      <c r="R64" s="13">
        <v>203.36</v>
      </c>
      <c r="S64" s="13">
        <v>3064.6</v>
      </c>
    </row>
    <row r="65" spans="1:19">
      <c r="A65" s="2" t="s">
        <v>135</v>
      </c>
      <c r="B65" s="1" t="s">
        <v>136</v>
      </c>
      <c r="C65" s="13">
        <v>1999.95</v>
      </c>
      <c r="D65" s="13">
        <v>9885.24</v>
      </c>
      <c r="E65" s="13">
        <v>0</v>
      </c>
      <c r="F65" s="13">
        <v>0</v>
      </c>
      <c r="G65" s="13">
        <v>11885.19</v>
      </c>
      <c r="H65" s="13">
        <v>0</v>
      </c>
      <c r="I65" s="13">
        <v>0</v>
      </c>
      <c r="J65" s="13">
        <v>0</v>
      </c>
      <c r="K65" s="13">
        <v>0</v>
      </c>
      <c r="L65" s="13">
        <v>2026.77</v>
      </c>
      <c r="M65" s="13">
        <v>178.86</v>
      </c>
      <c r="N65" s="13">
        <v>0</v>
      </c>
      <c r="O65" s="13">
        <v>0</v>
      </c>
      <c r="P65" s="13">
        <v>0.16</v>
      </c>
      <c r="Q65" s="13">
        <v>0</v>
      </c>
      <c r="R65" s="13">
        <v>2205.79</v>
      </c>
      <c r="S65" s="13">
        <v>9679.4</v>
      </c>
    </row>
    <row r="66" spans="1:19">
      <c r="A66" s="2" t="s">
        <v>137</v>
      </c>
      <c r="B66" s="1" t="s">
        <v>138</v>
      </c>
      <c r="C66" s="13">
        <v>1200.5999999999999</v>
      </c>
      <c r="D66" s="13">
        <v>8168.25</v>
      </c>
      <c r="E66" s="13">
        <v>0</v>
      </c>
      <c r="F66" s="13">
        <v>0</v>
      </c>
      <c r="G66" s="13">
        <v>9368.85</v>
      </c>
      <c r="H66" s="13">
        <v>0</v>
      </c>
      <c r="I66" s="13">
        <v>0</v>
      </c>
      <c r="J66" s="13">
        <v>0</v>
      </c>
      <c r="K66" s="13">
        <v>0</v>
      </c>
      <c r="L66" s="13">
        <v>1453.92</v>
      </c>
      <c r="M66" s="13">
        <v>137.22999999999999</v>
      </c>
      <c r="N66" s="13">
        <v>0</v>
      </c>
      <c r="O66" s="13">
        <v>0</v>
      </c>
      <c r="P66" s="13">
        <v>0.1</v>
      </c>
      <c r="Q66" s="13">
        <v>0</v>
      </c>
      <c r="R66" s="13">
        <v>1591.25</v>
      </c>
      <c r="S66" s="13">
        <v>7777.6</v>
      </c>
    </row>
    <row r="67" spans="1:19">
      <c r="A67" s="2" t="s">
        <v>139</v>
      </c>
      <c r="B67" s="1" t="s">
        <v>140</v>
      </c>
      <c r="C67" s="13">
        <v>3000</v>
      </c>
      <c r="D67" s="13">
        <v>2200</v>
      </c>
      <c r="E67" s="13">
        <v>0</v>
      </c>
      <c r="F67" s="13">
        <v>0</v>
      </c>
      <c r="G67" s="13">
        <v>5200</v>
      </c>
      <c r="H67" s="13">
        <v>0</v>
      </c>
      <c r="I67" s="13">
        <v>0</v>
      </c>
      <c r="J67" s="13">
        <v>0</v>
      </c>
      <c r="K67" s="13">
        <v>0</v>
      </c>
      <c r="L67" s="13">
        <v>563.46</v>
      </c>
      <c r="M67" s="13">
        <v>146.66999999999999</v>
      </c>
      <c r="N67" s="13">
        <v>0</v>
      </c>
      <c r="O67" s="13">
        <v>0</v>
      </c>
      <c r="P67" s="13">
        <v>7.0000000000000007E-2</v>
      </c>
      <c r="Q67" s="13">
        <v>0</v>
      </c>
      <c r="R67" s="13">
        <v>710.2</v>
      </c>
      <c r="S67" s="13">
        <v>4489.8</v>
      </c>
    </row>
    <row r="68" spans="1:19">
      <c r="A68" s="2" t="s">
        <v>141</v>
      </c>
      <c r="B68" s="1" t="s">
        <v>142</v>
      </c>
      <c r="C68" s="13">
        <v>7000.05</v>
      </c>
      <c r="D68" s="13">
        <v>23638.34</v>
      </c>
      <c r="E68" s="13">
        <v>0</v>
      </c>
      <c r="F68" s="13">
        <v>0</v>
      </c>
      <c r="G68" s="13">
        <v>30638.39</v>
      </c>
      <c r="H68" s="13">
        <v>0</v>
      </c>
      <c r="I68" s="13">
        <v>0</v>
      </c>
      <c r="J68" s="13">
        <v>0</v>
      </c>
      <c r="K68" s="13">
        <v>0</v>
      </c>
      <c r="L68" s="13">
        <v>7376.17</v>
      </c>
      <c r="M68" s="13">
        <v>486.36</v>
      </c>
      <c r="N68" s="13">
        <v>0</v>
      </c>
      <c r="O68" s="13">
        <v>0</v>
      </c>
      <c r="P68" s="13">
        <v>0.06</v>
      </c>
      <c r="Q68" s="13">
        <v>0</v>
      </c>
      <c r="R68" s="13">
        <v>7862.59</v>
      </c>
      <c r="S68" s="13">
        <v>22775.8</v>
      </c>
    </row>
    <row r="69" spans="1:19">
      <c r="A69" s="2" t="s">
        <v>143</v>
      </c>
      <c r="B69" s="1" t="s">
        <v>144</v>
      </c>
      <c r="C69" s="13">
        <v>13800</v>
      </c>
      <c r="D69" s="13">
        <v>0</v>
      </c>
      <c r="E69" s="13">
        <v>0</v>
      </c>
      <c r="F69" s="13">
        <v>0</v>
      </c>
      <c r="G69" s="13">
        <v>13800</v>
      </c>
      <c r="H69" s="13">
        <v>0</v>
      </c>
      <c r="I69" s="13">
        <v>0</v>
      </c>
      <c r="J69" s="13">
        <v>0</v>
      </c>
      <c r="K69" s="13">
        <v>0</v>
      </c>
      <c r="L69" s="13">
        <v>2477.13</v>
      </c>
      <c r="M69" s="13">
        <v>388.24</v>
      </c>
      <c r="N69" s="13">
        <v>0</v>
      </c>
      <c r="O69" s="13">
        <v>0</v>
      </c>
      <c r="P69" s="13">
        <v>0.03</v>
      </c>
      <c r="Q69" s="13">
        <v>0</v>
      </c>
      <c r="R69" s="13">
        <v>2865.4</v>
      </c>
      <c r="S69" s="13">
        <v>10934.6</v>
      </c>
    </row>
    <row r="70" spans="1:19">
      <c r="A70" s="2" t="s">
        <v>145</v>
      </c>
      <c r="B70" s="1" t="s">
        <v>146</v>
      </c>
      <c r="C70" s="13">
        <v>7190.55</v>
      </c>
      <c r="D70" s="13">
        <v>0</v>
      </c>
      <c r="E70" s="13">
        <v>0</v>
      </c>
      <c r="F70" s="13">
        <v>0</v>
      </c>
      <c r="G70" s="13">
        <v>7190.55</v>
      </c>
      <c r="H70" s="13">
        <v>0</v>
      </c>
      <c r="I70" s="13">
        <v>0</v>
      </c>
      <c r="J70" s="13">
        <v>0</v>
      </c>
      <c r="K70" s="13">
        <v>0</v>
      </c>
      <c r="L70" s="13">
        <v>988.64</v>
      </c>
      <c r="M70" s="13">
        <v>221.43</v>
      </c>
      <c r="N70" s="13">
        <v>0</v>
      </c>
      <c r="O70" s="13">
        <v>0</v>
      </c>
      <c r="P70" s="13">
        <v>0.08</v>
      </c>
      <c r="Q70" s="13">
        <v>0</v>
      </c>
      <c r="R70" s="13">
        <v>1210.1500000000001</v>
      </c>
      <c r="S70" s="13">
        <v>5980.4</v>
      </c>
    </row>
    <row r="71" spans="1:19">
      <c r="A71" s="2" t="s">
        <v>147</v>
      </c>
      <c r="B71" s="1" t="s">
        <v>148</v>
      </c>
      <c r="C71" s="13">
        <v>3750</v>
      </c>
      <c r="D71" s="13">
        <v>20540.939999999999</v>
      </c>
      <c r="E71" s="13">
        <v>0</v>
      </c>
      <c r="F71" s="13">
        <v>0</v>
      </c>
      <c r="G71" s="13">
        <v>24290.94</v>
      </c>
      <c r="H71" s="13">
        <v>15</v>
      </c>
      <c r="I71" s="13">
        <v>772</v>
      </c>
      <c r="J71" s="13">
        <v>0</v>
      </c>
      <c r="K71" s="13">
        <v>0</v>
      </c>
      <c r="L71" s="13">
        <v>5471.94</v>
      </c>
      <c r="M71" s="13">
        <v>304.24</v>
      </c>
      <c r="N71" s="13">
        <v>0</v>
      </c>
      <c r="O71" s="13">
        <v>0</v>
      </c>
      <c r="P71" s="14">
        <v>-0.1</v>
      </c>
      <c r="Q71" s="13">
        <v>1540.06</v>
      </c>
      <c r="R71" s="13">
        <v>8103.14</v>
      </c>
      <c r="S71" s="13">
        <v>16187.8</v>
      </c>
    </row>
    <row r="72" spans="1:19">
      <c r="A72" s="2" t="s">
        <v>149</v>
      </c>
      <c r="B72" s="1" t="s">
        <v>150</v>
      </c>
      <c r="C72" s="13">
        <v>1200.5999999999999</v>
      </c>
      <c r="D72" s="13">
        <v>2923.2</v>
      </c>
      <c r="E72" s="13">
        <v>0</v>
      </c>
      <c r="F72" s="13">
        <v>0</v>
      </c>
      <c r="G72" s="13">
        <v>4123.8</v>
      </c>
      <c r="H72" s="13">
        <v>15</v>
      </c>
      <c r="I72" s="13">
        <v>1117.6199999999999</v>
      </c>
      <c r="J72" s="13">
        <v>0</v>
      </c>
      <c r="K72" s="13">
        <v>0</v>
      </c>
      <c r="L72" s="13">
        <v>368.84</v>
      </c>
      <c r="M72" s="13">
        <v>116.63</v>
      </c>
      <c r="N72" s="13">
        <v>0</v>
      </c>
      <c r="O72" s="13">
        <v>0</v>
      </c>
      <c r="P72" s="13">
        <v>0.11</v>
      </c>
      <c r="Q72" s="13">
        <v>0</v>
      </c>
      <c r="R72" s="13">
        <v>1618.2</v>
      </c>
      <c r="S72" s="13">
        <v>2505.6</v>
      </c>
    </row>
    <row r="73" spans="1:19">
      <c r="A73" s="2" t="s">
        <v>151</v>
      </c>
      <c r="B73" s="1" t="s">
        <v>152</v>
      </c>
      <c r="C73" s="13">
        <v>480.24</v>
      </c>
      <c r="D73" s="13">
        <v>702.5</v>
      </c>
      <c r="E73" s="13">
        <v>0</v>
      </c>
      <c r="F73" s="13">
        <v>0</v>
      </c>
      <c r="G73" s="13">
        <v>1182.74</v>
      </c>
      <c r="H73" s="13">
        <v>0</v>
      </c>
      <c r="I73" s="13">
        <v>0</v>
      </c>
      <c r="J73" s="13">
        <v>0</v>
      </c>
      <c r="K73" s="14">
        <v>-136.01</v>
      </c>
      <c r="L73" s="13">
        <v>0</v>
      </c>
      <c r="M73" s="13">
        <v>34.36</v>
      </c>
      <c r="N73" s="13">
        <v>0</v>
      </c>
      <c r="O73" s="13">
        <v>0</v>
      </c>
      <c r="P73" s="14">
        <v>-0.01</v>
      </c>
      <c r="Q73" s="13">
        <v>0</v>
      </c>
      <c r="R73" s="13">
        <v>-101.66</v>
      </c>
      <c r="S73" s="13">
        <v>1284.4000000000001</v>
      </c>
    </row>
    <row r="74" spans="1:19">
      <c r="A74" s="2" t="s">
        <v>153</v>
      </c>
      <c r="B74" s="1" t="s">
        <v>154</v>
      </c>
      <c r="C74" s="13">
        <v>3750</v>
      </c>
      <c r="D74" s="13">
        <v>12281.54</v>
      </c>
      <c r="E74" s="13">
        <v>0</v>
      </c>
      <c r="F74" s="13">
        <v>0</v>
      </c>
      <c r="G74" s="13">
        <v>16031.54</v>
      </c>
      <c r="H74" s="13">
        <v>15</v>
      </c>
      <c r="I74" s="13">
        <v>344.16</v>
      </c>
      <c r="J74" s="13">
        <v>0</v>
      </c>
      <c r="K74" s="13">
        <v>0</v>
      </c>
      <c r="L74" s="13">
        <v>3001.99</v>
      </c>
      <c r="M74" s="13">
        <v>302.32</v>
      </c>
      <c r="N74" s="13">
        <v>0</v>
      </c>
      <c r="O74" s="13">
        <v>0</v>
      </c>
      <c r="P74" s="13">
        <v>7.0000000000000007E-2</v>
      </c>
      <c r="Q74" s="13">
        <v>0</v>
      </c>
      <c r="R74" s="13">
        <v>3663.54</v>
      </c>
      <c r="S74" s="13">
        <v>12368</v>
      </c>
    </row>
    <row r="75" spans="1:19">
      <c r="A75" s="2" t="s">
        <v>155</v>
      </c>
      <c r="B75" s="1" t="s">
        <v>156</v>
      </c>
      <c r="C75" s="13">
        <v>800.4</v>
      </c>
      <c r="D75" s="13">
        <v>570</v>
      </c>
      <c r="E75" s="13">
        <v>400.2</v>
      </c>
      <c r="F75" s="13">
        <v>0</v>
      </c>
      <c r="G75" s="13">
        <v>1770.6</v>
      </c>
      <c r="H75" s="13">
        <v>15</v>
      </c>
      <c r="I75" s="13">
        <v>750</v>
      </c>
      <c r="J75" s="13">
        <v>0</v>
      </c>
      <c r="K75" s="14">
        <v>-86.36</v>
      </c>
      <c r="L75" s="13">
        <v>0</v>
      </c>
      <c r="M75" s="13">
        <v>0</v>
      </c>
      <c r="N75" s="13">
        <v>0</v>
      </c>
      <c r="O75" s="13">
        <v>0</v>
      </c>
      <c r="P75" s="14">
        <v>-0.04</v>
      </c>
      <c r="Q75" s="13">
        <v>0</v>
      </c>
      <c r="R75" s="13">
        <v>678.6</v>
      </c>
      <c r="S75" s="13">
        <v>1092</v>
      </c>
    </row>
    <row r="76" spans="1:19">
      <c r="A76" s="2" t="s">
        <v>157</v>
      </c>
      <c r="B76" s="1" t="s">
        <v>158</v>
      </c>
      <c r="C76" s="13">
        <v>3499.95</v>
      </c>
      <c r="D76" s="13">
        <v>7000</v>
      </c>
      <c r="E76" s="13">
        <v>0</v>
      </c>
      <c r="F76" s="13">
        <v>0</v>
      </c>
      <c r="G76" s="13">
        <v>10499.95</v>
      </c>
      <c r="H76" s="13">
        <v>0</v>
      </c>
      <c r="I76" s="13">
        <v>0</v>
      </c>
      <c r="J76" s="13">
        <v>0</v>
      </c>
      <c r="K76" s="13">
        <v>0</v>
      </c>
      <c r="L76" s="13">
        <v>1700.96</v>
      </c>
      <c r="M76" s="13">
        <v>182.05</v>
      </c>
      <c r="N76" s="13">
        <v>0</v>
      </c>
      <c r="O76" s="13">
        <v>0</v>
      </c>
      <c r="P76" s="14">
        <v>-0.06</v>
      </c>
      <c r="Q76" s="13">
        <v>0</v>
      </c>
      <c r="R76" s="13">
        <v>1882.95</v>
      </c>
      <c r="S76" s="13">
        <v>8617</v>
      </c>
    </row>
    <row r="77" spans="1:19">
      <c r="A77" s="2" t="s">
        <v>159</v>
      </c>
      <c r="B77" s="1" t="s">
        <v>160</v>
      </c>
      <c r="C77" s="13">
        <v>3250.05</v>
      </c>
      <c r="D77" s="13">
        <v>2795</v>
      </c>
      <c r="E77" s="13">
        <v>0</v>
      </c>
      <c r="F77" s="13">
        <v>0</v>
      </c>
      <c r="G77" s="13">
        <v>6045.05</v>
      </c>
      <c r="H77" s="13">
        <v>0</v>
      </c>
      <c r="I77" s="13">
        <v>0</v>
      </c>
      <c r="J77" s="13">
        <v>0</v>
      </c>
      <c r="K77" s="13">
        <v>0</v>
      </c>
      <c r="L77" s="13">
        <v>743.96</v>
      </c>
      <c r="M77" s="13">
        <v>119.68</v>
      </c>
      <c r="N77" s="13">
        <v>0</v>
      </c>
      <c r="O77" s="13">
        <v>0</v>
      </c>
      <c r="P77" s="13">
        <v>0.01</v>
      </c>
      <c r="Q77" s="13">
        <v>0</v>
      </c>
      <c r="R77" s="13">
        <v>863.65</v>
      </c>
      <c r="S77" s="13">
        <v>5181.3999999999996</v>
      </c>
    </row>
    <row r="79" spans="1:19" s="7" customFormat="1">
      <c r="A79" s="15"/>
      <c r="C79" s="7" t="s">
        <v>161</v>
      </c>
      <c r="D79" s="7" t="s">
        <v>161</v>
      </c>
      <c r="E79" s="7" t="s">
        <v>161</v>
      </c>
      <c r="F79" s="7" t="s">
        <v>161</v>
      </c>
      <c r="G79" s="7" t="s">
        <v>161</v>
      </c>
      <c r="H79" s="7" t="s">
        <v>161</v>
      </c>
      <c r="I79" s="7" t="s">
        <v>161</v>
      </c>
      <c r="J79" s="7" t="s">
        <v>161</v>
      </c>
      <c r="K79" s="7" t="s">
        <v>161</v>
      </c>
      <c r="L79" s="7" t="s">
        <v>161</v>
      </c>
      <c r="M79" s="7" t="s">
        <v>161</v>
      </c>
      <c r="N79" s="7" t="s">
        <v>161</v>
      </c>
      <c r="O79" s="7" t="s">
        <v>161</v>
      </c>
      <c r="P79" s="7" t="s">
        <v>161</v>
      </c>
      <c r="Q79" s="7" t="s">
        <v>161</v>
      </c>
      <c r="R79" s="7" t="s">
        <v>161</v>
      </c>
      <c r="S79" s="7" t="s">
        <v>161</v>
      </c>
    </row>
    <row r="80" spans="1:19">
      <c r="A80" s="18" t="s">
        <v>162</v>
      </c>
      <c r="B80" s="1" t="s">
        <v>163</v>
      </c>
      <c r="C80" s="17">
        <v>240960.32</v>
      </c>
      <c r="D80" s="17">
        <v>571081.67000000004</v>
      </c>
      <c r="E80" s="17">
        <v>3917.54</v>
      </c>
      <c r="F80" s="17">
        <v>275.01</v>
      </c>
      <c r="G80" s="17">
        <v>816234.54</v>
      </c>
      <c r="H80" s="17">
        <v>300</v>
      </c>
      <c r="I80" s="17">
        <v>16547.400000000001</v>
      </c>
      <c r="J80" s="17">
        <v>2369.5</v>
      </c>
      <c r="K80" s="19">
        <v>-567.53</v>
      </c>
      <c r="L80" s="17">
        <v>170848.58</v>
      </c>
      <c r="M80" s="17">
        <v>12732.8</v>
      </c>
      <c r="N80" s="17">
        <v>800</v>
      </c>
      <c r="O80" s="17">
        <v>427.53</v>
      </c>
      <c r="P80" s="17">
        <v>1.22</v>
      </c>
      <c r="Q80" s="17">
        <v>2347.2399999999998</v>
      </c>
      <c r="R80" s="17">
        <v>205806.74</v>
      </c>
      <c r="S80" s="17">
        <v>610427.80000000005</v>
      </c>
    </row>
    <row r="82" spans="1:19">
      <c r="C82" s="1" t="s">
        <v>163</v>
      </c>
      <c r="D82" s="1" t="s">
        <v>163</v>
      </c>
      <c r="E82" s="1" t="s">
        <v>163</v>
      </c>
      <c r="F82" s="1" t="s">
        <v>163</v>
      </c>
      <c r="G82" s="1" t="s">
        <v>163</v>
      </c>
      <c r="H82" s="1" t="s">
        <v>163</v>
      </c>
      <c r="I82" s="1" t="s">
        <v>163</v>
      </c>
      <c r="J82" s="1" t="s">
        <v>163</v>
      </c>
      <c r="K82" s="1" t="s">
        <v>163</v>
      </c>
      <c r="L82" s="1" t="s">
        <v>163</v>
      </c>
      <c r="M82" s="1" t="s">
        <v>163</v>
      </c>
      <c r="N82" s="1" t="s">
        <v>163</v>
      </c>
      <c r="O82" s="1" t="s">
        <v>163</v>
      </c>
      <c r="P82" s="1" t="s">
        <v>163</v>
      </c>
      <c r="Q82" s="1" t="s">
        <v>163</v>
      </c>
      <c r="R82" s="1" t="s">
        <v>163</v>
      </c>
      <c r="S82" s="1" t="s">
        <v>163</v>
      </c>
    </row>
    <row r="83" spans="1:19">
      <c r="A83" s="2" t="s">
        <v>163</v>
      </c>
      <c r="B83" s="1" t="s">
        <v>163</v>
      </c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</row>
  </sheetData>
  <mergeCells count="1">
    <mergeCell ref="B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E9" sqref="E9"/>
    </sheetView>
  </sheetViews>
  <sheetFormatPr baseColWidth="10" defaultRowHeight="15"/>
  <cols>
    <col min="2" max="2" width="15" customWidth="1"/>
    <col min="3" max="3" width="18.85546875" bestFit="1" customWidth="1"/>
    <col min="4" max="4" width="11.5703125" bestFit="1" customWidth="1"/>
    <col min="5" max="5" width="22.42578125" bestFit="1" customWidth="1"/>
  </cols>
  <sheetData>
    <row r="1" spans="1:5">
      <c r="A1" s="52" t="s">
        <v>0</v>
      </c>
      <c r="B1" s="51"/>
      <c r="C1" s="51"/>
      <c r="D1" s="51"/>
      <c r="E1" s="51"/>
    </row>
    <row r="2" spans="1:5">
      <c r="A2" s="53" t="s">
        <v>1</v>
      </c>
      <c r="B2" s="51"/>
      <c r="C2" s="51"/>
      <c r="D2" s="51"/>
      <c r="E2" s="51"/>
    </row>
    <row r="3" spans="1:5" ht="19.5">
      <c r="A3" s="51" t="s">
        <v>2</v>
      </c>
      <c r="B3" s="51"/>
      <c r="C3" s="54"/>
      <c r="D3" s="51"/>
      <c r="E3" s="51"/>
    </row>
    <row r="4" spans="1:5">
      <c r="A4" s="51" t="s">
        <v>172</v>
      </c>
      <c r="B4" s="51"/>
      <c r="C4" s="51"/>
      <c r="D4" s="51"/>
      <c r="E4" s="51"/>
    </row>
    <row r="6" spans="1:5">
      <c r="A6" s="55"/>
      <c r="B6" s="55"/>
      <c r="C6" s="55"/>
      <c r="D6" s="55"/>
      <c r="E6" s="55"/>
    </row>
    <row r="7" spans="1:5">
      <c r="A7" s="56"/>
      <c r="B7" s="56"/>
      <c r="C7" s="56"/>
      <c r="D7" s="56"/>
      <c r="E7" s="56"/>
    </row>
    <row r="8" spans="1:5">
      <c r="A8" s="57" t="s">
        <v>173</v>
      </c>
      <c r="B8" s="57" t="s">
        <v>174</v>
      </c>
      <c r="C8" s="57" t="s">
        <v>175</v>
      </c>
      <c r="D8" s="58" t="s">
        <v>176</v>
      </c>
      <c r="E8" s="57" t="s">
        <v>177</v>
      </c>
    </row>
    <row r="9" spans="1:5">
      <c r="A9" s="59">
        <v>9</v>
      </c>
      <c r="B9" s="59">
        <v>56708880451</v>
      </c>
      <c r="C9" s="59" t="s">
        <v>178</v>
      </c>
      <c r="D9" s="59">
        <f>+COMPLEMENTO!V56</f>
        <v>22041.4</v>
      </c>
      <c r="E9" s="59" t="s">
        <v>118</v>
      </c>
    </row>
    <row r="10" spans="1:5" s="60" customFormat="1">
      <c r="B10" s="63" t="s">
        <v>179</v>
      </c>
      <c r="C10" s="63"/>
      <c r="D10" s="64">
        <f>+D9</f>
        <v>22041.4</v>
      </c>
      <c r="E10" s="63" t="s">
        <v>180</v>
      </c>
    </row>
    <row r="12" spans="1:5">
      <c r="B12" s="61"/>
      <c r="C12" s="61"/>
      <c r="D12" s="62"/>
      <c r="E12" s="61"/>
    </row>
    <row r="13" spans="1:5">
      <c r="B13" s="61"/>
      <c r="C13" s="61"/>
      <c r="D13" s="62"/>
      <c r="E13" s="61"/>
    </row>
    <row r="14" spans="1:5">
      <c r="B14" s="61" t="s">
        <v>179</v>
      </c>
      <c r="C14" s="61"/>
      <c r="D14" s="62">
        <f>+D10</f>
        <v>22041.4</v>
      </c>
      <c r="E14" s="61" t="s">
        <v>180</v>
      </c>
    </row>
    <row r="15" spans="1:5">
      <c r="B15" s="61"/>
      <c r="C15" s="61"/>
      <c r="D15" s="62">
        <f>+D14</f>
        <v>22041.4</v>
      </c>
      <c r="E15" s="6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FACTURACION</vt:lpstr>
      <vt:lpstr>COMPLEMENTO</vt:lpstr>
      <vt:lpstr>BANCOS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2017-09-18T16:12:27Z</dcterms:created>
  <dcterms:modified xsi:type="dcterms:W3CDTF">2017-09-18T22:30:06Z</dcterms:modified>
</cp:coreProperties>
</file>