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90" windowWidth="5595" windowHeight="7635"/>
  </bookViews>
  <sheets>
    <sheet name="FACTURACION" sheetId="3" r:id="rId1"/>
    <sheet name="INGENIERIA" sheetId="1" r:id="rId2"/>
    <sheet name="BANCOS" sheetId="2" r:id="rId3"/>
  </sheets>
  <calcPr calcId="145621"/>
  <fileRecoveryPr repairLoad="1"/>
</workbook>
</file>

<file path=xl/calcChain.xml><?xml version="1.0" encoding="utf-8"?>
<calcChain xmlns="http://schemas.openxmlformats.org/spreadsheetml/2006/main">
  <c r="F24" i="3"/>
  <c r="G24"/>
  <c r="H24"/>
  <c r="I24"/>
  <c r="J24"/>
  <c r="E24"/>
  <c r="E12"/>
  <c r="G12" s="1"/>
  <c r="F12"/>
  <c r="E13"/>
  <c r="F13" s="1"/>
  <c r="E14"/>
  <c r="G14" s="1"/>
  <c r="F14"/>
  <c r="E15"/>
  <c r="F15" s="1"/>
  <c r="E16"/>
  <c r="G16" s="1"/>
  <c r="F16"/>
  <c r="E17"/>
  <c r="F17" s="1"/>
  <c r="E18"/>
  <c r="G18" s="1"/>
  <c r="F18"/>
  <c r="E19"/>
  <c r="F19" s="1"/>
  <c r="E20"/>
  <c r="G20" s="1"/>
  <c r="F20"/>
  <c r="E21"/>
  <c r="F21" s="1"/>
  <c r="E11"/>
  <c r="G11" s="1"/>
  <c r="H13" l="1"/>
  <c r="F11"/>
  <c r="H11" s="1"/>
  <c r="G21"/>
  <c r="G19"/>
  <c r="H19" s="1"/>
  <c r="G17"/>
  <c r="H17" s="1"/>
  <c r="I17" s="1"/>
  <c r="J17" s="1"/>
  <c r="G15"/>
  <c r="G13"/>
  <c r="H21"/>
  <c r="H15"/>
  <c r="I15" s="1"/>
  <c r="I21"/>
  <c r="J21" s="1"/>
  <c r="I13"/>
  <c r="J13"/>
  <c r="H20"/>
  <c r="H18"/>
  <c r="H16"/>
  <c r="H14"/>
  <c r="H12"/>
  <c r="J19" l="1"/>
  <c r="I19"/>
  <c r="J11"/>
  <c r="I11"/>
  <c r="J15"/>
  <c r="I12"/>
  <c r="J12"/>
  <c r="I20"/>
  <c r="J20" s="1"/>
  <c r="I14"/>
  <c r="J14" s="1"/>
  <c r="I16"/>
  <c r="J16" s="1"/>
  <c r="I18"/>
  <c r="J18"/>
</calcChain>
</file>

<file path=xl/sharedStrings.xml><?xml version="1.0" encoding="utf-8"?>
<sst xmlns="http://schemas.openxmlformats.org/spreadsheetml/2006/main" count="154" uniqueCount="56">
  <si>
    <t>CONTPAQ i</t>
  </si>
  <si>
    <t xml:space="preserve">      NÓMINAS</t>
  </si>
  <si>
    <t>05 INGENIERIA FISCAL LABORAL SC</t>
  </si>
  <si>
    <t>Lista de Raya (forma tabular)</t>
  </si>
  <si>
    <t>Periodo 4 al 4 Periodo Extraordinario del 18/10/2017 al 18/10/2017</t>
  </si>
  <si>
    <t>Reg Pat IMSS: 00000000000,Z3422423106</t>
  </si>
  <si>
    <t xml:space="preserve">RFC: IFL -130502-TN8 </t>
  </si>
  <si>
    <t>Código</t>
  </si>
  <si>
    <t>Empleado</t>
  </si>
  <si>
    <t>Compensación</t>
  </si>
  <si>
    <t>*TOTAL* *PERCEPCIONES*</t>
  </si>
  <si>
    <t>I.S.R. (sp)</t>
  </si>
  <si>
    <t>Ajuste al neto</t>
  </si>
  <si>
    <t>*TOTAL* *DEDUCCIONES*</t>
  </si>
  <si>
    <t>*NETO*</t>
  </si>
  <si>
    <t xml:space="preserve">    Reg. Pat. IMSS:  Z3422423106</t>
  </si>
  <si>
    <t>ASR06</t>
  </si>
  <si>
    <t>Aboytes Salinas Ricardo</t>
  </si>
  <si>
    <t>EBV23</t>
  </si>
  <si>
    <t>Echeverria Bustamante Victor Manuel</t>
  </si>
  <si>
    <t>GVJ19</t>
  </si>
  <si>
    <t>Galvan Vazquez Jose Manuel</t>
  </si>
  <si>
    <t>GPI19</t>
  </si>
  <si>
    <t>Gomez Paloblanco Ismael</t>
  </si>
  <si>
    <t>GVA05</t>
  </si>
  <si>
    <t>Gomez Vera Armando</t>
  </si>
  <si>
    <t>HBS06</t>
  </si>
  <si>
    <t>Hernandez Barrera Salvador</t>
  </si>
  <si>
    <t>LCA23</t>
  </si>
  <si>
    <t>Leon Cardenas Alberto</t>
  </si>
  <si>
    <t>LJV15</t>
  </si>
  <si>
    <t>Lopez Jimenez Victor Manuel</t>
  </si>
  <si>
    <t>0MH02</t>
  </si>
  <si>
    <t>Martinez Herrera Cristian</t>
  </si>
  <si>
    <t>REA07</t>
  </si>
  <si>
    <t>Ramirez Echeverria Armando</t>
  </si>
  <si>
    <t>REA04</t>
  </si>
  <si>
    <t>Rojas Echeverria Antonio De Jesus</t>
  </si>
  <si>
    <t xml:space="preserve">  =============</t>
  </si>
  <si>
    <t>Total Gral.</t>
  </si>
  <si>
    <t xml:space="preserve"> </t>
  </si>
  <si>
    <t>Periodo 4 del 2017-10-18 al 2017-10-18</t>
  </si>
  <si>
    <t>Codigo</t>
  </si>
  <si>
    <t>Cuenta</t>
  </si>
  <si>
    <t>Metodo de pago</t>
  </si>
  <si>
    <t>Importe</t>
  </si>
  <si>
    <t>Nombre</t>
  </si>
  <si>
    <t>28 Tarjeta de Débito</t>
  </si>
  <si>
    <t>Total Tarjeta de Débito</t>
  </si>
  <si>
    <t>Total de movimientos 11</t>
  </si>
  <si>
    <t>FACTURA</t>
  </si>
  <si>
    <t>2% NOMINA</t>
  </si>
  <si>
    <t>7.5% COMISION</t>
  </si>
  <si>
    <t>SUBTOTAL</t>
  </si>
  <si>
    <t>IVA</t>
  </si>
  <si>
    <t>TOTAL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</si>
</sst>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164" formatCode="&quot;$&quot;#,##0.00"/>
    <numFmt numFmtId="165" formatCode="_(&quot;$&quot;* #,##0.00_);_(&quot;$&quot;* \(#,##0.00\);_(&quot;$&quot;* &quot;-&quot;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164" fontId="9" fillId="0" borderId="0" xfId="0" applyNumberFormat="1" applyFont="1"/>
    <xf numFmtId="49" fontId="9" fillId="0" borderId="0" xfId="0" applyNumberFormat="1" applyFont="1" applyAlignment="1">
      <alignment horizontal="left"/>
    </xf>
    <xf numFmtId="164" fontId="13" fillId="0" borderId="0" xfId="0" applyNumberFormat="1" applyFont="1"/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/>
    <xf numFmtId="0" fontId="20" fillId="0" borderId="0" xfId="0" applyFont="1"/>
    <xf numFmtId="0" fontId="19" fillId="0" borderId="3" xfId="0" applyFont="1" applyFill="1" applyBorder="1" applyAlignment="1">
      <alignment horizontal="centerContinuous"/>
    </xf>
    <xf numFmtId="165" fontId="19" fillId="0" borderId="3" xfId="0" applyNumberFormat="1" applyFont="1" applyFill="1" applyBorder="1" applyAlignment="1">
      <alignment horizontal="centerContinuous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2" fillId="0" borderId="0" xfId="0" applyFont="1" applyAlignment="1">
      <alignment horizontal="right"/>
    </xf>
    <xf numFmtId="0" fontId="10" fillId="2" borderId="5" xfId="0" applyFont="1" applyFill="1" applyBorder="1" applyAlignment="1">
      <alignment horizontal="center" vertical="center" wrapText="1"/>
    </xf>
    <xf numFmtId="44" fontId="2" fillId="0" borderId="0" xfId="1" applyFont="1"/>
    <xf numFmtId="44" fontId="22" fillId="0" borderId="1" xfId="0" applyNumberFormat="1" applyFont="1" applyBorder="1"/>
    <xf numFmtId="0" fontId="5" fillId="0" borderId="0" xfId="0" applyFont="1" applyAlignment="1">
      <alignment horizontal="center"/>
    </xf>
    <xf numFmtId="0" fontId="0" fillId="0" borderId="0" xfId="0" applyAlignment="1"/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1" fillId="0" borderId="4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workbookViewId="0">
      <pane xSplit="2" ySplit="10" topLeftCell="C11" activePane="bottomRight" state="frozen"/>
      <selection pane="topRight" activeCell="C1" sqref="C1"/>
      <selection pane="bottomLeft" activeCell="A13" sqref="A13"/>
      <selection pane="bottomRight" activeCell="J24" sqref="J24"/>
    </sheetView>
  </sheetViews>
  <sheetFormatPr baseColWidth="10" defaultRowHeight="11.25"/>
  <cols>
    <col min="1" max="1" width="9.5703125" style="2" customWidth="1"/>
    <col min="2" max="2" width="27.140625" style="1" customWidth="1"/>
    <col min="3" max="3" width="13.5703125" style="1" bestFit="1" customWidth="1"/>
    <col min="4" max="4" width="11.42578125" style="1"/>
    <col min="5" max="5" width="14" style="1" customWidth="1"/>
    <col min="6" max="16384" width="11.42578125" style="1"/>
  </cols>
  <sheetData>
    <row r="1" spans="1:10" ht="18" customHeight="1">
      <c r="A1" s="3" t="s">
        <v>0</v>
      </c>
      <c r="B1" s="36" t="s">
        <v>40</v>
      </c>
      <c r="C1" s="37"/>
    </row>
    <row r="2" spans="1:10" ht="24.95" customHeight="1">
      <c r="A2" s="4" t="s">
        <v>1</v>
      </c>
      <c r="B2" s="38" t="s">
        <v>2</v>
      </c>
      <c r="C2" s="39"/>
    </row>
    <row r="3" spans="1:10" ht="15.75">
      <c r="B3" s="40" t="s">
        <v>3</v>
      </c>
      <c r="C3" s="37"/>
    </row>
    <row r="4" spans="1:10" ht="15">
      <c r="B4" s="41" t="s">
        <v>4</v>
      </c>
      <c r="C4" s="37"/>
    </row>
    <row r="5" spans="1:10">
      <c r="B5" s="6" t="s">
        <v>5</v>
      </c>
    </row>
    <row r="6" spans="1:10">
      <c r="B6" s="6" t="s">
        <v>6</v>
      </c>
    </row>
    <row r="7" spans="1:10" ht="15.75">
      <c r="E7" s="42" t="s">
        <v>50</v>
      </c>
      <c r="F7" s="42"/>
      <c r="G7" s="42"/>
      <c r="H7" s="42"/>
      <c r="I7" s="42"/>
      <c r="J7" s="42"/>
    </row>
    <row r="8" spans="1:10" s="5" customFormat="1" ht="23.25" thickBot="1">
      <c r="A8" s="8" t="s">
        <v>7</v>
      </c>
      <c r="B8" s="9" t="s">
        <v>8</v>
      </c>
      <c r="C8" s="10" t="s">
        <v>10</v>
      </c>
      <c r="E8" s="33" t="s">
        <v>10</v>
      </c>
      <c r="F8" s="33" t="s">
        <v>51</v>
      </c>
      <c r="G8" s="33" t="s">
        <v>52</v>
      </c>
      <c r="H8" s="33" t="s">
        <v>53</v>
      </c>
      <c r="I8" s="33" t="s">
        <v>54</v>
      </c>
      <c r="J8" s="33" t="s">
        <v>55</v>
      </c>
    </row>
    <row r="9" spans="1:10" ht="12" thickTop="1">
      <c r="A9" s="12" t="s">
        <v>15</v>
      </c>
    </row>
    <row r="11" spans="1:10">
      <c r="A11" s="2" t="s">
        <v>16</v>
      </c>
      <c r="B11" s="1" t="s">
        <v>17</v>
      </c>
      <c r="C11" s="13">
        <v>901</v>
      </c>
      <c r="E11" s="34">
        <f>+C11</f>
        <v>901</v>
      </c>
      <c r="F11" s="34">
        <f>+E11*2%</f>
        <v>18.02</v>
      </c>
      <c r="G11" s="34">
        <f>+E11*7.5%</f>
        <v>67.575000000000003</v>
      </c>
      <c r="H11" s="34">
        <f>SUM(E11:G11)</f>
        <v>986.59500000000003</v>
      </c>
      <c r="I11" s="34">
        <f>+H11*16%</f>
        <v>157.8552</v>
      </c>
      <c r="J11" s="34">
        <f>+H11+I11</f>
        <v>1144.4502</v>
      </c>
    </row>
    <row r="12" spans="1:10">
      <c r="A12" s="2" t="s">
        <v>18</v>
      </c>
      <c r="B12" s="1" t="s">
        <v>19</v>
      </c>
      <c r="C12" s="13">
        <v>1610.2</v>
      </c>
      <c r="E12" s="34">
        <f t="shared" ref="E12:E21" si="0">+C12</f>
        <v>1610.2</v>
      </c>
      <c r="F12" s="34">
        <f t="shared" ref="F12:F21" si="1">+E12*2%</f>
        <v>32.204000000000001</v>
      </c>
      <c r="G12" s="34">
        <f t="shared" ref="G12:G21" si="2">+E12*7.5%</f>
        <v>120.765</v>
      </c>
      <c r="H12" s="34">
        <f t="shared" ref="H12:H21" si="3">SUM(E12:G12)</f>
        <v>1763.1690000000001</v>
      </c>
      <c r="I12" s="34">
        <f t="shared" ref="I12:I21" si="4">+H12*16%</f>
        <v>282.10704000000004</v>
      </c>
      <c r="J12" s="34">
        <f t="shared" ref="J12:J21" si="5">+H12+I12</f>
        <v>2045.2760400000002</v>
      </c>
    </row>
    <row r="13" spans="1:10">
      <c r="A13" s="2" t="s">
        <v>20</v>
      </c>
      <c r="B13" s="1" t="s">
        <v>21</v>
      </c>
      <c r="C13" s="13">
        <v>1578</v>
      </c>
      <c r="E13" s="34">
        <f t="shared" si="0"/>
        <v>1578</v>
      </c>
      <c r="F13" s="34">
        <f t="shared" si="1"/>
        <v>31.560000000000002</v>
      </c>
      <c r="G13" s="34">
        <f t="shared" si="2"/>
        <v>118.35</v>
      </c>
      <c r="H13" s="34">
        <f t="shared" si="3"/>
        <v>1727.9099999999999</v>
      </c>
      <c r="I13" s="34">
        <f t="shared" si="4"/>
        <v>276.46559999999999</v>
      </c>
      <c r="J13" s="34">
        <f t="shared" si="5"/>
        <v>2004.3755999999998</v>
      </c>
    </row>
    <row r="14" spans="1:10">
      <c r="A14" s="2" t="s">
        <v>22</v>
      </c>
      <c r="B14" s="1" t="s">
        <v>23</v>
      </c>
      <c r="C14" s="13">
        <v>438.75</v>
      </c>
      <c r="E14" s="34">
        <f t="shared" si="0"/>
        <v>438.75</v>
      </c>
      <c r="F14" s="34">
        <f t="shared" si="1"/>
        <v>8.7750000000000004</v>
      </c>
      <c r="G14" s="34">
        <f t="shared" si="2"/>
        <v>32.90625</v>
      </c>
      <c r="H14" s="34">
        <f t="shared" si="3"/>
        <v>480.43124999999998</v>
      </c>
      <c r="I14" s="34">
        <f t="shared" si="4"/>
        <v>76.869</v>
      </c>
      <c r="J14" s="34">
        <f t="shared" si="5"/>
        <v>557.30025000000001</v>
      </c>
    </row>
    <row r="15" spans="1:10">
      <c r="A15" s="2" t="s">
        <v>24</v>
      </c>
      <c r="B15" s="1" t="s">
        <v>25</v>
      </c>
      <c r="C15" s="13">
        <v>1059.5999999999999</v>
      </c>
      <c r="E15" s="34">
        <f t="shared" si="0"/>
        <v>1059.5999999999999</v>
      </c>
      <c r="F15" s="34">
        <f t="shared" si="1"/>
        <v>21.192</v>
      </c>
      <c r="G15" s="34">
        <f t="shared" si="2"/>
        <v>79.469999999999985</v>
      </c>
      <c r="H15" s="34">
        <f t="shared" si="3"/>
        <v>1160.2619999999999</v>
      </c>
      <c r="I15" s="34">
        <f t="shared" si="4"/>
        <v>185.64192</v>
      </c>
      <c r="J15" s="34">
        <f t="shared" si="5"/>
        <v>1345.90392</v>
      </c>
    </row>
    <row r="16" spans="1:10">
      <c r="A16" s="2" t="s">
        <v>26</v>
      </c>
      <c r="B16" s="1" t="s">
        <v>27</v>
      </c>
      <c r="C16" s="13">
        <v>1500</v>
      </c>
      <c r="E16" s="34">
        <f t="shared" si="0"/>
        <v>1500</v>
      </c>
      <c r="F16" s="34">
        <f t="shared" si="1"/>
        <v>30</v>
      </c>
      <c r="G16" s="34">
        <f t="shared" si="2"/>
        <v>112.5</v>
      </c>
      <c r="H16" s="34">
        <f t="shared" si="3"/>
        <v>1642.5</v>
      </c>
      <c r="I16" s="34">
        <f t="shared" si="4"/>
        <v>262.8</v>
      </c>
      <c r="J16" s="34">
        <f t="shared" si="5"/>
        <v>1905.3</v>
      </c>
    </row>
    <row r="17" spans="1:10">
      <c r="A17" s="2" t="s">
        <v>28</v>
      </c>
      <c r="B17" s="1" t="s">
        <v>29</v>
      </c>
      <c r="C17" s="13">
        <v>173</v>
      </c>
      <c r="E17" s="34">
        <f t="shared" si="0"/>
        <v>173</v>
      </c>
      <c r="F17" s="34">
        <f t="shared" si="1"/>
        <v>3.46</v>
      </c>
      <c r="G17" s="34">
        <f t="shared" si="2"/>
        <v>12.975</v>
      </c>
      <c r="H17" s="34">
        <f t="shared" si="3"/>
        <v>189.435</v>
      </c>
      <c r="I17" s="34">
        <f t="shared" si="4"/>
        <v>30.3096</v>
      </c>
      <c r="J17" s="34">
        <f t="shared" si="5"/>
        <v>219.74459999999999</v>
      </c>
    </row>
    <row r="18" spans="1:10">
      <c r="A18" s="2" t="s">
        <v>30</v>
      </c>
      <c r="B18" s="1" t="s">
        <v>31</v>
      </c>
      <c r="C18" s="13">
        <v>1610.2</v>
      </c>
      <c r="E18" s="34">
        <f t="shared" si="0"/>
        <v>1610.2</v>
      </c>
      <c r="F18" s="34">
        <f t="shared" si="1"/>
        <v>32.204000000000001</v>
      </c>
      <c r="G18" s="34">
        <f t="shared" si="2"/>
        <v>120.765</v>
      </c>
      <c r="H18" s="34">
        <f t="shared" si="3"/>
        <v>1763.1690000000001</v>
      </c>
      <c r="I18" s="34">
        <f t="shared" si="4"/>
        <v>282.10704000000004</v>
      </c>
      <c r="J18" s="34">
        <f t="shared" si="5"/>
        <v>2045.2760400000002</v>
      </c>
    </row>
    <row r="19" spans="1:10">
      <c r="A19" s="2" t="s">
        <v>32</v>
      </c>
      <c r="B19" s="1" t="s">
        <v>33</v>
      </c>
      <c r="C19" s="13">
        <v>2687.79</v>
      </c>
      <c r="E19" s="34">
        <f t="shared" si="0"/>
        <v>2687.79</v>
      </c>
      <c r="F19" s="34">
        <f t="shared" si="1"/>
        <v>53.755800000000001</v>
      </c>
      <c r="G19" s="34">
        <f t="shared" si="2"/>
        <v>201.58425</v>
      </c>
      <c r="H19" s="34">
        <f t="shared" si="3"/>
        <v>2943.1300499999998</v>
      </c>
      <c r="I19" s="34">
        <f t="shared" si="4"/>
        <v>470.90080799999998</v>
      </c>
      <c r="J19" s="34">
        <f t="shared" si="5"/>
        <v>3414.0308579999996</v>
      </c>
    </row>
    <row r="20" spans="1:10">
      <c r="A20" s="2" t="s">
        <v>34</v>
      </c>
      <c r="B20" s="1" t="s">
        <v>35</v>
      </c>
      <c r="C20" s="13">
        <v>765.76</v>
      </c>
      <c r="E20" s="34">
        <f t="shared" si="0"/>
        <v>765.76</v>
      </c>
      <c r="F20" s="34">
        <f t="shared" si="1"/>
        <v>15.315200000000001</v>
      </c>
      <c r="G20" s="34">
        <f t="shared" si="2"/>
        <v>57.431999999999995</v>
      </c>
      <c r="H20" s="34">
        <f t="shared" si="3"/>
        <v>838.50720000000001</v>
      </c>
      <c r="I20" s="34">
        <f t="shared" si="4"/>
        <v>134.16115200000002</v>
      </c>
      <c r="J20" s="34">
        <f t="shared" si="5"/>
        <v>972.66835200000003</v>
      </c>
    </row>
    <row r="21" spans="1:10">
      <c r="A21" s="2" t="s">
        <v>36</v>
      </c>
      <c r="B21" s="1" t="s">
        <v>37</v>
      </c>
      <c r="C21" s="13">
        <v>280</v>
      </c>
      <c r="E21" s="34">
        <f t="shared" si="0"/>
        <v>280</v>
      </c>
      <c r="F21" s="34">
        <f t="shared" si="1"/>
        <v>5.6000000000000005</v>
      </c>
      <c r="G21" s="34">
        <f t="shared" si="2"/>
        <v>21</v>
      </c>
      <c r="H21" s="34">
        <f t="shared" si="3"/>
        <v>306.60000000000002</v>
      </c>
      <c r="I21" s="34">
        <f t="shared" si="4"/>
        <v>49.056000000000004</v>
      </c>
      <c r="J21" s="34">
        <f t="shared" si="5"/>
        <v>355.65600000000001</v>
      </c>
    </row>
    <row r="23" spans="1:10" s="7" customFormat="1">
      <c r="A23" s="15"/>
      <c r="C23" s="7" t="s">
        <v>38</v>
      </c>
      <c r="E23" s="32" t="s">
        <v>38</v>
      </c>
      <c r="F23" s="32" t="s">
        <v>38</v>
      </c>
      <c r="G23" s="32" t="s">
        <v>38</v>
      </c>
      <c r="H23" s="32" t="s">
        <v>38</v>
      </c>
      <c r="I23" s="32" t="s">
        <v>38</v>
      </c>
      <c r="J23" s="32" t="s">
        <v>38</v>
      </c>
    </row>
    <row r="24" spans="1:10" ht="13.5" thickBot="1">
      <c r="A24" s="18" t="s">
        <v>39</v>
      </c>
      <c r="B24" s="1" t="s">
        <v>40</v>
      </c>
      <c r="C24" s="17">
        <v>12604.3</v>
      </c>
      <c r="E24" s="35">
        <f>SUM(E11:E21)</f>
        <v>12604.300000000001</v>
      </c>
      <c r="F24" s="35">
        <f t="shared" ref="F24:J24" si="6">SUM(F11:F21)</f>
        <v>252.08600000000001</v>
      </c>
      <c r="G24" s="35">
        <f t="shared" si="6"/>
        <v>945.32249999999999</v>
      </c>
      <c r="H24" s="35">
        <f t="shared" si="6"/>
        <v>13801.708500000001</v>
      </c>
      <c r="I24" s="35">
        <f t="shared" si="6"/>
        <v>2208.2733600000006</v>
      </c>
      <c r="J24" s="35">
        <f t="shared" si="6"/>
        <v>16009.981860000002</v>
      </c>
    </row>
    <row r="25" spans="1:10" ht="12" thickTop="1"/>
    <row r="26" spans="1:10">
      <c r="C26" s="1" t="s">
        <v>40</v>
      </c>
    </row>
    <row r="27" spans="1:10">
      <c r="A27" s="2" t="s">
        <v>40</v>
      </c>
      <c r="B27" s="1" t="s">
        <v>40</v>
      </c>
      <c r="C27" s="16"/>
    </row>
  </sheetData>
  <mergeCells count="5">
    <mergeCell ref="B1:C1"/>
    <mergeCell ref="B2:C2"/>
    <mergeCell ref="B3:C3"/>
    <mergeCell ref="B4:C4"/>
    <mergeCell ref="E7:J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pane xSplit="2" ySplit="10" topLeftCell="C11" activePane="bottomRight" state="frozen"/>
      <selection pane="topRight" activeCell="C1" sqref="C1"/>
      <selection pane="bottomLeft" activeCell="A13" sqref="A13"/>
      <selection pane="bottomRight" activeCell="H24" sqref="H24"/>
    </sheetView>
  </sheetViews>
  <sheetFormatPr baseColWidth="10" defaultRowHeight="11.25"/>
  <cols>
    <col min="1" max="1" width="9.5703125" style="2" customWidth="1"/>
    <col min="2" max="2" width="27.140625" style="1" customWidth="1"/>
    <col min="3" max="3" width="13" style="1" bestFit="1" customWidth="1"/>
    <col min="4" max="4" width="13.5703125" style="1" bestFit="1" customWidth="1"/>
    <col min="5" max="5" width="11.28515625" style="1" customWidth="1"/>
    <col min="6" max="6" width="8.5703125" style="1" customWidth="1"/>
    <col min="7" max="8" width="13" style="1" bestFit="1" customWidth="1"/>
    <col min="9" max="16384" width="11.42578125" style="1"/>
  </cols>
  <sheetData>
    <row r="1" spans="1:8" ht="18" customHeight="1">
      <c r="A1" s="3" t="s">
        <v>0</v>
      </c>
      <c r="B1" s="36" t="s">
        <v>40</v>
      </c>
      <c r="C1" s="37"/>
      <c r="D1" s="37"/>
    </row>
    <row r="2" spans="1:8" ht="24.95" customHeight="1">
      <c r="A2" s="4" t="s">
        <v>1</v>
      </c>
      <c r="B2" s="38" t="s">
        <v>2</v>
      </c>
      <c r="C2" s="39"/>
      <c r="D2" s="39"/>
    </row>
    <row r="3" spans="1:8" ht="15.75">
      <c r="B3" s="40" t="s">
        <v>3</v>
      </c>
      <c r="C3" s="37"/>
      <c r="D3" s="37"/>
    </row>
    <row r="4" spans="1:8" ht="15">
      <c r="B4" s="41" t="s">
        <v>4</v>
      </c>
      <c r="C4" s="37"/>
      <c r="D4" s="37"/>
    </row>
    <row r="5" spans="1:8">
      <c r="B5" s="6" t="s">
        <v>5</v>
      </c>
    </row>
    <row r="6" spans="1:8">
      <c r="B6" s="6" t="s">
        <v>6</v>
      </c>
    </row>
    <row r="8" spans="1:8" s="5" customFormat="1" ht="23.25" thickBot="1">
      <c r="A8" s="8" t="s">
        <v>7</v>
      </c>
      <c r="B8" s="9" t="s">
        <v>8</v>
      </c>
      <c r="C8" s="9" t="s">
        <v>9</v>
      </c>
      <c r="D8" s="10" t="s">
        <v>10</v>
      </c>
      <c r="E8" s="9" t="s">
        <v>11</v>
      </c>
      <c r="F8" s="9" t="s">
        <v>12</v>
      </c>
      <c r="G8" s="10" t="s">
        <v>13</v>
      </c>
      <c r="H8" s="11" t="s">
        <v>14</v>
      </c>
    </row>
    <row r="9" spans="1:8" ht="12" thickTop="1">
      <c r="A9" s="12" t="s">
        <v>15</v>
      </c>
    </row>
    <row r="11" spans="1:8">
      <c r="A11" s="2" t="s">
        <v>16</v>
      </c>
      <c r="B11" s="1" t="s">
        <v>17</v>
      </c>
      <c r="C11" s="13">
        <v>901</v>
      </c>
      <c r="D11" s="13">
        <v>901</v>
      </c>
      <c r="E11" s="13">
        <v>133.22999999999999</v>
      </c>
      <c r="F11" s="14">
        <v>-0.03</v>
      </c>
      <c r="G11" s="13">
        <v>133.19999999999999</v>
      </c>
      <c r="H11" s="13">
        <v>767.8</v>
      </c>
    </row>
    <row r="12" spans="1:8">
      <c r="A12" s="2" t="s">
        <v>18</v>
      </c>
      <c r="B12" s="1" t="s">
        <v>19</v>
      </c>
      <c r="C12" s="13">
        <v>1610.2</v>
      </c>
      <c r="D12" s="13">
        <v>1610.2</v>
      </c>
      <c r="E12" s="13">
        <v>349.73</v>
      </c>
      <c r="F12" s="14">
        <v>-0.13</v>
      </c>
      <c r="G12" s="13">
        <v>349.6</v>
      </c>
      <c r="H12" s="13">
        <v>1260.5999999999999</v>
      </c>
    </row>
    <row r="13" spans="1:8">
      <c r="A13" s="2" t="s">
        <v>20</v>
      </c>
      <c r="B13" s="1" t="s">
        <v>21</v>
      </c>
      <c r="C13" s="13">
        <v>1578</v>
      </c>
      <c r="D13" s="13">
        <v>1578</v>
      </c>
      <c r="E13" s="13">
        <v>353.98</v>
      </c>
      <c r="F13" s="14">
        <v>-0.18</v>
      </c>
      <c r="G13" s="13">
        <v>353.8</v>
      </c>
      <c r="H13" s="13">
        <v>1224.2</v>
      </c>
    </row>
    <row r="14" spans="1:8">
      <c r="A14" s="2" t="s">
        <v>22</v>
      </c>
      <c r="B14" s="1" t="s">
        <v>23</v>
      </c>
      <c r="C14" s="13">
        <v>438.75</v>
      </c>
      <c r="D14" s="13">
        <v>438.75</v>
      </c>
      <c r="E14" s="13">
        <v>93.72</v>
      </c>
      <c r="F14" s="13">
        <v>0.03</v>
      </c>
      <c r="G14" s="13">
        <v>93.75</v>
      </c>
      <c r="H14" s="13">
        <v>345</v>
      </c>
    </row>
    <row r="15" spans="1:8">
      <c r="A15" s="2" t="s">
        <v>24</v>
      </c>
      <c r="B15" s="1" t="s">
        <v>25</v>
      </c>
      <c r="C15" s="13">
        <v>1059.5999999999999</v>
      </c>
      <c r="D15" s="13">
        <v>1059.5999999999999</v>
      </c>
      <c r="E15" s="13">
        <v>266.64</v>
      </c>
      <c r="F15" s="14">
        <v>-0.04</v>
      </c>
      <c r="G15" s="13">
        <v>266.60000000000002</v>
      </c>
      <c r="H15" s="13">
        <v>793</v>
      </c>
    </row>
    <row r="16" spans="1:8">
      <c r="A16" s="2" t="s">
        <v>26</v>
      </c>
      <c r="B16" s="1" t="s">
        <v>27</v>
      </c>
      <c r="C16" s="13">
        <v>1500</v>
      </c>
      <c r="D16" s="13">
        <v>1500</v>
      </c>
      <c r="E16" s="13">
        <v>343.01</v>
      </c>
      <c r="F16" s="14">
        <v>-0.01</v>
      </c>
      <c r="G16" s="13">
        <v>343</v>
      </c>
      <c r="H16" s="13">
        <v>1157</v>
      </c>
    </row>
    <row r="17" spans="1:8">
      <c r="A17" s="2" t="s">
        <v>28</v>
      </c>
      <c r="B17" s="1" t="s">
        <v>29</v>
      </c>
      <c r="C17" s="13">
        <v>173</v>
      </c>
      <c r="D17" s="13">
        <v>173</v>
      </c>
      <c r="E17" s="13">
        <v>133.86000000000001</v>
      </c>
      <c r="F17" s="14">
        <v>-0.06</v>
      </c>
      <c r="G17" s="13">
        <v>133.80000000000001</v>
      </c>
      <c r="H17" s="13">
        <v>39.200000000000003</v>
      </c>
    </row>
    <row r="18" spans="1:8">
      <c r="A18" s="2" t="s">
        <v>30</v>
      </c>
      <c r="B18" s="1" t="s">
        <v>31</v>
      </c>
      <c r="C18" s="13">
        <v>1610.2</v>
      </c>
      <c r="D18" s="13">
        <v>1610.2</v>
      </c>
      <c r="E18" s="13">
        <v>357.49</v>
      </c>
      <c r="F18" s="14">
        <v>-0.09</v>
      </c>
      <c r="G18" s="13">
        <v>357.4</v>
      </c>
      <c r="H18" s="13">
        <v>1252.8</v>
      </c>
    </row>
    <row r="19" spans="1:8">
      <c r="A19" s="2" t="s">
        <v>32</v>
      </c>
      <c r="B19" s="1" t="s">
        <v>33</v>
      </c>
      <c r="C19" s="13">
        <v>2687.79</v>
      </c>
      <c r="D19" s="13">
        <v>2687.79</v>
      </c>
      <c r="E19" s="13">
        <v>576.67999999999995</v>
      </c>
      <c r="F19" s="14">
        <v>-0.09</v>
      </c>
      <c r="G19" s="13">
        <v>576.59</v>
      </c>
      <c r="H19" s="13">
        <v>2111.1999999999998</v>
      </c>
    </row>
    <row r="20" spans="1:8">
      <c r="A20" s="2" t="s">
        <v>34</v>
      </c>
      <c r="B20" s="1" t="s">
        <v>35</v>
      </c>
      <c r="C20" s="13">
        <v>765.76</v>
      </c>
      <c r="D20" s="13">
        <v>765.76</v>
      </c>
      <c r="E20" s="13">
        <v>137.22999999999999</v>
      </c>
      <c r="F20" s="14">
        <v>-7.0000000000000007E-2</v>
      </c>
      <c r="G20" s="13">
        <v>137.16</v>
      </c>
      <c r="H20" s="13">
        <v>628.6</v>
      </c>
    </row>
    <row r="21" spans="1:8">
      <c r="A21" s="2" t="s">
        <v>36</v>
      </c>
      <c r="B21" s="1" t="s">
        <v>37</v>
      </c>
      <c r="C21" s="13">
        <v>280</v>
      </c>
      <c r="D21" s="13">
        <v>280</v>
      </c>
      <c r="E21" s="13">
        <v>30.46</v>
      </c>
      <c r="F21" s="14">
        <v>-0.06</v>
      </c>
      <c r="G21" s="13">
        <v>30.4</v>
      </c>
      <c r="H21" s="13">
        <v>249.6</v>
      </c>
    </row>
    <row r="23" spans="1:8" s="7" customFormat="1">
      <c r="A23" s="15"/>
      <c r="C23" s="7" t="s">
        <v>38</v>
      </c>
      <c r="D23" s="7" t="s">
        <v>38</v>
      </c>
      <c r="E23" s="7" t="s">
        <v>38</v>
      </c>
      <c r="F23" s="7" t="s">
        <v>38</v>
      </c>
      <c r="G23" s="7" t="s">
        <v>38</v>
      </c>
      <c r="H23" s="7" t="s">
        <v>38</v>
      </c>
    </row>
    <row r="24" spans="1:8">
      <c r="A24" s="18" t="s">
        <v>39</v>
      </c>
      <c r="B24" s="1" t="s">
        <v>40</v>
      </c>
      <c r="C24" s="17">
        <v>12604.3</v>
      </c>
      <c r="D24" s="17">
        <v>12604.3</v>
      </c>
      <c r="E24" s="17">
        <v>2776.03</v>
      </c>
      <c r="F24" s="19">
        <v>-0.73</v>
      </c>
      <c r="G24" s="17">
        <v>2775.3</v>
      </c>
      <c r="H24" s="17">
        <v>9829</v>
      </c>
    </row>
    <row r="26" spans="1:8">
      <c r="C26" s="1" t="s">
        <v>40</v>
      </c>
      <c r="D26" s="1" t="s">
        <v>40</v>
      </c>
      <c r="E26" s="1" t="s">
        <v>40</v>
      </c>
      <c r="F26" s="1" t="s">
        <v>40</v>
      </c>
      <c r="G26" s="1" t="s">
        <v>40</v>
      </c>
      <c r="H26" s="1" t="s">
        <v>40</v>
      </c>
    </row>
    <row r="27" spans="1:8">
      <c r="A27" s="2" t="s">
        <v>40</v>
      </c>
      <c r="B27" s="1" t="s">
        <v>40</v>
      </c>
      <c r="C27" s="16"/>
      <c r="D27" s="16"/>
      <c r="E27" s="16"/>
      <c r="F27" s="16"/>
      <c r="G27" s="16"/>
      <c r="H27" s="16"/>
    </row>
  </sheetData>
  <mergeCells count="4">
    <mergeCell ref="B1:D1"/>
    <mergeCell ref="B2:D2"/>
    <mergeCell ref="B3:D3"/>
    <mergeCell ref="B4:D4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E22" sqref="E22"/>
    </sheetView>
  </sheetViews>
  <sheetFormatPr baseColWidth="10" defaultRowHeight="15"/>
  <cols>
    <col min="2" max="2" width="15.5703125" customWidth="1"/>
    <col min="3" max="3" width="18.85546875" bestFit="1" customWidth="1"/>
    <col min="4" max="4" width="10.5703125" bestFit="1" customWidth="1"/>
    <col min="5" max="5" width="34.7109375" bestFit="1" customWidth="1"/>
  </cols>
  <sheetData>
    <row r="1" spans="1:10">
      <c r="A1" s="21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>
      <c r="A2" s="22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19.5">
      <c r="A3" s="20" t="s">
        <v>2</v>
      </c>
      <c r="B3" s="20"/>
      <c r="C3" s="23"/>
      <c r="D3" s="20"/>
      <c r="E3" s="20"/>
      <c r="F3" s="20"/>
      <c r="G3" s="20"/>
      <c r="H3" s="20"/>
      <c r="I3" s="20"/>
      <c r="J3" s="20"/>
    </row>
    <row r="4" spans="1:10">
      <c r="A4" s="20" t="s">
        <v>41</v>
      </c>
      <c r="B4" s="20"/>
      <c r="C4" s="20"/>
      <c r="D4" s="20"/>
      <c r="E4" s="20"/>
      <c r="F4" s="20"/>
      <c r="G4" s="20"/>
      <c r="H4" s="20"/>
      <c r="I4" s="20"/>
      <c r="J4" s="20"/>
    </row>
    <row r="6" spans="1:10">
      <c r="A6" s="24"/>
      <c r="B6" s="24"/>
      <c r="C6" s="24"/>
      <c r="D6" s="24"/>
      <c r="E6" s="24"/>
      <c r="F6" s="24"/>
      <c r="G6" s="24"/>
      <c r="H6" s="24"/>
      <c r="I6" s="20"/>
      <c r="J6" s="20"/>
    </row>
    <row r="7" spans="1:10">
      <c r="A7" s="25"/>
      <c r="B7" s="25"/>
      <c r="C7" s="25"/>
      <c r="D7" s="25"/>
      <c r="E7" s="25"/>
      <c r="F7" s="25"/>
      <c r="G7" s="25"/>
      <c r="H7" s="25"/>
      <c r="I7" s="20"/>
      <c r="J7" s="20"/>
    </row>
    <row r="8" spans="1:10">
      <c r="A8" s="27" t="s">
        <v>42</v>
      </c>
      <c r="B8" s="27" t="s">
        <v>43</v>
      </c>
      <c r="C8" s="27" t="s">
        <v>44</v>
      </c>
      <c r="D8" s="28" t="s">
        <v>45</v>
      </c>
      <c r="E8" s="27" t="s">
        <v>46</v>
      </c>
      <c r="F8" s="26"/>
      <c r="G8" s="26"/>
      <c r="H8" s="26"/>
      <c r="I8" s="26"/>
      <c r="J8" s="26"/>
    </row>
    <row r="9" spans="1:10">
      <c r="A9" s="20" t="s">
        <v>32</v>
      </c>
      <c r="B9" s="20">
        <v>56708880391</v>
      </c>
      <c r="C9" s="20" t="s">
        <v>47</v>
      </c>
      <c r="D9" s="20">
        <v>2111.2000000000003</v>
      </c>
      <c r="E9" s="20" t="s">
        <v>33</v>
      </c>
      <c r="F9" s="20"/>
      <c r="G9" s="20"/>
      <c r="H9" s="20"/>
      <c r="I9" s="20"/>
      <c r="J9" s="20"/>
    </row>
    <row r="10" spans="1:10">
      <c r="A10" s="20" t="s">
        <v>18</v>
      </c>
      <c r="B10" s="20">
        <v>60589870076</v>
      </c>
      <c r="C10" s="20" t="s">
        <v>47</v>
      </c>
      <c r="D10" s="20">
        <v>1260.6000000000001</v>
      </c>
      <c r="E10" s="20" t="s">
        <v>19</v>
      </c>
      <c r="F10" s="20"/>
      <c r="G10" s="20"/>
      <c r="H10" s="20"/>
      <c r="I10" s="20"/>
      <c r="J10" s="20"/>
    </row>
    <row r="11" spans="1:10">
      <c r="A11" s="20" t="s">
        <v>22</v>
      </c>
      <c r="B11" s="20">
        <v>60590223734</v>
      </c>
      <c r="C11" s="20" t="s">
        <v>47</v>
      </c>
      <c r="D11" s="20">
        <v>345</v>
      </c>
      <c r="E11" s="20" t="s">
        <v>23</v>
      </c>
      <c r="F11" s="20"/>
      <c r="G11" s="20"/>
      <c r="H11" s="20"/>
      <c r="I11" s="20"/>
      <c r="J11" s="20"/>
    </row>
    <row r="12" spans="1:10">
      <c r="A12" s="20" t="s">
        <v>30</v>
      </c>
      <c r="B12" s="20">
        <v>56702290580</v>
      </c>
      <c r="C12" s="20" t="s">
        <v>47</v>
      </c>
      <c r="D12" s="20">
        <v>1252.8000000000002</v>
      </c>
      <c r="E12" s="20" t="s">
        <v>31</v>
      </c>
      <c r="F12" s="20"/>
      <c r="G12" s="20"/>
      <c r="H12" s="20"/>
      <c r="I12" s="20"/>
      <c r="J12" s="20"/>
    </row>
    <row r="13" spans="1:10">
      <c r="A13" s="20" t="s">
        <v>24</v>
      </c>
      <c r="B13" s="20">
        <v>60591678286</v>
      </c>
      <c r="C13" s="20" t="s">
        <v>47</v>
      </c>
      <c r="D13" s="20">
        <v>793</v>
      </c>
      <c r="E13" s="20" t="s">
        <v>25</v>
      </c>
      <c r="F13" s="20"/>
      <c r="G13" s="20"/>
      <c r="H13" s="20"/>
      <c r="I13" s="20"/>
      <c r="J13" s="20"/>
    </row>
    <row r="14" spans="1:10">
      <c r="A14" s="20" t="s">
        <v>34</v>
      </c>
      <c r="B14" s="20">
        <v>60592075907</v>
      </c>
      <c r="C14" s="20" t="s">
        <v>47</v>
      </c>
      <c r="D14" s="20">
        <v>628.6</v>
      </c>
      <c r="E14" s="20" t="s">
        <v>35</v>
      </c>
      <c r="F14" s="20"/>
      <c r="G14" s="20"/>
      <c r="H14" s="20"/>
      <c r="I14" s="20"/>
      <c r="J14" s="20"/>
    </row>
    <row r="15" spans="1:10">
      <c r="A15" s="20" t="s">
        <v>26</v>
      </c>
      <c r="B15" s="20">
        <v>60593604727</v>
      </c>
      <c r="C15" s="20" t="s">
        <v>47</v>
      </c>
      <c r="D15" s="20">
        <v>1157</v>
      </c>
      <c r="E15" s="20" t="s">
        <v>27</v>
      </c>
      <c r="F15" s="20"/>
      <c r="G15" s="20"/>
      <c r="H15" s="20"/>
      <c r="I15" s="20"/>
      <c r="J15" s="20"/>
    </row>
    <row r="16" spans="1:10">
      <c r="A16" s="20" t="s">
        <v>20</v>
      </c>
      <c r="B16" s="20">
        <v>60566927891</v>
      </c>
      <c r="C16" s="20" t="s">
        <v>47</v>
      </c>
      <c r="D16" s="20">
        <v>1224.2</v>
      </c>
      <c r="E16" s="20" t="s">
        <v>21</v>
      </c>
      <c r="F16" s="20"/>
      <c r="G16" s="20"/>
      <c r="H16" s="20"/>
      <c r="I16" s="20"/>
      <c r="J16" s="20"/>
    </row>
    <row r="17" spans="1:5">
      <c r="A17" s="20" t="s">
        <v>36</v>
      </c>
      <c r="B17" s="20">
        <v>60593753427</v>
      </c>
      <c r="C17" s="20" t="s">
        <v>47</v>
      </c>
      <c r="D17" s="20">
        <v>249.60000000000002</v>
      </c>
      <c r="E17" s="20" t="s">
        <v>37</v>
      </c>
    </row>
    <row r="18" spans="1:5">
      <c r="A18" s="20" t="s">
        <v>28</v>
      </c>
      <c r="B18" s="20">
        <v>60576975879</v>
      </c>
      <c r="C18" s="20" t="s">
        <v>47</v>
      </c>
      <c r="D18" s="20">
        <v>39.200000000000003</v>
      </c>
      <c r="E18" s="20" t="s">
        <v>29</v>
      </c>
    </row>
    <row r="19" spans="1:5">
      <c r="A19" s="20" t="s">
        <v>16</v>
      </c>
      <c r="B19" s="20">
        <v>60594871944</v>
      </c>
      <c r="C19" s="20" t="s">
        <v>47</v>
      </c>
      <c r="D19" s="20">
        <v>767.80000000000007</v>
      </c>
      <c r="E19" s="20" t="s">
        <v>17</v>
      </c>
    </row>
    <row r="20" spans="1:5">
      <c r="A20" s="20"/>
      <c r="B20" s="20" t="s">
        <v>48</v>
      </c>
      <c r="C20" s="20"/>
      <c r="D20" s="29">
        <v>9829</v>
      </c>
      <c r="E20" s="20" t="s">
        <v>49</v>
      </c>
    </row>
    <row r="22" spans="1:5">
      <c r="A22" s="20"/>
      <c r="B22" s="30" t="s">
        <v>48</v>
      </c>
      <c r="C22" s="30"/>
      <c r="D22" s="31">
        <v>9829</v>
      </c>
      <c r="E22" s="30" t="s">
        <v>49</v>
      </c>
    </row>
    <row r="23" spans="1:5">
      <c r="A23" s="20"/>
      <c r="B23" s="30"/>
      <c r="C23" s="30"/>
      <c r="D23" s="31">
        <v>9829</v>
      </c>
      <c r="E23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FACTURACION</vt:lpstr>
      <vt:lpstr>INGENIERIA</vt:lpstr>
      <vt:lpstr>BANCOS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2017-10-18T14:11:51Z</dcterms:created>
  <dcterms:modified xsi:type="dcterms:W3CDTF">2017-10-18T14:48:15Z</dcterms:modified>
</cp:coreProperties>
</file>