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FACTURACION!$A$10:$M$81</definedName>
  </definedNames>
  <calcPr calcId="124519"/>
</workbook>
</file>

<file path=xl/calcChain.xml><?xml version="1.0" encoding="utf-8"?>
<calcChain xmlns="http://schemas.openxmlformats.org/spreadsheetml/2006/main">
  <c r="B14" i="4"/>
  <c r="B15" s="1"/>
  <c r="B16" l="1"/>
  <c r="B18" s="1"/>
  <c r="E12" i="3" l="1"/>
  <c r="F12" s="1"/>
  <c r="E13"/>
  <c r="E14"/>
  <c r="F14" s="1"/>
  <c r="E15"/>
  <c r="E16"/>
  <c r="F16" s="1"/>
  <c r="E17"/>
  <c r="G17" s="1"/>
  <c r="E18"/>
  <c r="G18" s="1"/>
  <c r="E19"/>
  <c r="G19" s="1"/>
  <c r="E20"/>
  <c r="G20" s="1"/>
  <c r="E21"/>
  <c r="G21" s="1"/>
  <c r="E22"/>
  <c r="G22" s="1"/>
  <c r="E23"/>
  <c r="G23" s="1"/>
  <c r="E24"/>
  <c r="G24" s="1"/>
  <c r="E25"/>
  <c r="G25" s="1"/>
  <c r="E26"/>
  <c r="G26" s="1"/>
  <c r="E27"/>
  <c r="G27" s="1"/>
  <c r="E28"/>
  <c r="G28" s="1"/>
  <c r="E29"/>
  <c r="G29" s="1"/>
  <c r="E30"/>
  <c r="G30" s="1"/>
  <c r="E31"/>
  <c r="G31" s="1"/>
  <c r="E32"/>
  <c r="G32" s="1"/>
  <c r="E33"/>
  <c r="F33" s="1"/>
  <c r="E34"/>
  <c r="G34" s="1"/>
  <c r="E35"/>
  <c r="F35" s="1"/>
  <c r="E36"/>
  <c r="G36" s="1"/>
  <c r="E37"/>
  <c r="F37" s="1"/>
  <c r="E38"/>
  <c r="F38" s="1"/>
  <c r="E39"/>
  <c r="F39" s="1"/>
  <c r="E40"/>
  <c r="F40" s="1"/>
  <c r="E41"/>
  <c r="F41" s="1"/>
  <c r="E42"/>
  <c r="G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G50" s="1"/>
  <c r="E51"/>
  <c r="F51" s="1"/>
  <c r="E52"/>
  <c r="G52" s="1"/>
  <c r="E53"/>
  <c r="F53" s="1"/>
  <c r="E54"/>
  <c r="F54" s="1"/>
  <c r="E55"/>
  <c r="F55" s="1"/>
  <c r="E56"/>
  <c r="G56" s="1"/>
  <c r="E57"/>
  <c r="F57" s="1"/>
  <c r="E58"/>
  <c r="F58" s="1"/>
  <c r="E59"/>
  <c r="F59" s="1"/>
  <c r="E60"/>
  <c r="G60" s="1"/>
  <c r="E61"/>
  <c r="F61" s="1"/>
  <c r="E62"/>
  <c r="F62" s="1"/>
  <c r="E63"/>
  <c r="F63" s="1"/>
  <c r="E64"/>
  <c r="G64" s="1"/>
  <c r="E65"/>
  <c r="F65" s="1"/>
  <c r="E66"/>
  <c r="F66" s="1"/>
  <c r="E67"/>
  <c r="F67" s="1"/>
  <c r="E68"/>
  <c r="F68" s="1"/>
  <c r="E69"/>
  <c r="E70"/>
  <c r="G70" s="1"/>
  <c r="E71"/>
  <c r="E72"/>
  <c r="G72" s="1"/>
  <c r="E73"/>
  <c r="F73" s="1"/>
  <c r="E74"/>
  <c r="G74" s="1"/>
  <c r="E75"/>
  <c r="F75" s="1"/>
  <c r="E76"/>
  <c r="G76" s="1"/>
  <c r="E77"/>
  <c r="E78"/>
  <c r="G78" s="1"/>
  <c r="E79"/>
  <c r="F79" s="1"/>
  <c r="E80"/>
  <c r="G80" s="1"/>
  <c r="E81"/>
  <c r="E11"/>
  <c r="F11" s="1"/>
  <c r="F60" l="1"/>
  <c r="G11"/>
  <c r="F74"/>
  <c r="H74" s="1"/>
  <c r="I74" s="1"/>
  <c r="J74" s="1"/>
  <c r="G58"/>
  <c r="F72"/>
  <c r="H72" s="1"/>
  <c r="I72" s="1"/>
  <c r="J72" s="1"/>
  <c r="F70"/>
  <c r="H70" s="1"/>
  <c r="I70" s="1"/>
  <c r="J70" s="1"/>
  <c r="G63"/>
  <c r="H63" s="1"/>
  <c r="G43"/>
  <c r="G48"/>
  <c r="H48" s="1"/>
  <c r="G66"/>
  <c r="F64"/>
  <c r="H64" s="1"/>
  <c r="G59"/>
  <c r="H59" s="1"/>
  <c r="G57"/>
  <c r="F50"/>
  <c r="G47"/>
  <c r="H47" s="1"/>
  <c r="I47" s="1"/>
  <c r="F36"/>
  <c r="H36" s="1"/>
  <c r="F34"/>
  <c r="G40"/>
  <c r="H40" s="1"/>
  <c r="G33"/>
  <c r="H33" s="1"/>
  <c r="I33" s="1"/>
  <c r="F78"/>
  <c r="H78" s="1"/>
  <c r="I78" s="1"/>
  <c r="J78" s="1"/>
  <c r="G16"/>
  <c r="F76"/>
  <c r="H76" s="1"/>
  <c r="I76" s="1"/>
  <c r="J76" s="1"/>
  <c r="G41"/>
  <c r="H41" s="1"/>
  <c r="I41" s="1"/>
  <c r="G14"/>
  <c r="F80"/>
  <c r="H80" s="1"/>
  <c r="I80" s="1"/>
  <c r="H11"/>
  <c r="G65"/>
  <c r="H65" s="1"/>
  <c r="G51"/>
  <c r="H51" s="1"/>
  <c r="G39"/>
  <c r="H39" s="1"/>
  <c r="I39" s="1"/>
  <c r="F32"/>
  <c r="H32" s="1"/>
  <c r="E84"/>
  <c r="G67"/>
  <c r="H67" s="1"/>
  <c r="H57"/>
  <c r="I57" s="1"/>
  <c r="F56"/>
  <c r="H56" s="1"/>
  <c r="G55"/>
  <c r="H55" s="1"/>
  <c r="F52"/>
  <c r="G49"/>
  <c r="H49" s="1"/>
  <c r="F42"/>
  <c r="H42" s="1"/>
  <c r="G35"/>
  <c r="H35" s="1"/>
  <c r="G12"/>
  <c r="H12" s="1"/>
  <c r="G81"/>
  <c r="G79"/>
  <c r="H79" s="1"/>
  <c r="G77"/>
  <c r="G75"/>
  <c r="H75" s="1"/>
  <c r="G73"/>
  <c r="H73" s="1"/>
  <c r="G71"/>
  <c r="G69"/>
  <c r="H66"/>
  <c r="G62"/>
  <c r="H62" s="1"/>
  <c r="H58"/>
  <c r="G46"/>
  <c r="H46" s="1"/>
  <c r="H34"/>
  <c r="F31"/>
  <c r="H31" s="1"/>
  <c r="F27"/>
  <c r="H27" s="1"/>
  <c r="F23"/>
  <c r="H23" s="1"/>
  <c r="F19"/>
  <c r="H19" s="1"/>
  <c r="F81"/>
  <c r="H81" s="1"/>
  <c r="F77"/>
  <c r="F71"/>
  <c r="F69"/>
  <c r="G68"/>
  <c r="H68" s="1"/>
  <c r="G61"/>
  <c r="H61" s="1"/>
  <c r="G53"/>
  <c r="H53" s="1"/>
  <c r="G45"/>
  <c r="H45" s="1"/>
  <c r="G44"/>
  <c r="H44" s="1"/>
  <c r="H43"/>
  <c r="G37"/>
  <c r="H37" s="1"/>
  <c r="F28"/>
  <c r="H28" s="1"/>
  <c r="F24"/>
  <c r="H24" s="1"/>
  <c r="F20"/>
  <c r="H20" s="1"/>
  <c r="J33"/>
  <c r="F29"/>
  <c r="H29" s="1"/>
  <c r="F25"/>
  <c r="H25" s="1"/>
  <c r="F21"/>
  <c r="H21" s="1"/>
  <c r="F17"/>
  <c r="H17" s="1"/>
  <c r="G15"/>
  <c r="F15"/>
  <c r="G13"/>
  <c r="F13"/>
  <c r="H60"/>
  <c r="F30"/>
  <c r="H30" s="1"/>
  <c r="F26"/>
  <c r="H26" s="1"/>
  <c r="F22"/>
  <c r="H22" s="1"/>
  <c r="F18"/>
  <c r="H18" s="1"/>
  <c r="H52"/>
  <c r="G54"/>
  <c r="H54" s="1"/>
  <c r="H50"/>
  <c r="G38"/>
  <c r="H38" s="1"/>
  <c r="H16"/>
  <c r="H14"/>
  <c r="J47" l="1"/>
  <c r="J57"/>
  <c r="H71"/>
  <c r="J41"/>
  <c r="J39"/>
  <c r="I63"/>
  <c r="J63" s="1"/>
  <c r="H69"/>
  <c r="I69" s="1"/>
  <c r="J69" s="1"/>
  <c r="I49"/>
  <c r="J49" s="1"/>
  <c r="F84"/>
  <c r="H77"/>
  <c r="I77" s="1"/>
  <c r="J77" s="1"/>
  <c r="G84"/>
  <c r="I55"/>
  <c r="J55" s="1"/>
  <c r="I65"/>
  <c r="J65" s="1"/>
  <c r="I11"/>
  <c r="H13"/>
  <c r="J80"/>
  <c r="H15"/>
  <c r="I15" s="1"/>
  <c r="J15" s="1"/>
  <c r="I30"/>
  <c r="J30" s="1"/>
  <c r="I13"/>
  <c r="J13" s="1"/>
  <c r="I75"/>
  <c r="J75" s="1"/>
  <c r="I18"/>
  <c r="J18" s="1"/>
  <c r="I20"/>
  <c r="J20" s="1"/>
  <c r="I44"/>
  <c r="J44" s="1"/>
  <c r="I53"/>
  <c r="J53" s="1"/>
  <c r="I71"/>
  <c r="J71" s="1"/>
  <c r="I54"/>
  <c r="J54" s="1"/>
  <c r="I22"/>
  <c r="J22" s="1"/>
  <c r="I24"/>
  <c r="J24" s="1"/>
  <c r="I37"/>
  <c r="J37" s="1"/>
  <c r="I45"/>
  <c r="J45" s="1"/>
  <c r="I79"/>
  <c r="J79" s="1"/>
  <c r="I38"/>
  <c r="J38" s="1"/>
  <c r="I26"/>
  <c r="J26" s="1"/>
  <c r="I28"/>
  <c r="J28" s="1"/>
  <c r="I68"/>
  <c r="J68" s="1"/>
  <c r="I81"/>
  <c r="J81" s="1"/>
  <c r="I73"/>
  <c r="J73" s="1"/>
  <c r="I12"/>
  <c r="J12" s="1"/>
  <c r="I42"/>
  <c r="J42" s="1"/>
  <c r="I52"/>
  <c r="J52" s="1"/>
  <c r="I60"/>
  <c r="J60" s="1"/>
  <c r="I21"/>
  <c r="J21" s="1"/>
  <c r="I29"/>
  <c r="J29" s="1"/>
  <c r="I46"/>
  <c r="J46" s="1"/>
  <c r="I35"/>
  <c r="J35" s="1"/>
  <c r="I64"/>
  <c r="J64" s="1"/>
  <c r="I19"/>
  <c r="J19" s="1"/>
  <c r="I27"/>
  <c r="J27" s="1"/>
  <c r="I58"/>
  <c r="J58" s="1"/>
  <c r="I14"/>
  <c r="J14" s="1"/>
  <c r="I50"/>
  <c r="J50" s="1"/>
  <c r="I36"/>
  <c r="J36" s="1"/>
  <c r="I56"/>
  <c r="J56" s="1"/>
  <c r="I67"/>
  <c r="J67" s="1"/>
  <c r="I16"/>
  <c r="J16" s="1"/>
  <c r="I17"/>
  <c r="J17" s="1"/>
  <c r="I25"/>
  <c r="J25" s="1"/>
  <c r="I40"/>
  <c r="J40" s="1"/>
  <c r="I48"/>
  <c r="J48" s="1"/>
  <c r="I59"/>
  <c r="J59" s="1"/>
  <c r="I23"/>
  <c r="J23" s="1"/>
  <c r="I31"/>
  <c r="J31" s="1"/>
  <c r="I66"/>
  <c r="J66" s="1"/>
  <c r="I61"/>
  <c r="J61" s="1"/>
  <c r="I62"/>
  <c r="J62" s="1"/>
  <c r="I32"/>
  <c r="J32" s="1"/>
  <c r="I43"/>
  <c r="J43" s="1"/>
  <c r="I51"/>
  <c r="J51" s="1"/>
  <c r="I34"/>
  <c r="J34" s="1"/>
  <c r="H84" l="1"/>
  <c r="I84"/>
  <c r="J11"/>
  <c r="J84" s="1"/>
</calcChain>
</file>

<file path=xl/sharedStrings.xml><?xml version="1.0" encoding="utf-8"?>
<sst xmlns="http://schemas.openxmlformats.org/spreadsheetml/2006/main" count="762" uniqueCount="284">
  <si>
    <t>CONTPAQ i</t>
  </si>
  <si>
    <t xml:space="preserve">      NÓMINAS</t>
  </si>
  <si>
    <t>05 INGENIERIA FISCAL LABORAL SC</t>
  </si>
  <si>
    <t>Lista de Raya (forma tabular)</t>
  </si>
  <si>
    <t>Periodo 11 al 11 Quincenal del 01/06/2017 al 15/06/2017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</si>
  <si>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</si>
  <si>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</si>
  <si>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</si>
  <si>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</si>
  <si>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</si>
  <si>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</si>
  <si>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</si>
  <si>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</si>
  <si>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</si>
  <si>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</si>
  <si>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</si>
  <si>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</si>
  <si>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</si>
  <si>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</si>
  <si>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</si>
  <si>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</si>
  <si>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</si>
  <si>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</si>
  <si>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</si>
  <si>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AMM19</t>
  </si>
  <si>
    <t>Almanza Martinez Maribel</t>
  </si>
  <si>
    <t>ALM29</t>
  </si>
  <si>
    <t>Animas Leon Manuel Emilio</t>
  </si>
  <si>
    <t>BM29</t>
  </si>
  <si>
    <t>Baez Monroy Elizabeth</t>
  </si>
  <si>
    <t>BSP01</t>
  </si>
  <si>
    <t>Balbuena Salazar Patricia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</si>
  <si>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</si>
  <si>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</si>
  <si>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</si>
  <si>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</si>
  <si>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</si>
  <si>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</si>
  <si>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CMM25</t>
  </si>
  <si>
    <t>Castro Magueyal Miguel Angel</t>
  </si>
  <si>
    <t>CGB09</t>
  </si>
  <si>
    <t>Cortes Garcia Blanca Estela</t>
  </si>
  <si>
    <t>DSC05</t>
  </si>
  <si>
    <t>Delgado Sierra Carlos</t>
  </si>
  <si>
    <t>DRR01</t>
  </si>
  <si>
    <t>Diaz Rojas Rocio Janet</t>
  </si>
  <si>
    <t>EBV23</t>
  </si>
  <si>
    <t>Echeverria Bustamante Victor Manuel</t>
  </si>
  <si>
    <t>GTM21</t>
  </si>
  <si>
    <t>Garita Torres Marcos</t>
  </si>
  <si>
    <t>GPI19</t>
  </si>
  <si>
    <t>Gomez Paloblanco Ismael</t>
  </si>
  <si>
    <t>GVA05</t>
  </si>
  <si>
    <t>Gomez Vera Armando</t>
  </si>
  <si>
    <t>GOY21</t>
  </si>
  <si>
    <t>Gonzalez Olalde Yadira Janeth</t>
  </si>
  <si>
    <t>GMF05</t>
  </si>
  <si>
    <t>Granados Medina Francisco Esteban</t>
  </si>
  <si>
    <t>0GA21</t>
  </si>
  <si>
    <t>Guerra Aguilar Alejandro</t>
  </si>
  <si>
    <t>GFJ22</t>
  </si>
  <si>
    <t>Guerra Franco José Manuel</t>
  </si>
  <si>
    <t>GHJ29</t>
  </si>
  <si>
    <t>Guerrero Hernandez Juan Carlos</t>
  </si>
  <si>
    <t>GA003</t>
  </si>
  <si>
    <t>Guillen Ayala Juan Carlos</t>
  </si>
  <si>
    <t>GUP02</t>
  </si>
  <si>
    <t>Gutierrez  Pedro</t>
  </si>
  <si>
    <t>GCJ02</t>
  </si>
  <si>
    <t>Gutierrez Carvarin Jacob</t>
  </si>
  <si>
    <t>0HE04</t>
  </si>
  <si>
    <t>Hernandez Espinoza Victor Benjamin</t>
  </si>
  <si>
    <t>0HA01</t>
  </si>
  <si>
    <t>Herrera Almaraz Blanca Sofia</t>
  </si>
  <si>
    <t>00003</t>
  </si>
  <si>
    <t>Jimenez Suarez Ludivina</t>
  </si>
  <si>
    <t>LRJ05</t>
  </si>
  <si>
    <t>Lara Rodriguez Jorge Arturo</t>
  </si>
  <si>
    <t>0LU18</t>
  </si>
  <si>
    <t>Lizardi Urzua Arizbet</t>
  </si>
  <si>
    <t>LJV15</t>
  </si>
  <si>
    <t>Lopez Jimenez Victor Manuel</t>
  </si>
  <si>
    <t>LTP05</t>
  </si>
  <si>
    <t>Lopez Torres Patricia Guadalupe</t>
  </si>
  <si>
    <t>LNJ17</t>
  </si>
  <si>
    <t>Luna Nieto Jose Enrique</t>
  </si>
  <si>
    <t>MCC15</t>
  </si>
  <si>
    <t>Maldonado Cruz Carlos Ivan</t>
  </si>
  <si>
    <t>0ME05</t>
  </si>
  <si>
    <t>Mandujano Estrada  Ilse Georgina</t>
  </si>
  <si>
    <t>MSM13</t>
  </si>
  <si>
    <t>Mandujano Segura Maria De La Luz</t>
  </si>
  <si>
    <t>MDL04</t>
  </si>
  <si>
    <t>Martinez Diaz Leobardo Adrian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</si>
  <si>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</si>
  <si>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</si>
  <si>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</si>
  <si>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</si>
  <si>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</si>
  <si>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</si>
  <si>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</si>
  <si>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</si>
  <si>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</si>
  <si>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</si>
  <si>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</si>
  <si>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</si>
  <si>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</si>
  <si>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</si>
  <si>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</si>
  <si>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</si>
  <si>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</si>
  <si>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</si>
  <si>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OHS21</t>
  </si>
  <si>
    <t>Ocampo Hernandez Salvador</t>
  </si>
  <si>
    <t>OOM06</t>
  </si>
  <si>
    <t>Olivares Olalde Ma Guadalupe</t>
  </si>
  <si>
    <t>OVJ20</t>
  </si>
  <si>
    <t>Ordaz Vera Julio Cesar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</si>
  <si>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</si>
  <si>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</si>
  <si>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</si>
  <si>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</si>
  <si>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</si>
  <si>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</si>
  <si>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</si>
  <si>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</si>
  <si>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</si>
  <si>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</si>
  <si>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REA07</t>
  </si>
  <si>
    <t>Ramirez Echeverria Armando</t>
  </si>
  <si>
    <t>RMJ17</t>
  </si>
  <si>
    <t>Ramirez Moreno Juan Jose</t>
  </si>
  <si>
    <t>RAE06</t>
  </si>
  <si>
    <t>Rodriguez Andrade Erika Yazmin</t>
  </si>
  <si>
    <t>RGR08</t>
  </si>
  <si>
    <t>Romero Gonzalez Roberto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</si>
  <si>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</si>
  <si>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</si>
  <si>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</si>
  <si>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</si>
  <si>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</si>
  <si>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</si>
  <si>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</si>
  <si>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</si>
  <si>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</si>
  <si>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</si>
  <si>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</si>
  <si>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</si>
  <si>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</si>
  <si>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</si>
  <si>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</si>
  <si>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</si>
  <si>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</si>
  <si>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</si>
  <si>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TPF29</t>
  </si>
  <si>
    <t>Toledo Perez Jose Francisco</t>
  </si>
  <si>
    <t>TCM05</t>
  </si>
  <si>
    <t>Torres Casas Maria Jose</t>
  </si>
  <si>
    <t>TCJ21</t>
  </si>
  <si>
    <t>Tovar Chavez Jose Carmen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</si>
  <si>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</si>
  <si>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</si>
  <si>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</si>
  <si>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</si>
  <si>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</si>
  <si>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</si>
  <si>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</si>
  <si>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</si>
  <si>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</si>
  <si>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Periodo 11 del 2017-06-01 al 2017-06-15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</si>
  <si>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</si>
  <si>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</si>
  <si>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</si>
  <si>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</si>
  <si>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</si>
  <si>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</si>
  <si>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</si>
  <si>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3</t>
  </si>
  <si>
    <t>03 Transferencia electrónica de fondos</t>
  </si>
  <si>
    <t>Total Transferencia electrónica de fondos</t>
  </si>
  <si>
    <t>Total de movimientos 6</t>
  </si>
  <si>
    <t>28 Tarjeta de Débito</t>
  </si>
  <si>
    <t>Total Tarjeta de Débito</t>
  </si>
  <si>
    <t>Total de movimientos 62</t>
  </si>
  <si>
    <t>INGENIERIA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</si>
  <si>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</si>
  <si>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</si>
  <si>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</si>
  <si>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</si>
  <si>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</si>
  <si>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</si>
  <si>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</si>
  <si>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</si>
  <si>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</si>
  <si>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</si>
  <si>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</si>
  <si>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</si>
  <si>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</si>
  <si>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</si>
  <si>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</si>
  <si>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</si>
  <si>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</si>
  <si>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</si>
  <si>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JUNIO</t>
  </si>
  <si>
    <t>PERIODO 1RA QUINCENA</t>
  </si>
  <si>
    <t>01/06/2017 AL 15/06/2017</t>
  </si>
  <si>
    <t>ADMINISTRACION</t>
  </si>
  <si>
    <t>ALMANZA MARTINEZ MARIBEL</t>
  </si>
  <si>
    <t>SERVICIO</t>
  </si>
  <si>
    <t>ANIMAS LEON MANUEL EMILIO</t>
  </si>
  <si>
    <t>SEMINUEVOS</t>
  </si>
  <si>
    <t>BAEZ MONROY ELIZABETH</t>
  </si>
  <si>
    <t>BALBUENA SALAZAR PATRICIA</t>
  </si>
  <si>
    <t>BALTAZAR CRUZ DESIREE DE JESUS</t>
  </si>
  <si>
    <t>CAMACHO RIVERA MARTHA SARAHI</t>
  </si>
  <si>
    <t>CAMPOS SANCEN LUIS FELIPE</t>
  </si>
  <si>
    <t>VENTAS</t>
  </si>
  <si>
    <t>CASTRO MAGUEYAL MIGUEL ANGEL</t>
  </si>
  <si>
    <t xml:space="preserve">CORTES GARCIA BLANCA ESTELA </t>
  </si>
  <si>
    <t>DIAZ ROJAS ROCIO JANET</t>
  </si>
  <si>
    <t>COSTO</t>
  </si>
  <si>
    <t>DELGADO SIERRA CARLOS</t>
  </si>
  <si>
    <t>ECHEVERRIA BUSTAMANTE VICTOR MANUEL</t>
  </si>
  <si>
    <t>GARITA TORRES MARCOS</t>
  </si>
  <si>
    <t>GOMEZ PALOBLANCO ISMAEL</t>
  </si>
  <si>
    <t>GOMEZ VERA ARMANDO</t>
  </si>
  <si>
    <t>GONZALEZ OLALDE YADIRA JANETH</t>
  </si>
  <si>
    <t xml:space="preserve">GRANADOS MEDINA FRANCISCO ESTEBAN </t>
  </si>
  <si>
    <t>GUERRA AGUILAR ALEJANDRO</t>
  </si>
  <si>
    <t>GUERRA FRANCO JOSE MANUEL</t>
  </si>
  <si>
    <t>GUERRERO HERNANDEZ JUAN CARLOS</t>
  </si>
  <si>
    <t>GUILLEN AYALA JUAN CARLOS</t>
  </si>
  <si>
    <t>GUTIERREZ PEDRO</t>
  </si>
  <si>
    <t>GUTIERREZ CARVARIN JACOB</t>
  </si>
  <si>
    <t>HERNANDEZ ESPINOZA VICTOR BENJAMIN</t>
  </si>
  <si>
    <t>HERRERA ALMARAZ BLANCA SOFIA</t>
  </si>
  <si>
    <t>JIMENEZ SUAREZ LUDIVINA</t>
  </si>
  <si>
    <t>LARA RODRIGUEZ JORGE ARTURO</t>
  </si>
  <si>
    <t>LIZARDI URZUA ARIZBETH</t>
  </si>
  <si>
    <t>LOPEZ JIMENEZ VICTOR MANUEL</t>
  </si>
  <si>
    <t>LOPEZ TORRES PATRICIA GUADALUPE</t>
  </si>
  <si>
    <t>LUNA NIETO JOSE ENRIQUE</t>
  </si>
  <si>
    <t>MALDONADO CRUZ CARLOS IVAN</t>
  </si>
  <si>
    <t>MANDUJANO ESTRADA ILSE GEORGINA</t>
  </si>
  <si>
    <t xml:space="preserve">MANDUJANO SEGURA MARIA DE LA LUZ </t>
  </si>
  <si>
    <t>MARTINEZ DIAZ LEOBARDO ADRIAN</t>
  </si>
  <si>
    <t>MARTINEZ HERRERA CRISTIAN</t>
  </si>
  <si>
    <t>MARTINEZ ORTIZ JOSUE ALEJANDRO</t>
  </si>
  <si>
    <t>MEJIA VILLEGAS NALLELY BEATRIZ</t>
  </si>
  <si>
    <t>MUÑOZ MACIAS MARCO ALFREDO</t>
  </si>
  <si>
    <t>NAVA AMBRIZ THANIA</t>
  </si>
  <si>
    <t>NAVARRETE RODRIGUEZ MARIA TERESA</t>
  </si>
  <si>
    <t>NAVARRETE RODRIGUEZ MIGUEL ANGEL</t>
  </si>
  <si>
    <t>NAVARRO MACIAS JENIFER</t>
  </si>
  <si>
    <t>NIEVES OSORNIO SILVESTRE</t>
  </si>
  <si>
    <t>OCAMPO HERNANDEZ SALVADOR</t>
  </si>
  <si>
    <t>OLIVARES OLALDE MA.GUADALUPE</t>
  </si>
  <si>
    <t>ORDAZ VERA JULIO CESAR</t>
  </si>
  <si>
    <t>PACHECO LEON JUANA</t>
  </si>
  <si>
    <t>F&amp;I</t>
  </si>
  <si>
    <t>PATIÑO MUÑOZ ANA LAURA</t>
  </si>
  <si>
    <t>PESCADOR JURADO NANCY TERESA</t>
  </si>
  <si>
    <t>PICAZO BASTIDA GUSTAVO</t>
  </si>
  <si>
    <t xml:space="preserve">PRIETO LOPEZ LEOBIGILDO </t>
  </si>
  <si>
    <t>RAMIREZ ECHEVERRIA ARMANDO</t>
  </si>
  <si>
    <t>RAMIREZ MORENO JUAN JOSE</t>
  </si>
  <si>
    <t>RODRIGUEZ ANDRADE ERIKA YASMIN</t>
  </si>
  <si>
    <t>ROMERO GONZALEZ ROBERTO</t>
  </si>
  <si>
    <t>REFACCIONES</t>
  </si>
  <si>
    <t>RUIZ LAGUNA ANABEL</t>
  </si>
  <si>
    <t>SALAS CORREA VICTOR EDUARDO</t>
  </si>
  <si>
    <t>SALCEDO MORENO JANITZY XOCHITL</t>
  </si>
  <si>
    <t>SANCHEZ ESCAMILLA ROSALBA</t>
  </si>
  <si>
    <t>SANCHEZ VEANA JAVIER</t>
  </si>
  <si>
    <t>SANTANA ANAYA GILDARDO ENRIQUE</t>
  </si>
  <si>
    <t>SEGURA MEJIA DIANA JANETTE</t>
  </si>
  <si>
    <t>SOLORZANO JUAREZ MONICA ELISA</t>
  </si>
  <si>
    <t>TIERRABLANCA SANCHEZ VICTOR HUGO</t>
  </si>
  <si>
    <t>TOLEDO PEREZ JOSE FRANCISCO</t>
  </si>
  <si>
    <t xml:space="preserve">TORRES CASAS MARIA JOSE </t>
  </si>
  <si>
    <t>TOVAR CHAVEZ JOSE CARMEN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</si>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</sst>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7" fillId="0" borderId="0" xfId="0" applyFont="1" applyAlignment="1"/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4" borderId="4" xfId="0" applyFont="1" applyFill="1" applyBorder="1"/>
    <xf numFmtId="0" fontId="25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J54" sqref="J54"/>
    </sheetView>
  </sheetViews>
  <sheetFormatPr baseColWidth="10" defaultRowHeight="11.25"/>
  <cols>
    <col min="1" max="1" width="7.28515625" style="2" customWidth="1"/>
    <col min="2" max="2" width="27.85546875" style="1" customWidth="1"/>
    <col min="3" max="3" width="13.5703125" style="1" bestFit="1" customWidth="1"/>
    <col min="4" max="4" width="11.42578125" style="1"/>
    <col min="5" max="5" width="13.5703125" style="1" customWidth="1"/>
    <col min="6" max="7" width="11.7109375" style="1" bestFit="1" customWidth="1"/>
    <col min="8" max="9" width="12.28515625" style="1" bestFit="1" customWidth="1"/>
    <col min="10" max="10" width="13.8554687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168</v>
      </c>
    </row>
    <row r="2" spans="1:13" ht="24.95" customHeight="1">
      <c r="A2" s="4" t="s">
        <v>1</v>
      </c>
      <c r="B2" s="22" t="s">
        <v>2</v>
      </c>
    </row>
    <row r="3" spans="1:13" ht="15">
      <c r="B3" s="20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185</v>
      </c>
      <c r="F7" s="42"/>
      <c r="G7" s="42"/>
      <c r="H7" s="42"/>
      <c r="I7" s="42"/>
      <c r="J7" s="42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39" t="s">
        <v>12</v>
      </c>
      <c r="F8" s="39" t="s">
        <v>186</v>
      </c>
      <c r="G8" s="39" t="s">
        <v>187</v>
      </c>
      <c r="H8" s="39" t="s">
        <v>188</v>
      </c>
      <c r="I8" s="39" t="s">
        <v>189</v>
      </c>
      <c r="J8" s="39" t="s">
        <v>190</v>
      </c>
    </row>
    <row r="9" spans="1:13" ht="12" thickTop="1">
      <c r="A9" s="12" t="s">
        <v>23</v>
      </c>
    </row>
    <row r="11" spans="1:13" ht="15.75">
      <c r="A11" s="2" t="s">
        <v>24</v>
      </c>
      <c r="B11" s="1" t="s">
        <v>25</v>
      </c>
      <c r="C11" s="13">
        <v>20687.939999999999</v>
      </c>
      <c r="E11" s="40">
        <f>+C11</f>
        <v>20687.939999999999</v>
      </c>
      <c r="F11" s="40">
        <f>+E11*2%</f>
        <v>413.75880000000001</v>
      </c>
      <c r="G11" s="40">
        <f>+E11*7.5%</f>
        <v>1551.5954999999999</v>
      </c>
      <c r="H11" s="40">
        <f>SUM(E11:G11)</f>
        <v>22653.294299999998</v>
      </c>
      <c r="I11" s="40">
        <f>+H11*16%</f>
        <v>3624.5270879999998</v>
      </c>
      <c r="J11" s="40">
        <f>+H11+I11</f>
        <v>26277.821387999997</v>
      </c>
      <c r="L11" s="56" t="s">
        <v>206</v>
      </c>
      <c r="M11" s="56" t="s">
        <v>207</v>
      </c>
    </row>
    <row r="12" spans="1:13" ht="15.75">
      <c r="A12" s="2" t="s">
        <v>26</v>
      </c>
      <c r="B12" s="1" t="s">
        <v>27</v>
      </c>
      <c r="C12" s="13">
        <v>6583.39</v>
      </c>
      <c r="E12" s="40">
        <f t="shared" ref="E12:E75" si="0">+C12</f>
        <v>6583.39</v>
      </c>
      <c r="F12" s="40">
        <f t="shared" ref="F12:F75" si="1">+E12*2%</f>
        <v>131.6678</v>
      </c>
      <c r="G12" s="40">
        <f t="shared" ref="G12:G75" si="2">+E12*7.5%</f>
        <v>493.75425000000001</v>
      </c>
      <c r="H12" s="40">
        <f t="shared" ref="H12:H75" si="3">SUM(E12:G12)</f>
        <v>7208.8120500000005</v>
      </c>
      <c r="I12" s="40">
        <f t="shared" ref="I12:I75" si="4">+H12*16%</f>
        <v>1153.409928</v>
      </c>
      <c r="J12" s="40">
        <f t="shared" ref="J12:J75" si="5">+H12+I12</f>
        <v>8362.2219780000014</v>
      </c>
      <c r="L12" s="57" t="s">
        <v>208</v>
      </c>
      <c r="M12" s="57" t="s">
        <v>209</v>
      </c>
    </row>
    <row r="13" spans="1:13" ht="15.75">
      <c r="A13" s="2" t="s">
        <v>28</v>
      </c>
      <c r="B13" s="1" t="s">
        <v>29</v>
      </c>
      <c r="C13" s="13">
        <v>7720.05</v>
      </c>
      <c r="E13" s="40">
        <f t="shared" si="0"/>
        <v>7720.05</v>
      </c>
      <c r="F13" s="40">
        <f t="shared" si="1"/>
        <v>154.40100000000001</v>
      </c>
      <c r="G13" s="40">
        <f t="shared" si="2"/>
        <v>579.00374999999997</v>
      </c>
      <c r="H13" s="40">
        <f t="shared" si="3"/>
        <v>8453.4547500000008</v>
      </c>
      <c r="I13" s="40">
        <f t="shared" si="4"/>
        <v>1352.5527600000003</v>
      </c>
      <c r="J13" s="40">
        <f t="shared" si="5"/>
        <v>9806.0075100000013</v>
      </c>
      <c r="L13" s="56" t="s">
        <v>210</v>
      </c>
      <c r="M13" s="56" t="s">
        <v>211</v>
      </c>
    </row>
    <row r="14" spans="1:13" ht="15.75">
      <c r="A14" s="2" t="s">
        <v>30</v>
      </c>
      <c r="B14" s="1" t="s">
        <v>31</v>
      </c>
      <c r="C14" s="13">
        <v>12000.1</v>
      </c>
      <c r="E14" s="40">
        <f t="shared" si="0"/>
        <v>12000.1</v>
      </c>
      <c r="F14" s="40">
        <f t="shared" si="1"/>
        <v>240.00200000000001</v>
      </c>
      <c r="G14" s="40">
        <f t="shared" si="2"/>
        <v>900.00750000000005</v>
      </c>
      <c r="H14" s="40">
        <f t="shared" si="3"/>
        <v>13140.1095</v>
      </c>
      <c r="I14" s="40">
        <f t="shared" si="4"/>
        <v>2102.41752</v>
      </c>
      <c r="J14" s="40">
        <f t="shared" si="5"/>
        <v>15242.527020000001</v>
      </c>
      <c r="L14" s="56" t="s">
        <v>206</v>
      </c>
      <c r="M14" s="56" t="s">
        <v>212</v>
      </c>
    </row>
    <row r="15" spans="1:13" ht="15.75">
      <c r="A15" s="2" t="s">
        <v>32</v>
      </c>
      <c r="B15" s="1" t="s">
        <v>33</v>
      </c>
      <c r="C15" s="13">
        <v>6750</v>
      </c>
      <c r="E15" s="40">
        <f t="shared" si="0"/>
        <v>6750</v>
      </c>
      <c r="F15" s="40">
        <f t="shared" si="1"/>
        <v>135</v>
      </c>
      <c r="G15" s="40">
        <f t="shared" si="2"/>
        <v>506.25</v>
      </c>
      <c r="H15" s="40">
        <f t="shared" si="3"/>
        <v>7391.25</v>
      </c>
      <c r="I15" s="40">
        <f t="shared" si="4"/>
        <v>1182.6000000000001</v>
      </c>
      <c r="J15" s="40">
        <f t="shared" si="5"/>
        <v>8573.85</v>
      </c>
      <c r="L15" s="56" t="s">
        <v>206</v>
      </c>
      <c r="M15" s="56" t="s">
        <v>213</v>
      </c>
    </row>
    <row r="16" spans="1:13" ht="15.75">
      <c r="A16" s="2" t="s">
        <v>34</v>
      </c>
      <c r="B16" s="1" t="s">
        <v>35</v>
      </c>
      <c r="C16" s="13">
        <v>17048.12</v>
      </c>
      <c r="E16" s="40">
        <f t="shared" si="0"/>
        <v>17048.12</v>
      </c>
      <c r="F16" s="40">
        <f t="shared" si="1"/>
        <v>340.9624</v>
      </c>
      <c r="G16" s="40">
        <f t="shared" si="2"/>
        <v>1278.6089999999999</v>
      </c>
      <c r="H16" s="40">
        <f t="shared" si="3"/>
        <v>18667.6914</v>
      </c>
      <c r="I16" s="40">
        <f t="shared" si="4"/>
        <v>2986.8306240000002</v>
      </c>
      <c r="J16" s="40">
        <f t="shared" si="5"/>
        <v>21654.522023999998</v>
      </c>
      <c r="L16" s="56" t="s">
        <v>206</v>
      </c>
      <c r="M16" s="56" t="s">
        <v>214</v>
      </c>
    </row>
    <row r="17" spans="1:13" ht="15.75">
      <c r="A17" s="2" t="s">
        <v>36</v>
      </c>
      <c r="B17" s="1" t="s">
        <v>37</v>
      </c>
      <c r="C17" s="13">
        <v>7500</v>
      </c>
      <c r="E17" s="40">
        <f t="shared" si="0"/>
        <v>7500</v>
      </c>
      <c r="F17" s="40">
        <f t="shared" si="1"/>
        <v>150</v>
      </c>
      <c r="G17" s="40">
        <f t="shared" si="2"/>
        <v>562.5</v>
      </c>
      <c r="H17" s="40">
        <f t="shared" si="3"/>
        <v>8212.5</v>
      </c>
      <c r="I17" s="40">
        <f t="shared" si="4"/>
        <v>1314</v>
      </c>
      <c r="J17" s="40">
        <f t="shared" si="5"/>
        <v>9526.5</v>
      </c>
      <c r="L17" s="56" t="s">
        <v>206</v>
      </c>
      <c r="M17" s="56" t="s">
        <v>215</v>
      </c>
    </row>
    <row r="18" spans="1:13" ht="15.75">
      <c r="A18" s="2" t="s">
        <v>38</v>
      </c>
      <c r="B18" s="1" t="s">
        <v>39</v>
      </c>
      <c r="C18" s="13">
        <v>3500.1</v>
      </c>
      <c r="E18" s="40">
        <f t="shared" si="0"/>
        <v>3500.1</v>
      </c>
      <c r="F18" s="40">
        <f t="shared" si="1"/>
        <v>70.001999999999995</v>
      </c>
      <c r="G18" s="40">
        <f t="shared" si="2"/>
        <v>262.50749999999999</v>
      </c>
      <c r="H18" s="40">
        <f t="shared" si="3"/>
        <v>3832.6095</v>
      </c>
      <c r="I18" s="40">
        <f t="shared" si="4"/>
        <v>613.21752000000004</v>
      </c>
      <c r="J18" s="40">
        <f t="shared" si="5"/>
        <v>4445.8270199999997</v>
      </c>
      <c r="L18" s="56" t="s">
        <v>216</v>
      </c>
      <c r="M18" s="58" t="s">
        <v>217</v>
      </c>
    </row>
    <row r="19" spans="1:13" ht="15.75">
      <c r="A19" s="2" t="s">
        <v>40</v>
      </c>
      <c r="B19" s="1" t="s">
        <v>41</v>
      </c>
      <c r="C19" s="13">
        <v>1166.69</v>
      </c>
      <c r="E19" s="40">
        <f t="shared" si="0"/>
        <v>1166.69</v>
      </c>
      <c r="F19" s="40">
        <f t="shared" si="1"/>
        <v>23.3338</v>
      </c>
      <c r="G19" s="40">
        <f t="shared" si="2"/>
        <v>87.501750000000001</v>
      </c>
      <c r="H19" s="40">
        <f t="shared" si="3"/>
        <v>1277.5255500000001</v>
      </c>
      <c r="I19" s="40">
        <f t="shared" si="4"/>
        <v>204.404088</v>
      </c>
      <c r="J19" s="40">
        <f t="shared" si="5"/>
        <v>1481.9296380000001</v>
      </c>
      <c r="L19" s="57" t="s">
        <v>216</v>
      </c>
      <c r="M19" s="57" t="s">
        <v>218</v>
      </c>
    </row>
    <row r="20" spans="1:13" ht="15.75">
      <c r="A20" s="2" t="s">
        <v>42</v>
      </c>
      <c r="B20" s="1" t="s">
        <v>43</v>
      </c>
      <c r="C20" s="13">
        <v>4800.6000000000004</v>
      </c>
      <c r="E20" s="40">
        <f t="shared" si="0"/>
        <v>4800.6000000000004</v>
      </c>
      <c r="F20" s="40">
        <f t="shared" si="1"/>
        <v>96.012000000000015</v>
      </c>
      <c r="G20" s="40">
        <f t="shared" si="2"/>
        <v>360.04500000000002</v>
      </c>
      <c r="H20" s="40">
        <f t="shared" si="3"/>
        <v>5256.6570000000002</v>
      </c>
      <c r="I20" s="40">
        <f t="shared" si="4"/>
        <v>841.06512000000009</v>
      </c>
      <c r="J20" s="40">
        <f t="shared" si="5"/>
        <v>6097.7221200000004</v>
      </c>
      <c r="L20" s="56" t="s">
        <v>216</v>
      </c>
      <c r="M20" s="58" t="s">
        <v>219</v>
      </c>
    </row>
    <row r="21" spans="1:13" ht="15.75">
      <c r="A21" s="2" t="s">
        <v>44</v>
      </c>
      <c r="B21" s="1" t="s">
        <v>45</v>
      </c>
      <c r="C21" s="13">
        <v>52341.56</v>
      </c>
      <c r="E21" s="40">
        <f t="shared" si="0"/>
        <v>52341.56</v>
      </c>
      <c r="F21" s="40">
        <f t="shared" si="1"/>
        <v>1046.8312000000001</v>
      </c>
      <c r="G21" s="40">
        <f t="shared" si="2"/>
        <v>3925.6169999999997</v>
      </c>
      <c r="H21" s="40">
        <f t="shared" si="3"/>
        <v>57314.008199999997</v>
      </c>
      <c r="I21" s="40">
        <f t="shared" si="4"/>
        <v>9170.2413120000001</v>
      </c>
      <c r="J21" s="40">
        <f t="shared" si="5"/>
        <v>66484.249511999995</v>
      </c>
      <c r="L21" s="56" t="s">
        <v>220</v>
      </c>
      <c r="M21" s="58" t="s">
        <v>221</v>
      </c>
    </row>
    <row r="22" spans="1:13" ht="15.75">
      <c r="A22" s="2" t="s">
        <v>46</v>
      </c>
      <c r="B22" s="1" t="s">
        <v>47</v>
      </c>
      <c r="C22" s="13">
        <v>4000.6</v>
      </c>
      <c r="E22" s="40">
        <f t="shared" si="0"/>
        <v>4000.6</v>
      </c>
      <c r="F22" s="40">
        <f t="shared" si="1"/>
        <v>80.012</v>
      </c>
      <c r="G22" s="40">
        <f t="shared" si="2"/>
        <v>300.04499999999996</v>
      </c>
      <c r="H22" s="40">
        <f t="shared" si="3"/>
        <v>4380.6570000000002</v>
      </c>
      <c r="I22" s="40">
        <f t="shared" si="4"/>
        <v>700.90512000000001</v>
      </c>
      <c r="J22" s="40">
        <f t="shared" si="5"/>
        <v>5081.5621200000005</v>
      </c>
      <c r="L22" s="56" t="s">
        <v>220</v>
      </c>
      <c r="M22" s="58" t="s">
        <v>222</v>
      </c>
    </row>
    <row r="23" spans="1:13" ht="15.75">
      <c r="A23" s="2" t="s">
        <v>48</v>
      </c>
      <c r="B23" s="1" t="s">
        <v>49</v>
      </c>
      <c r="C23" s="13">
        <v>4333.2</v>
      </c>
      <c r="E23" s="40">
        <f t="shared" si="0"/>
        <v>4333.2</v>
      </c>
      <c r="F23" s="40">
        <f t="shared" si="1"/>
        <v>86.664000000000001</v>
      </c>
      <c r="G23" s="40">
        <f t="shared" si="2"/>
        <v>324.98999999999995</v>
      </c>
      <c r="H23" s="40">
        <f t="shared" si="3"/>
        <v>4744.8539999999994</v>
      </c>
      <c r="I23" s="40">
        <f t="shared" si="4"/>
        <v>759.17663999999991</v>
      </c>
      <c r="J23" s="40">
        <f t="shared" si="5"/>
        <v>5504.030639999999</v>
      </c>
      <c r="L23" s="56" t="s">
        <v>206</v>
      </c>
      <c r="M23" s="58" t="s">
        <v>223</v>
      </c>
    </row>
    <row r="24" spans="1:13" ht="15.75">
      <c r="A24" s="2" t="s">
        <v>50</v>
      </c>
      <c r="B24" s="1" t="s">
        <v>51</v>
      </c>
      <c r="C24" s="13">
        <v>3284.35</v>
      </c>
      <c r="E24" s="40">
        <f t="shared" si="0"/>
        <v>3284.35</v>
      </c>
      <c r="F24" s="40">
        <f t="shared" si="1"/>
        <v>65.686999999999998</v>
      </c>
      <c r="G24" s="40">
        <f t="shared" si="2"/>
        <v>246.32624999999999</v>
      </c>
      <c r="H24" s="40">
        <f t="shared" si="3"/>
        <v>3596.3632499999999</v>
      </c>
      <c r="I24" s="40">
        <f t="shared" si="4"/>
        <v>575.41812000000004</v>
      </c>
      <c r="J24" s="40">
        <f t="shared" si="5"/>
        <v>4171.7813699999997</v>
      </c>
      <c r="L24" s="56" t="s">
        <v>220</v>
      </c>
      <c r="M24" s="58" t="s">
        <v>224</v>
      </c>
    </row>
    <row r="25" spans="1:13" ht="15.75">
      <c r="A25" s="2" t="s">
        <v>52</v>
      </c>
      <c r="B25" s="1" t="s">
        <v>53</v>
      </c>
      <c r="C25" s="13">
        <v>1880.44</v>
      </c>
      <c r="E25" s="40">
        <f t="shared" si="0"/>
        <v>1880.44</v>
      </c>
      <c r="F25" s="40">
        <f t="shared" si="1"/>
        <v>37.608800000000002</v>
      </c>
      <c r="G25" s="40">
        <f t="shared" si="2"/>
        <v>141.03299999999999</v>
      </c>
      <c r="H25" s="40">
        <f t="shared" si="3"/>
        <v>2059.0817999999999</v>
      </c>
      <c r="I25" s="40">
        <f t="shared" si="4"/>
        <v>329.45308799999998</v>
      </c>
      <c r="J25" s="40">
        <f t="shared" si="5"/>
        <v>2388.5348880000001</v>
      </c>
      <c r="L25" s="57" t="s">
        <v>220</v>
      </c>
      <c r="M25" s="57" t="s">
        <v>225</v>
      </c>
    </row>
    <row r="26" spans="1:13" ht="15.75">
      <c r="A26" s="2" t="s">
        <v>54</v>
      </c>
      <c r="B26" s="1" t="s">
        <v>55</v>
      </c>
      <c r="C26" s="13">
        <v>5528.71</v>
      </c>
      <c r="E26" s="40">
        <f t="shared" si="0"/>
        <v>5528.71</v>
      </c>
      <c r="F26" s="40">
        <f t="shared" si="1"/>
        <v>110.5742</v>
      </c>
      <c r="G26" s="40">
        <f t="shared" si="2"/>
        <v>414.65325000000001</v>
      </c>
      <c r="H26" s="40">
        <f t="shared" si="3"/>
        <v>6053.9374500000004</v>
      </c>
      <c r="I26" s="40">
        <f t="shared" si="4"/>
        <v>968.62999200000013</v>
      </c>
      <c r="J26" s="40">
        <f t="shared" si="5"/>
        <v>7022.5674420000005</v>
      </c>
      <c r="L26" s="56" t="s">
        <v>216</v>
      </c>
      <c r="M26" s="58" t="s">
        <v>226</v>
      </c>
    </row>
    <row r="27" spans="1:13" ht="15.75">
      <c r="A27" s="2" t="s">
        <v>56</v>
      </c>
      <c r="B27" s="1" t="s">
        <v>57</v>
      </c>
      <c r="C27" s="13">
        <v>3000</v>
      </c>
      <c r="E27" s="40">
        <f t="shared" si="0"/>
        <v>3000</v>
      </c>
      <c r="F27" s="40">
        <f t="shared" si="1"/>
        <v>60</v>
      </c>
      <c r="G27" s="40">
        <f t="shared" si="2"/>
        <v>225</v>
      </c>
      <c r="H27" s="40">
        <f t="shared" si="3"/>
        <v>3285</v>
      </c>
      <c r="I27" s="40">
        <f t="shared" si="4"/>
        <v>525.6</v>
      </c>
      <c r="J27" s="40">
        <f t="shared" si="5"/>
        <v>3810.6</v>
      </c>
      <c r="L27" s="56" t="s">
        <v>206</v>
      </c>
      <c r="M27" s="58" t="s">
        <v>227</v>
      </c>
    </row>
    <row r="28" spans="1:13" ht="15.75">
      <c r="A28" s="2" t="s">
        <v>58</v>
      </c>
      <c r="B28" s="1" t="s">
        <v>59</v>
      </c>
      <c r="C28" s="13">
        <v>20437.89</v>
      </c>
      <c r="E28" s="40">
        <f t="shared" si="0"/>
        <v>20437.89</v>
      </c>
      <c r="F28" s="40">
        <f t="shared" si="1"/>
        <v>408.75779999999997</v>
      </c>
      <c r="G28" s="40">
        <f t="shared" si="2"/>
        <v>1532.8417499999998</v>
      </c>
      <c r="H28" s="40">
        <f t="shared" si="3"/>
        <v>22379.489549999998</v>
      </c>
      <c r="I28" s="40">
        <f t="shared" si="4"/>
        <v>3580.7183279999999</v>
      </c>
      <c r="J28" s="40">
        <f t="shared" si="5"/>
        <v>25960.207877999997</v>
      </c>
      <c r="L28" s="56" t="s">
        <v>208</v>
      </c>
      <c r="M28" s="58" t="s">
        <v>228</v>
      </c>
    </row>
    <row r="29" spans="1:13" ht="15.75">
      <c r="A29" s="2" t="s">
        <v>60</v>
      </c>
      <c r="B29" s="1" t="s">
        <v>61</v>
      </c>
      <c r="C29" s="13">
        <v>4493.1000000000004</v>
      </c>
      <c r="E29" s="40">
        <f t="shared" si="0"/>
        <v>4493.1000000000004</v>
      </c>
      <c r="F29" s="40">
        <f t="shared" si="1"/>
        <v>89.862000000000009</v>
      </c>
      <c r="G29" s="40">
        <f t="shared" si="2"/>
        <v>336.98250000000002</v>
      </c>
      <c r="H29" s="40">
        <f t="shared" si="3"/>
        <v>4919.9445000000005</v>
      </c>
      <c r="I29" s="40">
        <f t="shared" si="4"/>
        <v>787.19112000000007</v>
      </c>
      <c r="J29" s="40">
        <f t="shared" si="5"/>
        <v>5707.1356200000009</v>
      </c>
      <c r="L29" s="56" t="s">
        <v>220</v>
      </c>
      <c r="M29" s="58" t="s">
        <v>229</v>
      </c>
    </row>
    <row r="30" spans="1:13" ht="15.75">
      <c r="A30" s="2" t="s">
        <v>62</v>
      </c>
      <c r="B30" s="1" t="s">
        <v>63</v>
      </c>
      <c r="C30" s="13">
        <v>4420.6000000000004</v>
      </c>
      <c r="E30" s="40">
        <f t="shared" si="0"/>
        <v>4420.6000000000004</v>
      </c>
      <c r="F30" s="40">
        <f t="shared" si="1"/>
        <v>88.412000000000006</v>
      </c>
      <c r="G30" s="40">
        <f t="shared" si="2"/>
        <v>331.54500000000002</v>
      </c>
      <c r="H30" s="40">
        <f t="shared" si="3"/>
        <v>4840.5570000000007</v>
      </c>
      <c r="I30" s="40">
        <f t="shared" si="4"/>
        <v>774.48912000000018</v>
      </c>
      <c r="J30" s="40">
        <f t="shared" si="5"/>
        <v>5615.0461200000009</v>
      </c>
      <c r="L30" s="56" t="s">
        <v>220</v>
      </c>
      <c r="M30" s="56" t="s">
        <v>230</v>
      </c>
    </row>
    <row r="31" spans="1:13" ht="15.75">
      <c r="A31" s="2" t="s">
        <v>64</v>
      </c>
      <c r="B31" s="1" t="s">
        <v>65</v>
      </c>
      <c r="C31" s="13">
        <v>17200.05</v>
      </c>
      <c r="E31" s="40">
        <f t="shared" si="0"/>
        <v>17200.05</v>
      </c>
      <c r="F31" s="40">
        <f t="shared" si="1"/>
        <v>344.00099999999998</v>
      </c>
      <c r="G31" s="40">
        <f t="shared" si="2"/>
        <v>1290.0037499999999</v>
      </c>
      <c r="H31" s="40">
        <f t="shared" si="3"/>
        <v>18834.054749999999</v>
      </c>
      <c r="I31" s="40">
        <f t="shared" si="4"/>
        <v>3013.4487599999998</v>
      </c>
      <c r="J31" s="40">
        <f t="shared" si="5"/>
        <v>21847.503509999999</v>
      </c>
      <c r="L31" s="56" t="s">
        <v>210</v>
      </c>
      <c r="M31" s="56" t="s">
        <v>231</v>
      </c>
    </row>
    <row r="32" spans="1:13" ht="15.75">
      <c r="A32" s="2" t="s">
        <v>66</v>
      </c>
      <c r="B32" s="1" t="s">
        <v>67</v>
      </c>
      <c r="C32" s="13">
        <v>3466.7</v>
      </c>
      <c r="E32" s="40">
        <f t="shared" si="0"/>
        <v>3466.7</v>
      </c>
      <c r="F32" s="40">
        <f t="shared" si="1"/>
        <v>69.334000000000003</v>
      </c>
      <c r="G32" s="40">
        <f t="shared" si="2"/>
        <v>260.0025</v>
      </c>
      <c r="H32" s="40">
        <f t="shared" si="3"/>
        <v>3796.0364999999997</v>
      </c>
      <c r="I32" s="40">
        <f t="shared" si="4"/>
        <v>607.36583999999993</v>
      </c>
      <c r="J32" s="40">
        <f t="shared" si="5"/>
        <v>4403.4023399999996</v>
      </c>
      <c r="L32" s="57" t="s">
        <v>206</v>
      </c>
      <c r="M32" s="57" t="s">
        <v>232</v>
      </c>
    </row>
    <row r="33" spans="1:13" ht="15.75">
      <c r="A33" s="2" t="s">
        <v>68</v>
      </c>
      <c r="B33" s="1" t="s">
        <v>69</v>
      </c>
      <c r="C33" s="13">
        <v>3900.03</v>
      </c>
      <c r="E33" s="40">
        <f t="shared" si="0"/>
        <v>3900.03</v>
      </c>
      <c r="F33" s="40">
        <f t="shared" si="1"/>
        <v>78.000600000000006</v>
      </c>
      <c r="G33" s="40">
        <f t="shared" si="2"/>
        <v>292.50225</v>
      </c>
      <c r="H33" s="40">
        <f t="shared" si="3"/>
        <v>4270.5328499999996</v>
      </c>
      <c r="I33" s="40">
        <f t="shared" si="4"/>
        <v>683.285256</v>
      </c>
      <c r="J33" s="40">
        <f t="shared" si="5"/>
        <v>4953.8181059999997</v>
      </c>
      <c r="L33" s="56" t="s">
        <v>206</v>
      </c>
      <c r="M33" s="56" t="s">
        <v>233</v>
      </c>
    </row>
    <row r="34" spans="1:13" ht="15.75">
      <c r="A34" s="2" t="s">
        <v>70</v>
      </c>
      <c r="B34" s="1" t="s">
        <v>71</v>
      </c>
      <c r="C34" s="13">
        <v>194461.98</v>
      </c>
      <c r="E34" s="40">
        <f t="shared" si="0"/>
        <v>194461.98</v>
      </c>
      <c r="F34" s="40">
        <f t="shared" si="1"/>
        <v>3889.2396000000003</v>
      </c>
      <c r="G34" s="40">
        <f t="shared" si="2"/>
        <v>14584.648500000001</v>
      </c>
      <c r="H34" s="40">
        <f t="shared" si="3"/>
        <v>212935.86810000002</v>
      </c>
      <c r="I34" s="40">
        <f t="shared" si="4"/>
        <v>34069.738896000003</v>
      </c>
      <c r="J34" s="40">
        <f t="shared" si="5"/>
        <v>247005.60699600002</v>
      </c>
      <c r="L34" s="56" t="s">
        <v>216</v>
      </c>
      <c r="M34" s="56" t="s">
        <v>234</v>
      </c>
    </row>
    <row r="35" spans="1:13" ht="15.75">
      <c r="A35" s="2" t="s">
        <v>72</v>
      </c>
      <c r="B35" s="1" t="s">
        <v>73</v>
      </c>
      <c r="C35" s="13">
        <v>10066.049999999999</v>
      </c>
      <c r="E35" s="40">
        <f t="shared" si="0"/>
        <v>10066.049999999999</v>
      </c>
      <c r="F35" s="40">
        <f t="shared" si="1"/>
        <v>201.321</v>
      </c>
      <c r="G35" s="40">
        <f t="shared" si="2"/>
        <v>754.9537499999999</v>
      </c>
      <c r="H35" s="40">
        <f t="shared" si="3"/>
        <v>11022.32475</v>
      </c>
      <c r="I35" s="40">
        <f t="shared" si="4"/>
        <v>1763.57196</v>
      </c>
      <c r="J35" s="40">
        <f t="shared" si="5"/>
        <v>12785.896709999999</v>
      </c>
      <c r="L35" s="56" t="s">
        <v>216</v>
      </c>
      <c r="M35" s="58" t="s">
        <v>235</v>
      </c>
    </row>
    <row r="36" spans="1:13" ht="15.75">
      <c r="A36" s="2" t="s">
        <v>74</v>
      </c>
      <c r="B36" s="1" t="s">
        <v>75</v>
      </c>
      <c r="C36" s="13">
        <v>38036.25</v>
      </c>
      <c r="E36" s="40">
        <f t="shared" si="0"/>
        <v>38036.25</v>
      </c>
      <c r="F36" s="40">
        <f t="shared" si="1"/>
        <v>760.72500000000002</v>
      </c>
      <c r="G36" s="40">
        <f t="shared" si="2"/>
        <v>2852.71875</v>
      </c>
      <c r="H36" s="40">
        <f t="shared" si="3"/>
        <v>41649.693749999999</v>
      </c>
      <c r="I36" s="40">
        <f t="shared" si="4"/>
        <v>6663.951</v>
      </c>
      <c r="J36" s="40">
        <f t="shared" si="5"/>
        <v>48313.644749999999</v>
      </c>
      <c r="L36" s="56" t="s">
        <v>206</v>
      </c>
      <c r="M36" s="58" t="s">
        <v>236</v>
      </c>
    </row>
    <row r="37" spans="1:13" ht="15.75">
      <c r="A37" s="2" t="s">
        <v>76</v>
      </c>
      <c r="B37" s="1" t="s">
        <v>77</v>
      </c>
      <c r="C37" s="13">
        <v>2718.1</v>
      </c>
      <c r="E37" s="40">
        <f t="shared" si="0"/>
        <v>2718.1</v>
      </c>
      <c r="F37" s="40">
        <f t="shared" si="1"/>
        <v>54.362000000000002</v>
      </c>
      <c r="G37" s="40">
        <f t="shared" si="2"/>
        <v>203.85749999999999</v>
      </c>
      <c r="H37" s="40">
        <f t="shared" si="3"/>
        <v>2976.3195000000001</v>
      </c>
      <c r="I37" s="40">
        <f t="shared" si="4"/>
        <v>476.21111999999999</v>
      </c>
      <c r="J37" s="40">
        <f t="shared" si="5"/>
        <v>3452.53062</v>
      </c>
      <c r="L37" s="56" t="s">
        <v>220</v>
      </c>
      <c r="M37" s="58" t="s">
        <v>237</v>
      </c>
    </row>
    <row r="38" spans="1:13" ht="15.75">
      <c r="A38" s="2" t="s">
        <v>78</v>
      </c>
      <c r="B38" s="1" t="s">
        <v>79</v>
      </c>
      <c r="C38" s="13">
        <v>26819.85</v>
      </c>
      <c r="E38" s="40">
        <f t="shared" si="0"/>
        <v>26819.85</v>
      </c>
      <c r="F38" s="40">
        <f t="shared" si="1"/>
        <v>536.39699999999993</v>
      </c>
      <c r="G38" s="40">
        <f t="shared" si="2"/>
        <v>2011.4887499999998</v>
      </c>
      <c r="H38" s="40">
        <f t="shared" si="3"/>
        <v>29367.73575</v>
      </c>
      <c r="I38" s="40">
        <f t="shared" si="4"/>
        <v>4698.8377200000004</v>
      </c>
      <c r="J38" s="40">
        <f t="shared" si="5"/>
        <v>34066.573470000003</v>
      </c>
      <c r="L38" s="56" t="s">
        <v>206</v>
      </c>
      <c r="M38" s="58" t="s">
        <v>238</v>
      </c>
    </row>
    <row r="39" spans="1:13" ht="15.75">
      <c r="A39" s="2" t="s">
        <v>80</v>
      </c>
      <c r="B39" s="1" t="s">
        <v>81</v>
      </c>
      <c r="C39" s="13">
        <v>3700.6</v>
      </c>
      <c r="E39" s="40">
        <f t="shared" si="0"/>
        <v>3700.6</v>
      </c>
      <c r="F39" s="40">
        <f t="shared" si="1"/>
        <v>74.012</v>
      </c>
      <c r="G39" s="40">
        <f t="shared" si="2"/>
        <v>277.54499999999996</v>
      </c>
      <c r="H39" s="40">
        <f t="shared" si="3"/>
        <v>4052.1570000000002</v>
      </c>
      <c r="I39" s="40">
        <f t="shared" si="4"/>
        <v>648.34512000000007</v>
      </c>
      <c r="J39" s="40">
        <f t="shared" si="5"/>
        <v>4700.5021200000001</v>
      </c>
      <c r="L39" s="56" t="s">
        <v>220</v>
      </c>
      <c r="M39" s="58" t="s">
        <v>239</v>
      </c>
    </row>
    <row r="40" spans="1:13" ht="15.75">
      <c r="A40" s="2" t="s">
        <v>82</v>
      </c>
      <c r="B40" s="1" t="s">
        <v>83</v>
      </c>
      <c r="C40" s="13">
        <v>4499.95</v>
      </c>
      <c r="E40" s="40">
        <f t="shared" si="0"/>
        <v>4499.95</v>
      </c>
      <c r="F40" s="40">
        <f t="shared" si="1"/>
        <v>89.998999999999995</v>
      </c>
      <c r="G40" s="40">
        <f t="shared" si="2"/>
        <v>337.49624999999997</v>
      </c>
      <c r="H40" s="40">
        <f t="shared" si="3"/>
        <v>4927.4452499999998</v>
      </c>
      <c r="I40" s="40">
        <f t="shared" si="4"/>
        <v>788.39123999999993</v>
      </c>
      <c r="J40" s="40">
        <f t="shared" si="5"/>
        <v>5715.8364899999997</v>
      </c>
      <c r="L40" s="56" t="s">
        <v>206</v>
      </c>
      <c r="M40" s="58" t="s">
        <v>240</v>
      </c>
    </row>
    <row r="41" spans="1:13" ht="15.75">
      <c r="A41" s="2" t="s">
        <v>84</v>
      </c>
      <c r="B41" s="1" t="s">
        <v>85</v>
      </c>
      <c r="C41" s="13">
        <v>3900.6</v>
      </c>
      <c r="E41" s="40">
        <f t="shared" si="0"/>
        <v>3900.6</v>
      </c>
      <c r="F41" s="40">
        <f t="shared" si="1"/>
        <v>78.012</v>
      </c>
      <c r="G41" s="40">
        <f t="shared" si="2"/>
        <v>292.54499999999996</v>
      </c>
      <c r="H41" s="40">
        <f t="shared" si="3"/>
        <v>4271.1570000000002</v>
      </c>
      <c r="I41" s="40">
        <f t="shared" si="4"/>
        <v>683.38512000000003</v>
      </c>
      <c r="J41" s="40">
        <f t="shared" si="5"/>
        <v>4954.5421200000001</v>
      </c>
      <c r="L41" s="56" t="s">
        <v>220</v>
      </c>
      <c r="M41" s="58" t="s">
        <v>241</v>
      </c>
    </row>
    <row r="42" spans="1:13" ht="15.75">
      <c r="A42" s="2" t="s">
        <v>86</v>
      </c>
      <c r="B42" s="1" t="s">
        <v>87</v>
      </c>
      <c r="C42" s="13">
        <v>4335</v>
      </c>
      <c r="E42" s="40">
        <f t="shared" si="0"/>
        <v>4335</v>
      </c>
      <c r="F42" s="40">
        <f t="shared" si="1"/>
        <v>86.7</v>
      </c>
      <c r="G42" s="40">
        <f t="shared" si="2"/>
        <v>325.125</v>
      </c>
      <c r="H42" s="40">
        <f t="shared" si="3"/>
        <v>4746.8249999999998</v>
      </c>
      <c r="I42" s="40">
        <f t="shared" si="4"/>
        <v>759.49199999999996</v>
      </c>
      <c r="J42" s="40">
        <f t="shared" si="5"/>
        <v>5506.317</v>
      </c>
      <c r="L42" s="56" t="s">
        <v>220</v>
      </c>
      <c r="M42" s="58" t="s">
        <v>242</v>
      </c>
    </row>
    <row r="43" spans="1:13" ht="15.75">
      <c r="A43" s="2" t="s">
        <v>88</v>
      </c>
      <c r="B43" s="1" t="s">
        <v>89</v>
      </c>
      <c r="C43" s="13">
        <v>7862.05</v>
      </c>
      <c r="E43" s="40">
        <f t="shared" si="0"/>
        <v>7862.05</v>
      </c>
      <c r="F43" s="40">
        <f t="shared" si="1"/>
        <v>157.24100000000001</v>
      </c>
      <c r="G43" s="40">
        <f t="shared" si="2"/>
        <v>589.65374999999995</v>
      </c>
      <c r="H43" s="40">
        <f t="shared" si="3"/>
        <v>8608.9447500000006</v>
      </c>
      <c r="I43" s="40">
        <f t="shared" si="4"/>
        <v>1377.4311600000001</v>
      </c>
      <c r="J43" s="40">
        <f t="shared" si="5"/>
        <v>9986.3759100000007</v>
      </c>
      <c r="L43" s="56" t="s">
        <v>216</v>
      </c>
      <c r="M43" s="58" t="s">
        <v>243</v>
      </c>
    </row>
    <row r="44" spans="1:13" ht="15.75">
      <c r="A44" s="2" t="s">
        <v>90</v>
      </c>
      <c r="B44" s="1" t="s">
        <v>91</v>
      </c>
      <c r="C44" s="13">
        <v>7862.05</v>
      </c>
      <c r="E44" s="40">
        <f t="shared" si="0"/>
        <v>7862.05</v>
      </c>
      <c r="F44" s="40">
        <f t="shared" si="1"/>
        <v>157.24100000000001</v>
      </c>
      <c r="G44" s="40">
        <f t="shared" si="2"/>
        <v>589.65374999999995</v>
      </c>
      <c r="H44" s="40">
        <f t="shared" si="3"/>
        <v>8608.9447500000006</v>
      </c>
      <c r="I44" s="40">
        <f t="shared" si="4"/>
        <v>1377.4311600000001</v>
      </c>
      <c r="J44" s="40">
        <f t="shared" si="5"/>
        <v>9986.3759100000007</v>
      </c>
      <c r="L44" s="56" t="s">
        <v>216</v>
      </c>
      <c r="M44" s="58" t="s">
        <v>244</v>
      </c>
    </row>
    <row r="45" spans="1:13" ht="15.75">
      <c r="A45" s="2" t="s">
        <v>92</v>
      </c>
      <c r="B45" s="1" t="s">
        <v>93</v>
      </c>
      <c r="C45" s="13">
        <v>7464.6</v>
      </c>
      <c r="E45" s="40">
        <f t="shared" si="0"/>
        <v>7464.6</v>
      </c>
      <c r="F45" s="40">
        <f t="shared" si="1"/>
        <v>149.292</v>
      </c>
      <c r="G45" s="40">
        <f t="shared" si="2"/>
        <v>559.84500000000003</v>
      </c>
      <c r="H45" s="40">
        <f t="shared" si="3"/>
        <v>8173.737000000001</v>
      </c>
      <c r="I45" s="40">
        <f t="shared" si="4"/>
        <v>1307.7979200000002</v>
      </c>
      <c r="J45" s="40">
        <f t="shared" si="5"/>
        <v>9481.5349200000019</v>
      </c>
      <c r="L45" s="58" t="s">
        <v>220</v>
      </c>
      <c r="M45" s="58" t="s">
        <v>245</v>
      </c>
    </row>
    <row r="46" spans="1:13" ht="15.75">
      <c r="A46" s="2" t="s">
        <v>94</v>
      </c>
      <c r="B46" s="1" t="s">
        <v>95</v>
      </c>
      <c r="C46" s="13">
        <v>5050.6000000000004</v>
      </c>
      <c r="E46" s="40">
        <f t="shared" si="0"/>
        <v>5050.6000000000004</v>
      </c>
      <c r="F46" s="40">
        <f t="shared" si="1"/>
        <v>101.01200000000001</v>
      </c>
      <c r="G46" s="40">
        <f t="shared" si="2"/>
        <v>378.79500000000002</v>
      </c>
      <c r="H46" s="40">
        <f t="shared" si="3"/>
        <v>5530.4070000000002</v>
      </c>
      <c r="I46" s="40">
        <f t="shared" si="4"/>
        <v>884.86512000000005</v>
      </c>
      <c r="J46" s="40">
        <f t="shared" si="5"/>
        <v>6415.2721200000005</v>
      </c>
      <c r="L46" s="56" t="s">
        <v>220</v>
      </c>
      <c r="M46" s="56" t="s">
        <v>246</v>
      </c>
    </row>
    <row r="47" spans="1:13" ht="15.75">
      <c r="A47" s="2" t="s">
        <v>96</v>
      </c>
      <c r="B47" s="1" t="s">
        <v>97</v>
      </c>
      <c r="C47" s="13">
        <v>9270.5499999999993</v>
      </c>
      <c r="E47" s="40">
        <f t="shared" si="0"/>
        <v>9270.5499999999993</v>
      </c>
      <c r="F47" s="40">
        <f t="shared" si="1"/>
        <v>185.411</v>
      </c>
      <c r="G47" s="40">
        <f t="shared" si="2"/>
        <v>695.29124999999988</v>
      </c>
      <c r="H47" s="40">
        <f t="shared" si="3"/>
        <v>10151.25225</v>
      </c>
      <c r="I47" s="40">
        <f t="shared" si="4"/>
        <v>1624.20036</v>
      </c>
      <c r="J47" s="40">
        <f t="shared" si="5"/>
        <v>11775.45261</v>
      </c>
      <c r="L47" s="58" t="s">
        <v>206</v>
      </c>
      <c r="M47" s="58" t="s">
        <v>247</v>
      </c>
    </row>
    <row r="48" spans="1:13" ht="15.75">
      <c r="A48" s="2" t="s">
        <v>98</v>
      </c>
      <c r="B48" s="1" t="s">
        <v>99</v>
      </c>
      <c r="C48" s="13">
        <v>4090</v>
      </c>
      <c r="E48" s="40">
        <f t="shared" si="0"/>
        <v>4090</v>
      </c>
      <c r="F48" s="40">
        <f t="shared" si="1"/>
        <v>81.8</v>
      </c>
      <c r="G48" s="40">
        <f t="shared" si="2"/>
        <v>306.75</v>
      </c>
      <c r="H48" s="40">
        <f t="shared" si="3"/>
        <v>4478.55</v>
      </c>
      <c r="I48" s="40">
        <f t="shared" si="4"/>
        <v>716.5680000000001</v>
      </c>
      <c r="J48" s="40">
        <f t="shared" si="5"/>
        <v>5195.1180000000004</v>
      </c>
      <c r="L48" s="58" t="s">
        <v>208</v>
      </c>
      <c r="M48" s="58" t="s">
        <v>248</v>
      </c>
    </row>
    <row r="49" spans="1:13" ht="15.75">
      <c r="A49" s="2" t="s">
        <v>100</v>
      </c>
      <c r="B49" s="1" t="s">
        <v>101</v>
      </c>
      <c r="C49" s="13">
        <v>12991.33</v>
      </c>
      <c r="E49" s="40">
        <f t="shared" si="0"/>
        <v>12991.33</v>
      </c>
      <c r="F49" s="40">
        <f t="shared" si="1"/>
        <v>259.82659999999998</v>
      </c>
      <c r="G49" s="40">
        <f t="shared" si="2"/>
        <v>974.34974999999997</v>
      </c>
      <c r="H49" s="40">
        <f t="shared" si="3"/>
        <v>14225.50635</v>
      </c>
      <c r="I49" s="40">
        <f t="shared" si="4"/>
        <v>2276.0810160000001</v>
      </c>
      <c r="J49" s="40">
        <f t="shared" si="5"/>
        <v>16501.587366</v>
      </c>
      <c r="L49" s="56" t="s">
        <v>216</v>
      </c>
      <c r="M49" s="56" t="s">
        <v>249</v>
      </c>
    </row>
    <row r="50" spans="1:13" ht="15.75">
      <c r="A50" s="2" t="s">
        <v>102</v>
      </c>
      <c r="B50" s="1" t="s">
        <v>103</v>
      </c>
      <c r="C50" s="13">
        <v>10349.16</v>
      </c>
      <c r="E50" s="40">
        <f t="shared" si="0"/>
        <v>10349.16</v>
      </c>
      <c r="F50" s="40">
        <f t="shared" si="1"/>
        <v>206.98320000000001</v>
      </c>
      <c r="G50" s="40">
        <f t="shared" si="2"/>
        <v>776.18700000000001</v>
      </c>
      <c r="H50" s="40">
        <f t="shared" si="3"/>
        <v>11332.3302</v>
      </c>
      <c r="I50" s="40">
        <f t="shared" si="4"/>
        <v>1813.1728320000002</v>
      </c>
      <c r="J50" s="40">
        <f t="shared" si="5"/>
        <v>13145.503032000001</v>
      </c>
      <c r="L50" s="56" t="s">
        <v>208</v>
      </c>
      <c r="M50" s="58" t="s">
        <v>250</v>
      </c>
    </row>
    <row r="51" spans="1:13" ht="15.75">
      <c r="A51" s="2" t="s">
        <v>104</v>
      </c>
      <c r="B51" s="1" t="s">
        <v>105</v>
      </c>
      <c r="C51" s="13">
        <v>17575.77</v>
      </c>
      <c r="E51" s="40">
        <f t="shared" si="0"/>
        <v>17575.77</v>
      </c>
      <c r="F51" s="40">
        <f t="shared" si="1"/>
        <v>351.5154</v>
      </c>
      <c r="G51" s="40">
        <f t="shared" si="2"/>
        <v>1318.1827499999999</v>
      </c>
      <c r="H51" s="40">
        <f t="shared" si="3"/>
        <v>19245.468150000001</v>
      </c>
      <c r="I51" s="40">
        <f t="shared" si="4"/>
        <v>3079.2749040000003</v>
      </c>
      <c r="J51" s="40">
        <f t="shared" si="5"/>
        <v>22324.743054000002</v>
      </c>
      <c r="L51" s="56" t="s">
        <v>216</v>
      </c>
      <c r="M51" s="56" t="s">
        <v>251</v>
      </c>
    </row>
    <row r="52" spans="1:13" ht="15.75">
      <c r="A52" s="2" t="s">
        <v>106</v>
      </c>
      <c r="B52" s="1" t="s">
        <v>107</v>
      </c>
      <c r="C52" s="13">
        <v>2936.76</v>
      </c>
      <c r="E52" s="40">
        <f t="shared" si="0"/>
        <v>2936.76</v>
      </c>
      <c r="F52" s="40">
        <f t="shared" si="1"/>
        <v>58.735200000000006</v>
      </c>
      <c r="G52" s="40">
        <f t="shared" si="2"/>
        <v>220.25700000000001</v>
      </c>
      <c r="H52" s="40">
        <f t="shared" si="3"/>
        <v>3215.7522000000004</v>
      </c>
      <c r="I52" s="40">
        <f t="shared" si="4"/>
        <v>514.52035200000012</v>
      </c>
      <c r="J52" s="40">
        <f t="shared" si="5"/>
        <v>3730.2725520000004</v>
      </c>
      <c r="L52" s="56" t="s">
        <v>208</v>
      </c>
      <c r="M52" s="56" t="s">
        <v>252</v>
      </c>
    </row>
    <row r="53" spans="1:13" ht="15.75">
      <c r="A53" s="2" t="s">
        <v>108</v>
      </c>
      <c r="B53" s="1" t="s">
        <v>109</v>
      </c>
      <c r="C53" s="13">
        <v>7000.05</v>
      </c>
      <c r="E53" s="40">
        <f t="shared" si="0"/>
        <v>7000.05</v>
      </c>
      <c r="F53" s="40">
        <f t="shared" si="1"/>
        <v>140.001</v>
      </c>
      <c r="G53" s="40">
        <f t="shared" si="2"/>
        <v>525.00374999999997</v>
      </c>
      <c r="H53" s="40">
        <f t="shared" si="3"/>
        <v>7665.0547500000002</v>
      </c>
      <c r="I53" s="40">
        <f t="shared" si="4"/>
        <v>1226.40876</v>
      </c>
      <c r="J53" s="40">
        <f t="shared" si="5"/>
        <v>8891.4635099999996</v>
      </c>
      <c r="L53" s="58" t="s">
        <v>206</v>
      </c>
      <c r="M53" s="56" t="s">
        <v>253</v>
      </c>
    </row>
    <row r="54" spans="1:13" ht="15.75">
      <c r="A54" s="2" t="s">
        <v>110</v>
      </c>
      <c r="B54" s="1" t="s">
        <v>111</v>
      </c>
      <c r="C54" s="13">
        <v>4000.6</v>
      </c>
      <c r="E54" s="40">
        <f t="shared" si="0"/>
        <v>4000.6</v>
      </c>
      <c r="F54" s="40">
        <f t="shared" si="1"/>
        <v>80.012</v>
      </c>
      <c r="G54" s="40">
        <f t="shared" si="2"/>
        <v>300.04499999999996</v>
      </c>
      <c r="H54" s="40">
        <f t="shared" si="3"/>
        <v>4380.6570000000002</v>
      </c>
      <c r="I54" s="40">
        <f t="shared" si="4"/>
        <v>700.90512000000001</v>
      </c>
      <c r="J54" s="40">
        <f t="shared" si="5"/>
        <v>5081.5621200000005</v>
      </c>
      <c r="L54" s="56" t="s">
        <v>220</v>
      </c>
      <c r="M54" s="56" t="s">
        <v>254</v>
      </c>
    </row>
    <row r="55" spans="1:13" ht="15.75">
      <c r="A55" s="2" t="s">
        <v>112</v>
      </c>
      <c r="B55" s="1" t="s">
        <v>113</v>
      </c>
      <c r="C55" s="13">
        <v>3899.88</v>
      </c>
      <c r="E55" s="40">
        <f t="shared" si="0"/>
        <v>3899.88</v>
      </c>
      <c r="F55" s="40">
        <f t="shared" si="1"/>
        <v>77.997600000000006</v>
      </c>
      <c r="G55" s="40">
        <f t="shared" si="2"/>
        <v>292.49099999999999</v>
      </c>
      <c r="H55" s="40">
        <f t="shared" si="3"/>
        <v>4270.3685999999998</v>
      </c>
      <c r="I55" s="40">
        <f t="shared" si="4"/>
        <v>683.25897599999996</v>
      </c>
      <c r="J55" s="40">
        <f t="shared" si="5"/>
        <v>4953.6275759999999</v>
      </c>
      <c r="L55" s="56" t="s">
        <v>206</v>
      </c>
      <c r="M55" s="56" t="s">
        <v>255</v>
      </c>
    </row>
    <row r="56" spans="1:13" ht="15.75">
      <c r="A56" s="2" t="s">
        <v>114</v>
      </c>
      <c r="B56" s="1" t="s">
        <v>115</v>
      </c>
      <c r="C56" s="13">
        <v>2799.9</v>
      </c>
      <c r="E56" s="40">
        <f t="shared" si="0"/>
        <v>2799.9</v>
      </c>
      <c r="F56" s="40">
        <f t="shared" si="1"/>
        <v>55.998000000000005</v>
      </c>
      <c r="G56" s="40">
        <f t="shared" si="2"/>
        <v>209.99250000000001</v>
      </c>
      <c r="H56" s="40">
        <f t="shared" si="3"/>
        <v>3065.8905</v>
      </c>
      <c r="I56" s="40">
        <f t="shared" si="4"/>
        <v>490.54248000000001</v>
      </c>
      <c r="J56" s="40">
        <f t="shared" si="5"/>
        <v>3556.43298</v>
      </c>
      <c r="L56" s="56" t="s">
        <v>206</v>
      </c>
      <c r="M56" s="56" t="s">
        <v>256</v>
      </c>
    </row>
    <row r="57" spans="1:13" ht="15.75">
      <c r="A57" s="2" t="s">
        <v>116</v>
      </c>
      <c r="B57" s="1" t="s">
        <v>117</v>
      </c>
      <c r="C57" s="13">
        <v>4115.3999999999996</v>
      </c>
      <c r="E57" s="40">
        <f t="shared" si="0"/>
        <v>4115.3999999999996</v>
      </c>
      <c r="F57" s="40">
        <f t="shared" si="1"/>
        <v>82.307999999999993</v>
      </c>
      <c r="G57" s="40">
        <f t="shared" si="2"/>
        <v>308.65499999999997</v>
      </c>
      <c r="H57" s="40">
        <f t="shared" si="3"/>
        <v>4506.3629999999994</v>
      </c>
      <c r="I57" s="40">
        <f t="shared" si="4"/>
        <v>721.01807999999994</v>
      </c>
      <c r="J57" s="40">
        <f t="shared" si="5"/>
        <v>5227.3810799999992</v>
      </c>
      <c r="L57" s="56" t="s">
        <v>220</v>
      </c>
      <c r="M57" s="56" t="s">
        <v>257</v>
      </c>
    </row>
    <row r="58" spans="1:13" ht="15.75">
      <c r="A58" s="2" t="s">
        <v>118</v>
      </c>
      <c r="B58" s="1" t="s">
        <v>119</v>
      </c>
      <c r="C58" s="13">
        <v>2799.9</v>
      </c>
      <c r="E58" s="40">
        <f t="shared" si="0"/>
        <v>2799.9</v>
      </c>
      <c r="F58" s="40">
        <f t="shared" si="1"/>
        <v>55.998000000000005</v>
      </c>
      <c r="G58" s="40">
        <f t="shared" si="2"/>
        <v>209.99250000000001</v>
      </c>
      <c r="H58" s="40">
        <f t="shared" si="3"/>
        <v>3065.8905</v>
      </c>
      <c r="I58" s="40">
        <f t="shared" si="4"/>
        <v>490.54248000000001</v>
      </c>
      <c r="J58" s="40">
        <f t="shared" si="5"/>
        <v>3556.43298</v>
      </c>
      <c r="L58" s="56" t="s">
        <v>208</v>
      </c>
      <c r="M58" s="56" t="s">
        <v>258</v>
      </c>
    </row>
    <row r="59" spans="1:13" ht="15.75">
      <c r="A59" s="2" t="s">
        <v>120</v>
      </c>
      <c r="B59" s="1" t="s">
        <v>121</v>
      </c>
      <c r="C59" s="13">
        <v>39275.879999999997</v>
      </c>
      <c r="E59" s="40">
        <f t="shared" si="0"/>
        <v>39275.879999999997</v>
      </c>
      <c r="F59" s="40">
        <f t="shared" si="1"/>
        <v>785.51760000000002</v>
      </c>
      <c r="G59" s="40">
        <f t="shared" si="2"/>
        <v>2945.6909999999998</v>
      </c>
      <c r="H59" s="40">
        <f t="shared" si="3"/>
        <v>43007.088599999995</v>
      </c>
      <c r="I59" s="40">
        <f t="shared" si="4"/>
        <v>6881.1341759999996</v>
      </c>
      <c r="J59" s="40">
        <f t="shared" si="5"/>
        <v>49888.222775999995</v>
      </c>
      <c r="L59" s="56" t="s">
        <v>259</v>
      </c>
      <c r="M59" s="56" t="s">
        <v>260</v>
      </c>
    </row>
    <row r="60" spans="1:13" ht="15.75">
      <c r="A60" s="2" t="s">
        <v>122</v>
      </c>
      <c r="B60" s="1" t="s">
        <v>123</v>
      </c>
      <c r="C60" s="13">
        <v>5862.05</v>
      </c>
      <c r="E60" s="40">
        <f t="shared" si="0"/>
        <v>5862.05</v>
      </c>
      <c r="F60" s="40">
        <f t="shared" si="1"/>
        <v>117.241</v>
      </c>
      <c r="G60" s="40">
        <f t="shared" si="2"/>
        <v>439.65375</v>
      </c>
      <c r="H60" s="40">
        <f t="shared" si="3"/>
        <v>6418.9447500000006</v>
      </c>
      <c r="I60" s="40">
        <f t="shared" si="4"/>
        <v>1027.03116</v>
      </c>
      <c r="J60" s="40">
        <f t="shared" si="5"/>
        <v>7445.975910000001</v>
      </c>
      <c r="L60" s="56" t="s">
        <v>216</v>
      </c>
      <c r="M60" s="58" t="s">
        <v>261</v>
      </c>
    </row>
    <row r="61" spans="1:13" ht="15.75">
      <c r="A61" s="2" t="s">
        <v>124</v>
      </c>
      <c r="B61" s="1" t="s">
        <v>125</v>
      </c>
      <c r="C61" s="13">
        <v>15750</v>
      </c>
      <c r="E61" s="40">
        <f t="shared" si="0"/>
        <v>15750</v>
      </c>
      <c r="F61" s="40">
        <f t="shared" si="1"/>
        <v>315</v>
      </c>
      <c r="G61" s="40">
        <f t="shared" si="2"/>
        <v>1181.25</v>
      </c>
      <c r="H61" s="40">
        <f t="shared" si="3"/>
        <v>17246.25</v>
      </c>
      <c r="I61" s="40">
        <f t="shared" si="4"/>
        <v>2759.4</v>
      </c>
      <c r="J61" s="40">
        <f t="shared" si="5"/>
        <v>20005.650000000001</v>
      </c>
      <c r="L61" s="56" t="s">
        <v>210</v>
      </c>
      <c r="M61" s="56" t="s">
        <v>262</v>
      </c>
    </row>
    <row r="62" spans="1:13" ht="15.75">
      <c r="A62" s="2" t="s">
        <v>126</v>
      </c>
      <c r="B62" s="1" t="s">
        <v>127</v>
      </c>
      <c r="C62" s="13">
        <v>12970.75</v>
      </c>
      <c r="E62" s="40">
        <f t="shared" si="0"/>
        <v>12970.75</v>
      </c>
      <c r="F62" s="40">
        <f t="shared" si="1"/>
        <v>259.41500000000002</v>
      </c>
      <c r="G62" s="40">
        <f t="shared" si="2"/>
        <v>972.80624999999998</v>
      </c>
      <c r="H62" s="40">
        <f t="shared" si="3"/>
        <v>14202.971250000001</v>
      </c>
      <c r="I62" s="40">
        <f t="shared" si="4"/>
        <v>2272.4754000000003</v>
      </c>
      <c r="J62" s="40">
        <f t="shared" si="5"/>
        <v>16475.446650000002</v>
      </c>
      <c r="L62" s="56" t="s">
        <v>216</v>
      </c>
      <c r="M62" s="56" t="s">
        <v>263</v>
      </c>
    </row>
    <row r="63" spans="1:13" ht="15.75">
      <c r="A63" s="2" t="s">
        <v>128</v>
      </c>
      <c r="B63" s="1" t="s">
        <v>129</v>
      </c>
      <c r="C63" s="13">
        <v>2520.36</v>
      </c>
      <c r="E63" s="40">
        <f t="shared" si="0"/>
        <v>2520.36</v>
      </c>
      <c r="F63" s="40">
        <f t="shared" si="1"/>
        <v>50.407200000000003</v>
      </c>
      <c r="G63" s="40">
        <f t="shared" si="2"/>
        <v>189.02700000000002</v>
      </c>
      <c r="H63" s="40">
        <f t="shared" si="3"/>
        <v>2759.7942000000003</v>
      </c>
      <c r="I63" s="40">
        <f t="shared" si="4"/>
        <v>441.56707200000005</v>
      </c>
      <c r="J63" s="40">
        <f t="shared" si="5"/>
        <v>3201.3612720000001</v>
      </c>
      <c r="L63" s="57" t="s">
        <v>220</v>
      </c>
      <c r="M63" s="57" t="s">
        <v>264</v>
      </c>
    </row>
    <row r="64" spans="1:13" ht="15.75">
      <c r="A64" s="2" t="s">
        <v>130</v>
      </c>
      <c r="B64" s="1" t="s">
        <v>131</v>
      </c>
      <c r="C64" s="13">
        <v>3032.5</v>
      </c>
      <c r="E64" s="40">
        <f t="shared" si="0"/>
        <v>3032.5</v>
      </c>
      <c r="F64" s="40">
        <f t="shared" si="1"/>
        <v>60.65</v>
      </c>
      <c r="G64" s="40">
        <f t="shared" si="2"/>
        <v>227.4375</v>
      </c>
      <c r="H64" s="40">
        <f t="shared" si="3"/>
        <v>3320.5875000000001</v>
      </c>
      <c r="I64" s="40">
        <f t="shared" si="4"/>
        <v>531.29399999999998</v>
      </c>
      <c r="J64" s="40">
        <f t="shared" si="5"/>
        <v>3851.8815</v>
      </c>
      <c r="L64" s="56" t="s">
        <v>220</v>
      </c>
      <c r="M64" s="56" t="s">
        <v>265</v>
      </c>
    </row>
    <row r="65" spans="1:13" ht="15.75">
      <c r="A65" s="2" t="s">
        <v>132</v>
      </c>
      <c r="B65" s="1" t="s">
        <v>133</v>
      </c>
      <c r="C65" s="13">
        <v>3499.95</v>
      </c>
      <c r="E65" s="40">
        <f t="shared" si="0"/>
        <v>3499.95</v>
      </c>
      <c r="F65" s="40">
        <f t="shared" si="1"/>
        <v>69.998999999999995</v>
      </c>
      <c r="G65" s="40">
        <f t="shared" si="2"/>
        <v>262.49624999999997</v>
      </c>
      <c r="H65" s="40">
        <f t="shared" si="3"/>
        <v>3832.4452499999998</v>
      </c>
      <c r="I65" s="40">
        <f t="shared" si="4"/>
        <v>613.19123999999999</v>
      </c>
      <c r="J65" s="40">
        <f t="shared" si="5"/>
        <v>4445.6364899999999</v>
      </c>
      <c r="L65" s="56" t="s">
        <v>206</v>
      </c>
      <c r="M65" s="56" t="s">
        <v>266</v>
      </c>
    </row>
    <row r="66" spans="1:13" ht="15.75">
      <c r="A66" s="2" t="s">
        <v>134</v>
      </c>
      <c r="B66" s="1" t="s">
        <v>135</v>
      </c>
      <c r="C66" s="13">
        <v>4333.2</v>
      </c>
      <c r="E66" s="40">
        <f t="shared" si="0"/>
        <v>4333.2</v>
      </c>
      <c r="F66" s="40">
        <f t="shared" si="1"/>
        <v>86.664000000000001</v>
      </c>
      <c r="G66" s="40">
        <f t="shared" si="2"/>
        <v>324.98999999999995</v>
      </c>
      <c r="H66" s="40">
        <f t="shared" si="3"/>
        <v>4744.8539999999994</v>
      </c>
      <c r="I66" s="40">
        <f t="shared" si="4"/>
        <v>759.17663999999991</v>
      </c>
      <c r="J66" s="40">
        <f t="shared" si="5"/>
        <v>5504.030639999999</v>
      </c>
      <c r="L66" s="56" t="s">
        <v>206</v>
      </c>
      <c r="M66" s="56" t="s">
        <v>267</v>
      </c>
    </row>
    <row r="67" spans="1:13" ht="15.75">
      <c r="A67" s="2" t="s">
        <v>136</v>
      </c>
      <c r="B67" s="1" t="s">
        <v>137</v>
      </c>
      <c r="C67" s="13">
        <v>10600.3</v>
      </c>
      <c r="E67" s="40">
        <f t="shared" si="0"/>
        <v>10600.3</v>
      </c>
      <c r="F67" s="40">
        <f t="shared" si="1"/>
        <v>212.006</v>
      </c>
      <c r="G67" s="40">
        <f t="shared" si="2"/>
        <v>795.02249999999992</v>
      </c>
      <c r="H67" s="40">
        <f t="shared" si="3"/>
        <v>11607.328499999998</v>
      </c>
      <c r="I67" s="40">
        <f t="shared" si="4"/>
        <v>1857.1725599999997</v>
      </c>
      <c r="J67" s="40">
        <f t="shared" si="5"/>
        <v>13464.501059999997</v>
      </c>
      <c r="L67" s="56" t="s">
        <v>268</v>
      </c>
      <c r="M67" s="56" t="s">
        <v>269</v>
      </c>
    </row>
    <row r="68" spans="1:13" ht="15.75">
      <c r="A68" s="2" t="s">
        <v>138</v>
      </c>
      <c r="B68" s="1" t="s">
        <v>139</v>
      </c>
      <c r="C68" s="13">
        <v>2708.06</v>
      </c>
      <c r="E68" s="40">
        <f t="shared" si="0"/>
        <v>2708.06</v>
      </c>
      <c r="F68" s="40">
        <f t="shared" si="1"/>
        <v>54.161200000000001</v>
      </c>
      <c r="G68" s="40">
        <f t="shared" si="2"/>
        <v>203.1045</v>
      </c>
      <c r="H68" s="40">
        <f t="shared" si="3"/>
        <v>2965.3256999999999</v>
      </c>
      <c r="I68" s="40">
        <f t="shared" si="4"/>
        <v>474.452112</v>
      </c>
      <c r="J68" s="40">
        <f t="shared" si="5"/>
        <v>3439.7778119999998</v>
      </c>
      <c r="L68" s="58" t="s">
        <v>220</v>
      </c>
      <c r="M68" s="58" t="s">
        <v>270</v>
      </c>
    </row>
    <row r="69" spans="1:13" ht="15.75">
      <c r="A69" s="2" t="s">
        <v>140</v>
      </c>
      <c r="B69" s="1" t="s">
        <v>141</v>
      </c>
      <c r="C69" s="13">
        <v>9000</v>
      </c>
      <c r="E69" s="40">
        <f t="shared" si="0"/>
        <v>9000</v>
      </c>
      <c r="F69" s="40">
        <f t="shared" si="1"/>
        <v>180</v>
      </c>
      <c r="G69" s="40">
        <f t="shared" si="2"/>
        <v>675</v>
      </c>
      <c r="H69" s="40">
        <f t="shared" si="3"/>
        <v>9855</v>
      </c>
      <c r="I69" s="40">
        <f t="shared" si="4"/>
        <v>1576.8</v>
      </c>
      <c r="J69" s="40">
        <f t="shared" si="5"/>
        <v>11431.8</v>
      </c>
      <c r="L69" s="56" t="s">
        <v>208</v>
      </c>
      <c r="M69" s="58" t="s">
        <v>271</v>
      </c>
    </row>
    <row r="70" spans="1:13" ht="15.75">
      <c r="A70" s="2" t="s">
        <v>142</v>
      </c>
      <c r="B70" s="1" t="s">
        <v>143</v>
      </c>
      <c r="C70" s="13">
        <v>26430.03</v>
      </c>
      <c r="E70" s="40">
        <f t="shared" si="0"/>
        <v>26430.03</v>
      </c>
      <c r="F70" s="40">
        <f t="shared" si="1"/>
        <v>528.60059999999999</v>
      </c>
      <c r="G70" s="40">
        <f t="shared" si="2"/>
        <v>1982.2522499999998</v>
      </c>
      <c r="H70" s="40">
        <f t="shared" si="3"/>
        <v>28940.882850000002</v>
      </c>
      <c r="I70" s="40">
        <f t="shared" si="4"/>
        <v>4630.5412560000004</v>
      </c>
      <c r="J70" s="40">
        <f t="shared" si="5"/>
        <v>33571.424106000006</v>
      </c>
      <c r="L70" s="56" t="s">
        <v>208</v>
      </c>
      <c r="M70" s="56" t="s">
        <v>272</v>
      </c>
    </row>
    <row r="71" spans="1:13" ht="15.75">
      <c r="A71" s="2" t="s">
        <v>144</v>
      </c>
      <c r="B71" s="1" t="s">
        <v>145</v>
      </c>
      <c r="C71" s="13">
        <v>27203.09</v>
      </c>
      <c r="E71" s="40">
        <f t="shared" si="0"/>
        <v>27203.09</v>
      </c>
      <c r="F71" s="40">
        <f t="shared" si="1"/>
        <v>544.06180000000006</v>
      </c>
      <c r="G71" s="40">
        <f t="shared" si="2"/>
        <v>2040.2317499999999</v>
      </c>
      <c r="H71" s="40">
        <f t="shared" si="3"/>
        <v>29787.383549999999</v>
      </c>
      <c r="I71" s="40">
        <f t="shared" si="4"/>
        <v>4765.9813679999997</v>
      </c>
      <c r="J71" s="40">
        <f t="shared" si="5"/>
        <v>34553.364917999999</v>
      </c>
      <c r="L71" s="56" t="s">
        <v>268</v>
      </c>
      <c r="M71" s="56" t="s">
        <v>273</v>
      </c>
    </row>
    <row r="72" spans="1:13" ht="15.75">
      <c r="A72" s="2" t="s">
        <v>146</v>
      </c>
      <c r="B72" s="1" t="s">
        <v>147</v>
      </c>
      <c r="C72" s="13">
        <v>13800</v>
      </c>
      <c r="E72" s="40">
        <f t="shared" si="0"/>
        <v>13800</v>
      </c>
      <c r="F72" s="40">
        <f t="shared" si="1"/>
        <v>276</v>
      </c>
      <c r="G72" s="40">
        <f t="shared" si="2"/>
        <v>1035</v>
      </c>
      <c r="H72" s="40">
        <f t="shared" si="3"/>
        <v>15111</v>
      </c>
      <c r="I72" s="40">
        <f t="shared" si="4"/>
        <v>2417.7600000000002</v>
      </c>
      <c r="J72" s="40">
        <f t="shared" si="5"/>
        <v>17528.760000000002</v>
      </c>
      <c r="L72" s="56" t="s">
        <v>206</v>
      </c>
      <c r="M72" s="56" t="s">
        <v>274</v>
      </c>
    </row>
    <row r="73" spans="1:13" ht="15.75">
      <c r="A73" s="2" t="s">
        <v>148</v>
      </c>
      <c r="B73" s="1" t="s">
        <v>149</v>
      </c>
      <c r="C73" s="13">
        <v>3770</v>
      </c>
      <c r="E73" s="40">
        <f t="shared" si="0"/>
        <v>3770</v>
      </c>
      <c r="F73" s="40">
        <f t="shared" si="1"/>
        <v>75.400000000000006</v>
      </c>
      <c r="G73" s="40">
        <f t="shared" si="2"/>
        <v>282.75</v>
      </c>
      <c r="H73" s="40">
        <f t="shared" si="3"/>
        <v>4128.1499999999996</v>
      </c>
      <c r="I73" s="40">
        <f t="shared" si="4"/>
        <v>660.50399999999991</v>
      </c>
      <c r="J73" s="40">
        <f t="shared" si="5"/>
        <v>4788.6539999999995</v>
      </c>
      <c r="L73" s="56" t="s">
        <v>208</v>
      </c>
      <c r="M73" s="56" t="s">
        <v>275</v>
      </c>
    </row>
    <row r="74" spans="1:13" ht="15.75">
      <c r="A74" s="2" t="s">
        <v>150</v>
      </c>
      <c r="B74" s="1" t="s">
        <v>151</v>
      </c>
      <c r="C74" s="13">
        <v>7368.75</v>
      </c>
      <c r="E74" s="40">
        <f t="shared" si="0"/>
        <v>7368.75</v>
      </c>
      <c r="F74" s="40">
        <f t="shared" si="1"/>
        <v>147.375</v>
      </c>
      <c r="G74" s="40">
        <f t="shared" si="2"/>
        <v>552.65625</v>
      </c>
      <c r="H74" s="40">
        <f t="shared" si="3"/>
        <v>8068.78125</v>
      </c>
      <c r="I74" s="40">
        <f t="shared" si="4"/>
        <v>1291.0050000000001</v>
      </c>
      <c r="J74" s="40">
        <f t="shared" si="5"/>
        <v>9359.786250000001</v>
      </c>
      <c r="L74" s="56" t="s">
        <v>216</v>
      </c>
      <c r="M74" s="56" t="s">
        <v>276</v>
      </c>
    </row>
    <row r="75" spans="1:13" ht="15.75">
      <c r="A75" s="2" t="s">
        <v>152</v>
      </c>
      <c r="B75" s="1" t="s">
        <v>153</v>
      </c>
      <c r="C75" s="13">
        <v>19171.400000000001</v>
      </c>
      <c r="E75" s="40">
        <f t="shared" si="0"/>
        <v>19171.400000000001</v>
      </c>
      <c r="F75" s="40">
        <f t="shared" si="1"/>
        <v>383.42800000000005</v>
      </c>
      <c r="G75" s="40">
        <f t="shared" si="2"/>
        <v>1437.855</v>
      </c>
      <c r="H75" s="40">
        <f t="shared" si="3"/>
        <v>20992.683000000001</v>
      </c>
      <c r="I75" s="40">
        <f t="shared" si="4"/>
        <v>3358.8292800000004</v>
      </c>
      <c r="J75" s="40">
        <f t="shared" si="5"/>
        <v>24351.512280000003</v>
      </c>
      <c r="L75" s="56" t="s">
        <v>208</v>
      </c>
      <c r="M75" s="56" t="s">
        <v>277</v>
      </c>
    </row>
    <row r="76" spans="1:13" ht="15.75">
      <c r="A76" s="2" t="s">
        <v>154</v>
      </c>
      <c r="B76" s="1" t="s">
        <v>155</v>
      </c>
      <c r="C76" s="13">
        <v>4770.6000000000004</v>
      </c>
      <c r="E76" s="40">
        <f t="shared" ref="E76:E81" si="6">+C76</f>
        <v>4770.6000000000004</v>
      </c>
      <c r="F76" s="40">
        <f t="shared" ref="F76:F81" si="7">+E76*2%</f>
        <v>95.412000000000006</v>
      </c>
      <c r="G76" s="40">
        <f t="shared" ref="G76:G81" si="8">+E76*7.5%</f>
        <v>357.79500000000002</v>
      </c>
      <c r="H76" s="40">
        <f t="shared" ref="H76:H81" si="9">SUM(E76:G76)</f>
        <v>5223.8070000000007</v>
      </c>
      <c r="I76" s="40">
        <f t="shared" ref="I76:I81" si="10">+H76*16%</f>
        <v>835.80912000000012</v>
      </c>
      <c r="J76" s="40">
        <f t="shared" ref="J76:J81" si="11">+H76+I76</f>
        <v>6059.6161200000006</v>
      </c>
      <c r="L76" s="56" t="s">
        <v>220</v>
      </c>
      <c r="M76" s="56" t="s">
        <v>278</v>
      </c>
    </row>
    <row r="77" spans="1:13" ht="15.75">
      <c r="A77" s="2" t="s">
        <v>156</v>
      </c>
      <c r="B77" s="1" t="s">
        <v>157</v>
      </c>
      <c r="C77" s="13">
        <v>5500</v>
      </c>
      <c r="E77" s="40">
        <f t="shared" si="6"/>
        <v>5500</v>
      </c>
      <c r="F77" s="40">
        <f t="shared" si="7"/>
        <v>110</v>
      </c>
      <c r="G77" s="40">
        <f t="shared" si="8"/>
        <v>412.5</v>
      </c>
      <c r="H77" s="40">
        <f t="shared" si="9"/>
        <v>6022.5</v>
      </c>
      <c r="I77" s="40">
        <f t="shared" si="10"/>
        <v>963.6</v>
      </c>
      <c r="J77" s="40">
        <f t="shared" si="11"/>
        <v>6986.1</v>
      </c>
      <c r="L77" s="56" t="s">
        <v>206</v>
      </c>
      <c r="M77" s="58" t="s">
        <v>279</v>
      </c>
    </row>
    <row r="78" spans="1:13" ht="15.75">
      <c r="A78" s="2" t="s">
        <v>158</v>
      </c>
      <c r="B78" s="1" t="s">
        <v>159</v>
      </c>
      <c r="C78" s="13">
        <v>3706.6</v>
      </c>
      <c r="E78" s="40">
        <f t="shared" si="6"/>
        <v>3706.6</v>
      </c>
      <c r="F78" s="40">
        <f t="shared" si="7"/>
        <v>74.132000000000005</v>
      </c>
      <c r="G78" s="40">
        <f t="shared" si="8"/>
        <v>277.995</v>
      </c>
      <c r="H78" s="40">
        <f t="shared" si="9"/>
        <v>4058.7269999999999</v>
      </c>
      <c r="I78" s="40">
        <f t="shared" si="10"/>
        <v>649.39631999999995</v>
      </c>
      <c r="J78" s="40">
        <f t="shared" si="11"/>
        <v>4708.1233199999997</v>
      </c>
      <c r="L78" s="56" t="s">
        <v>220</v>
      </c>
      <c r="M78" s="56" t="s">
        <v>280</v>
      </c>
    </row>
    <row r="79" spans="1:13" ht="15.75">
      <c r="A79" s="2" t="s">
        <v>160</v>
      </c>
      <c r="B79" s="1" t="s">
        <v>161</v>
      </c>
      <c r="C79" s="13">
        <v>15785.88</v>
      </c>
      <c r="E79" s="40">
        <f t="shared" si="6"/>
        <v>15785.88</v>
      </c>
      <c r="F79" s="40">
        <f t="shared" si="7"/>
        <v>315.7176</v>
      </c>
      <c r="G79" s="40">
        <f t="shared" si="8"/>
        <v>1183.9409999999998</v>
      </c>
      <c r="H79" s="40">
        <f t="shared" si="9"/>
        <v>17285.5386</v>
      </c>
      <c r="I79" s="40">
        <f t="shared" si="10"/>
        <v>2765.6861760000002</v>
      </c>
      <c r="J79" s="40">
        <f t="shared" si="11"/>
        <v>20051.224775999999</v>
      </c>
      <c r="L79" s="56" t="s">
        <v>259</v>
      </c>
      <c r="M79" s="56" t="s">
        <v>281</v>
      </c>
    </row>
    <row r="80" spans="1:13" ht="15.75">
      <c r="A80" s="2" t="s">
        <v>162</v>
      </c>
      <c r="B80" s="1" t="s">
        <v>163</v>
      </c>
      <c r="C80" s="13">
        <v>8499.9500000000007</v>
      </c>
      <c r="E80" s="40">
        <f t="shared" si="6"/>
        <v>8499.9500000000007</v>
      </c>
      <c r="F80" s="40">
        <f t="shared" si="7"/>
        <v>169.99900000000002</v>
      </c>
      <c r="G80" s="40">
        <f t="shared" si="8"/>
        <v>637.49625000000003</v>
      </c>
      <c r="H80" s="40">
        <f t="shared" si="9"/>
        <v>9307.4452500000007</v>
      </c>
      <c r="I80" s="40">
        <f t="shared" si="10"/>
        <v>1489.1912400000001</v>
      </c>
      <c r="J80" s="40">
        <f t="shared" si="11"/>
        <v>10796.636490000001</v>
      </c>
      <c r="L80" s="56" t="s">
        <v>206</v>
      </c>
      <c r="M80" s="56" t="s">
        <v>282</v>
      </c>
    </row>
    <row r="81" spans="1:13" ht="15.75">
      <c r="A81" s="2" t="s">
        <v>164</v>
      </c>
      <c r="B81" s="1" t="s">
        <v>165</v>
      </c>
      <c r="C81" s="13">
        <v>8470.0499999999993</v>
      </c>
      <c r="E81" s="40">
        <f t="shared" si="6"/>
        <v>8470.0499999999993</v>
      </c>
      <c r="F81" s="40">
        <f t="shared" si="7"/>
        <v>169.40099999999998</v>
      </c>
      <c r="G81" s="40">
        <f t="shared" si="8"/>
        <v>635.25374999999997</v>
      </c>
      <c r="H81" s="40">
        <f t="shared" si="9"/>
        <v>9274.704749999999</v>
      </c>
      <c r="I81" s="40">
        <f t="shared" si="10"/>
        <v>1483.9527599999999</v>
      </c>
      <c r="J81" s="40">
        <f t="shared" si="11"/>
        <v>10758.657509999999</v>
      </c>
      <c r="L81" s="56" t="s">
        <v>206</v>
      </c>
      <c r="M81" s="58" t="s">
        <v>283</v>
      </c>
    </row>
    <row r="83" spans="1:13" s="7" customFormat="1">
      <c r="A83" s="15"/>
      <c r="C83" s="7" t="s">
        <v>166</v>
      </c>
      <c r="E83" s="38" t="s">
        <v>166</v>
      </c>
      <c r="F83" s="38" t="s">
        <v>166</v>
      </c>
      <c r="G83" s="38" t="s">
        <v>166</v>
      </c>
      <c r="H83" s="38" t="s">
        <v>166</v>
      </c>
      <c r="I83" s="38" t="s">
        <v>166</v>
      </c>
      <c r="J83" s="38" t="s">
        <v>166</v>
      </c>
    </row>
    <row r="84" spans="1:13" ht="13.5" thickBot="1">
      <c r="A84" s="18" t="s">
        <v>167</v>
      </c>
      <c r="B84" s="1" t="s">
        <v>168</v>
      </c>
      <c r="C84" s="17">
        <v>868680.6</v>
      </c>
      <c r="E84" s="41">
        <f>SUM(E11:E81)</f>
        <v>868680.60000000009</v>
      </c>
      <c r="F84" s="41">
        <f t="shared" ref="F84:J84" si="12">SUM(F11:F81)</f>
        <v>17373.612000000005</v>
      </c>
      <c r="G84" s="41">
        <f t="shared" si="12"/>
        <v>65151.044999999976</v>
      </c>
      <c r="H84" s="41">
        <f t="shared" si="12"/>
        <v>951205.2570000001</v>
      </c>
      <c r="I84" s="41">
        <f t="shared" si="12"/>
        <v>152192.84111999997</v>
      </c>
      <c r="J84" s="41">
        <f t="shared" si="12"/>
        <v>1103398.0981200004</v>
      </c>
    </row>
    <row r="85" spans="1:13" ht="12" thickTop="1"/>
    <row r="86" spans="1:13">
      <c r="C86" s="1" t="s">
        <v>168</v>
      </c>
    </row>
    <row r="87" spans="1:13">
      <c r="A87" s="2" t="s">
        <v>168</v>
      </c>
      <c r="B87" s="1" t="s">
        <v>168</v>
      </c>
      <c r="C87" s="16"/>
    </row>
  </sheetData>
  <autoFilter ref="A10:M81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7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C48" sqref="C48"/>
    </sheetView>
  </sheetViews>
  <sheetFormatPr baseColWidth="10" defaultRowHeight="11.25"/>
  <cols>
    <col min="1" max="1" width="7.28515625" style="2" customWidth="1"/>
    <col min="2" max="2" width="27.85546875" style="1" customWidth="1"/>
    <col min="3" max="3" width="11.140625" style="1" customWidth="1"/>
    <col min="4" max="4" width="12.42578125" style="1" customWidth="1"/>
    <col min="5" max="5" width="13" style="1" bestFit="1" customWidth="1"/>
    <col min="6" max="6" width="13.5703125" style="1" bestFit="1" customWidth="1"/>
    <col min="7" max="9" width="13" style="1" bestFit="1" customWidth="1"/>
    <col min="10" max="10" width="10.28515625" style="1" customWidth="1"/>
    <col min="11" max="11" width="12.28515625" style="1" customWidth="1"/>
    <col min="12" max="12" width="11.5703125" style="1" customWidth="1"/>
    <col min="13" max="13" width="10.140625" style="1" customWidth="1"/>
    <col min="14" max="14" width="9.5703125" style="1" customWidth="1"/>
    <col min="15" max="15" width="13" style="1" bestFit="1" customWidth="1"/>
    <col min="16" max="16" width="12.28515625" style="1" customWidth="1"/>
    <col min="17" max="16384" width="11.42578125" style="1"/>
  </cols>
  <sheetData>
    <row r="1" spans="1:16" ht="18" customHeight="1">
      <c r="A1" s="3" t="s">
        <v>0</v>
      </c>
      <c r="B1" s="43" t="s">
        <v>168</v>
      </c>
      <c r="C1" s="44"/>
    </row>
    <row r="2" spans="1:16" ht="24.95" customHeight="1">
      <c r="A2" s="4" t="s">
        <v>1</v>
      </c>
      <c r="B2" s="22" t="s">
        <v>2</v>
      </c>
      <c r="C2" s="23"/>
    </row>
    <row r="3" spans="1:16" ht="15.75">
      <c r="B3" s="20" t="s">
        <v>3</v>
      </c>
      <c r="C3" s="21"/>
      <c r="D3" s="7"/>
    </row>
    <row r="4" spans="1:16" ht="15">
      <c r="B4" s="24" t="s">
        <v>4</v>
      </c>
      <c r="C4" s="21"/>
      <c r="D4" s="7"/>
    </row>
    <row r="5" spans="1:16">
      <c r="B5" s="6" t="s">
        <v>5</v>
      </c>
    </row>
    <row r="6" spans="1:16">
      <c r="B6" s="6" t="s">
        <v>6</v>
      </c>
    </row>
    <row r="8" spans="1:16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>
      <c r="A9" s="12" t="s">
        <v>23</v>
      </c>
    </row>
    <row r="11" spans="1:16">
      <c r="A11" s="2" t="s">
        <v>24</v>
      </c>
      <c r="B11" s="1" t="s">
        <v>25</v>
      </c>
      <c r="C11" s="13">
        <v>2750.1</v>
      </c>
      <c r="D11" s="13">
        <v>17937.84</v>
      </c>
      <c r="E11" s="13">
        <v>0</v>
      </c>
      <c r="F11" s="13">
        <v>20687.939999999999</v>
      </c>
      <c r="G11" s="13">
        <v>1345</v>
      </c>
      <c r="H11" s="13">
        <v>0</v>
      </c>
      <c r="I11" s="13">
        <v>0</v>
      </c>
      <c r="J11" s="13">
        <v>4391.04</v>
      </c>
      <c r="K11" s="13">
        <v>352.76</v>
      </c>
      <c r="L11" s="13">
        <v>0</v>
      </c>
      <c r="M11" s="13">
        <v>0.14000000000000001</v>
      </c>
      <c r="N11" s="13">
        <v>0</v>
      </c>
      <c r="O11" s="13">
        <v>6088.94</v>
      </c>
      <c r="P11" s="13">
        <v>14599</v>
      </c>
    </row>
    <row r="12" spans="1:16">
      <c r="A12" s="2" t="s">
        <v>26</v>
      </c>
      <c r="B12" s="1" t="s">
        <v>27</v>
      </c>
      <c r="C12" s="13">
        <v>2500.0500000000002</v>
      </c>
      <c r="D12" s="13">
        <v>3750</v>
      </c>
      <c r="E12" s="13">
        <v>333.34</v>
      </c>
      <c r="F12" s="13">
        <v>6583.39</v>
      </c>
      <c r="G12" s="13">
        <v>451.95</v>
      </c>
      <c r="H12" s="13">
        <v>0</v>
      </c>
      <c r="I12" s="13">
        <v>0</v>
      </c>
      <c r="J12" s="13">
        <v>858.95</v>
      </c>
      <c r="K12" s="13">
        <v>62.06</v>
      </c>
      <c r="L12" s="13">
        <v>0</v>
      </c>
      <c r="M12" s="13">
        <v>0.03</v>
      </c>
      <c r="N12" s="13">
        <v>0</v>
      </c>
      <c r="O12" s="13">
        <v>1372.99</v>
      </c>
      <c r="P12" s="13">
        <v>5210.3999999999996</v>
      </c>
    </row>
    <row r="13" spans="1:16">
      <c r="A13" s="2" t="s">
        <v>28</v>
      </c>
      <c r="B13" s="1" t="s">
        <v>29</v>
      </c>
      <c r="C13" s="13">
        <v>2500.0500000000002</v>
      </c>
      <c r="D13" s="13">
        <v>5220</v>
      </c>
      <c r="E13" s="13">
        <v>0</v>
      </c>
      <c r="F13" s="13">
        <v>7720.05</v>
      </c>
      <c r="G13" s="13">
        <v>0</v>
      </c>
      <c r="H13" s="13">
        <v>0</v>
      </c>
      <c r="I13" s="13">
        <v>0</v>
      </c>
      <c r="J13" s="13">
        <v>1101.74</v>
      </c>
      <c r="K13" s="13">
        <v>95.39</v>
      </c>
      <c r="L13" s="13">
        <v>0</v>
      </c>
      <c r="M13" s="13">
        <v>0.12</v>
      </c>
      <c r="N13" s="13">
        <v>0</v>
      </c>
      <c r="O13" s="13">
        <v>1197.25</v>
      </c>
      <c r="P13" s="13">
        <v>6522.8</v>
      </c>
    </row>
    <row r="14" spans="1:16">
      <c r="A14" s="2" t="s">
        <v>30</v>
      </c>
      <c r="B14" s="1" t="s">
        <v>31</v>
      </c>
      <c r="C14" s="13">
        <v>5000.1000000000004</v>
      </c>
      <c r="D14" s="13">
        <v>7000</v>
      </c>
      <c r="E14" s="13">
        <v>0</v>
      </c>
      <c r="F14" s="13">
        <v>12000.1</v>
      </c>
      <c r="G14" s="13">
        <v>2835</v>
      </c>
      <c r="H14" s="13">
        <v>0</v>
      </c>
      <c r="I14" s="13">
        <v>0</v>
      </c>
      <c r="J14" s="13">
        <v>2053.79</v>
      </c>
      <c r="K14" s="13">
        <v>302.79000000000002</v>
      </c>
      <c r="L14" s="13">
        <v>0</v>
      </c>
      <c r="M14" s="14">
        <v>-0.08</v>
      </c>
      <c r="N14" s="13">
        <v>0</v>
      </c>
      <c r="O14" s="13">
        <v>5191.5</v>
      </c>
      <c r="P14" s="13">
        <v>6808.6</v>
      </c>
    </row>
    <row r="15" spans="1:16">
      <c r="A15" s="2" t="s">
        <v>32</v>
      </c>
      <c r="B15" s="1" t="s">
        <v>33</v>
      </c>
      <c r="C15" s="13">
        <v>3000</v>
      </c>
      <c r="D15" s="13">
        <v>3750</v>
      </c>
      <c r="E15" s="13">
        <v>0</v>
      </c>
      <c r="F15" s="13">
        <v>6750</v>
      </c>
      <c r="G15" s="13">
        <v>932</v>
      </c>
      <c r="H15" s="13">
        <v>0</v>
      </c>
      <c r="I15" s="13">
        <v>0</v>
      </c>
      <c r="J15" s="13">
        <v>894.54</v>
      </c>
      <c r="K15" s="13">
        <v>170.77</v>
      </c>
      <c r="L15" s="13">
        <v>0</v>
      </c>
      <c r="M15" s="14">
        <v>-0.11</v>
      </c>
      <c r="N15" s="13">
        <v>0</v>
      </c>
      <c r="O15" s="13">
        <v>1997.2</v>
      </c>
      <c r="P15" s="13">
        <v>4752.8</v>
      </c>
    </row>
    <row r="16" spans="1:16">
      <c r="A16" s="2" t="s">
        <v>34</v>
      </c>
      <c r="B16" s="1" t="s">
        <v>35</v>
      </c>
      <c r="C16" s="13">
        <v>2500.0500000000002</v>
      </c>
      <c r="D16" s="13">
        <v>14548.07</v>
      </c>
      <c r="E16" s="13">
        <v>0</v>
      </c>
      <c r="F16" s="13">
        <v>17048.12</v>
      </c>
      <c r="G16" s="13">
        <v>0</v>
      </c>
      <c r="H16" s="13">
        <v>0</v>
      </c>
      <c r="I16" s="13">
        <v>0</v>
      </c>
      <c r="J16" s="13">
        <v>3299.09</v>
      </c>
      <c r="K16" s="13">
        <v>193.19</v>
      </c>
      <c r="L16" s="13">
        <v>0</v>
      </c>
      <c r="M16" s="13">
        <v>0.04</v>
      </c>
      <c r="N16" s="13">
        <v>0</v>
      </c>
      <c r="O16" s="13">
        <v>3492.32</v>
      </c>
      <c r="P16" s="13">
        <v>13555.8</v>
      </c>
    </row>
    <row r="17" spans="1:16">
      <c r="A17" s="2" t="s">
        <v>36</v>
      </c>
      <c r="B17" s="1" t="s">
        <v>37</v>
      </c>
      <c r="C17" s="13">
        <v>7500</v>
      </c>
      <c r="D17" s="13">
        <v>0</v>
      </c>
      <c r="E17" s="13">
        <v>0</v>
      </c>
      <c r="F17" s="13">
        <v>7500</v>
      </c>
      <c r="G17" s="13">
        <v>0</v>
      </c>
      <c r="H17" s="13">
        <v>0</v>
      </c>
      <c r="I17" s="13">
        <v>0</v>
      </c>
      <c r="J17" s="13">
        <v>1054.74</v>
      </c>
      <c r="K17" s="13">
        <v>204.22</v>
      </c>
      <c r="L17" s="13">
        <v>0</v>
      </c>
      <c r="M17" s="13">
        <v>0.04</v>
      </c>
      <c r="N17" s="13">
        <v>0</v>
      </c>
      <c r="O17" s="13">
        <v>1259</v>
      </c>
      <c r="P17" s="13">
        <v>6241</v>
      </c>
    </row>
    <row r="18" spans="1:16">
      <c r="A18" s="2" t="s">
        <v>38</v>
      </c>
      <c r="B18" s="1" t="s">
        <v>39</v>
      </c>
      <c r="C18" s="13">
        <v>3500.1</v>
      </c>
      <c r="D18" s="13">
        <v>0</v>
      </c>
      <c r="E18" s="13">
        <v>0</v>
      </c>
      <c r="F18" s="13">
        <v>3500.1</v>
      </c>
      <c r="G18" s="13">
        <v>0</v>
      </c>
      <c r="H18" s="13">
        <v>0</v>
      </c>
      <c r="I18" s="13">
        <v>0</v>
      </c>
      <c r="J18" s="13">
        <v>151.66999999999999</v>
      </c>
      <c r="K18" s="13">
        <v>160.31</v>
      </c>
      <c r="L18" s="13">
        <v>0</v>
      </c>
      <c r="M18" s="13">
        <v>0.12</v>
      </c>
      <c r="N18" s="13">
        <v>0</v>
      </c>
      <c r="O18" s="13">
        <v>312.10000000000002</v>
      </c>
      <c r="P18" s="13">
        <v>3188</v>
      </c>
    </row>
    <row r="19" spans="1:16">
      <c r="A19" s="2" t="s">
        <v>40</v>
      </c>
      <c r="B19" s="1" t="s">
        <v>41</v>
      </c>
      <c r="C19" s="13">
        <v>1166.69</v>
      </c>
      <c r="D19" s="13">
        <v>0</v>
      </c>
      <c r="E19" s="13">
        <v>0</v>
      </c>
      <c r="F19" s="13">
        <v>1166.69</v>
      </c>
      <c r="G19" s="13">
        <v>0</v>
      </c>
      <c r="H19" s="13">
        <v>0</v>
      </c>
      <c r="I19" s="14">
        <v>-137.04</v>
      </c>
      <c r="J19" s="13">
        <v>0</v>
      </c>
      <c r="K19" s="13">
        <v>28.96</v>
      </c>
      <c r="L19" s="13">
        <v>0</v>
      </c>
      <c r="M19" s="14">
        <v>-0.03</v>
      </c>
      <c r="N19" s="13">
        <v>0</v>
      </c>
      <c r="O19" s="13">
        <v>-108.11</v>
      </c>
      <c r="P19" s="13">
        <v>1274.8</v>
      </c>
    </row>
    <row r="20" spans="1:16">
      <c r="A20" s="2" t="s">
        <v>42</v>
      </c>
      <c r="B20" s="1" t="s">
        <v>43</v>
      </c>
      <c r="C20" s="13">
        <v>1200.5999999999999</v>
      </c>
      <c r="D20" s="13">
        <v>3600</v>
      </c>
      <c r="E20" s="13">
        <v>0</v>
      </c>
      <c r="F20" s="13">
        <v>4800.6000000000004</v>
      </c>
      <c r="G20" s="13">
        <v>0</v>
      </c>
      <c r="H20" s="13">
        <v>0</v>
      </c>
      <c r="I20" s="13">
        <v>0</v>
      </c>
      <c r="J20" s="13">
        <v>487.81</v>
      </c>
      <c r="K20" s="13">
        <v>0</v>
      </c>
      <c r="L20" s="13">
        <v>0</v>
      </c>
      <c r="M20" s="14">
        <v>-0.01</v>
      </c>
      <c r="N20" s="13">
        <v>0</v>
      </c>
      <c r="O20" s="13">
        <v>487.8</v>
      </c>
      <c r="P20" s="13">
        <v>4312.8</v>
      </c>
    </row>
    <row r="21" spans="1:16">
      <c r="A21" s="2" t="s">
        <v>44</v>
      </c>
      <c r="B21" s="1" t="s">
        <v>45</v>
      </c>
      <c r="C21" s="13">
        <v>10000.049999999999</v>
      </c>
      <c r="D21" s="13">
        <v>42341.51</v>
      </c>
      <c r="E21" s="13">
        <v>0</v>
      </c>
      <c r="F21" s="13">
        <v>52341.56</v>
      </c>
      <c r="G21" s="13">
        <v>0</v>
      </c>
      <c r="H21" s="13">
        <v>4053.32</v>
      </c>
      <c r="I21" s="13">
        <v>0</v>
      </c>
      <c r="J21" s="13">
        <v>14541.64</v>
      </c>
      <c r="K21" s="13">
        <v>744.76</v>
      </c>
      <c r="L21" s="13">
        <v>0</v>
      </c>
      <c r="M21" s="13">
        <v>0.04</v>
      </c>
      <c r="N21" s="13">
        <v>0</v>
      </c>
      <c r="O21" s="13">
        <v>19339.759999999998</v>
      </c>
      <c r="P21" s="13">
        <v>33001.800000000003</v>
      </c>
    </row>
    <row r="22" spans="1:16">
      <c r="A22" s="2" t="s">
        <v>46</v>
      </c>
      <c r="B22" s="1" t="s">
        <v>47</v>
      </c>
      <c r="C22" s="13">
        <v>1200.5999999999999</v>
      </c>
      <c r="D22" s="13">
        <v>2800</v>
      </c>
      <c r="E22" s="13">
        <v>0</v>
      </c>
      <c r="F22" s="13">
        <v>4000.6</v>
      </c>
      <c r="G22" s="13">
        <v>0</v>
      </c>
      <c r="H22" s="13">
        <v>0</v>
      </c>
      <c r="I22" s="13">
        <v>0</v>
      </c>
      <c r="J22" s="13">
        <v>349.13</v>
      </c>
      <c r="K22" s="13">
        <v>77.72</v>
      </c>
      <c r="L22" s="13">
        <v>0</v>
      </c>
      <c r="M22" s="13">
        <v>0.15</v>
      </c>
      <c r="N22" s="13">
        <v>500</v>
      </c>
      <c r="O22" s="13">
        <v>927</v>
      </c>
      <c r="P22" s="13">
        <v>3073.6</v>
      </c>
    </row>
    <row r="23" spans="1:16">
      <c r="A23" s="2" t="s">
        <v>48</v>
      </c>
      <c r="B23" s="1" t="s">
        <v>49</v>
      </c>
      <c r="C23" s="13">
        <v>3249.9</v>
      </c>
      <c r="D23" s="13">
        <v>1083.3</v>
      </c>
      <c r="E23" s="13">
        <v>0</v>
      </c>
      <c r="F23" s="13">
        <v>4333.2</v>
      </c>
      <c r="G23" s="13">
        <v>0</v>
      </c>
      <c r="H23" s="13">
        <v>0</v>
      </c>
      <c r="I23" s="13">
        <v>0</v>
      </c>
      <c r="J23" s="13">
        <v>404.05</v>
      </c>
      <c r="K23" s="13">
        <v>92.5</v>
      </c>
      <c r="L23" s="13">
        <v>0</v>
      </c>
      <c r="M23" s="14">
        <v>-0.15</v>
      </c>
      <c r="N23" s="13">
        <v>0</v>
      </c>
      <c r="O23" s="13">
        <v>496.4</v>
      </c>
      <c r="P23" s="13">
        <v>3836.8</v>
      </c>
    </row>
    <row r="24" spans="1:16">
      <c r="A24" s="2" t="s">
        <v>50</v>
      </c>
      <c r="B24" s="1" t="s">
        <v>51</v>
      </c>
      <c r="C24" s="13">
        <v>1200.5999999999999</v>
      </c>
      <c r="D24" s="13">
        <v>2083.75</v>
      </c>
      <c r="E24" s="13">
        <v>0</v>
      </c>
      <c r="F24" s="13">
        <v>3284.35</v>
      </c>
      <c r="G24" s="13">
        <v>0</v>
      </c>
      <c r="H24" s="13">
        <v>0</v>
      </c>
      <c r="I24" s="13">
        <v>0</v>
      </c>
      <c r="J24" s="13">
        <v>128.19999999999999</v>
      </c>
      <c r="K24" s="13">
        <v>59.49</v>
      </c>
      <c r="L24" s="13">
        <v>0</v>
      </c>
      <c r="M24" s="13">
        <v>0.06</v>
      </c>
      <c r="N24" s="13">
        <v>0</v>
      </c>
      <c r="O24" s="13">
        <v>187.75</v>
      </c>
      <c r="P24" s="13">
        <v>3096.6</v>
      </c>
    </row>
    <row r="25" spans="1:16">
      <c r="A25" s="2" t="s">
        <v>52</v>
      </c>
      <c r="B25" s="1" t="s">
        <v>53</v>
      </c>
      <c r="C25" s="13">
        <v>880.44</v>
      </c>
      <c r="D25" s="13">
        <v>1000</v>
      </c>
      <c r="E25" s="13">
        <v>0</v>
      </c>
      <c r="F25" s="13">
        <v>1880.44</v>
      </c>
      <c r="G25" s="13">
        <v>0</v>
      </c>
      <c r="H25" s="13">
        <v>0</v>
      </c>
      <c r="I25" s="14">
        <v>-79.33</v>
      </c>
      <c r="J25" s="13">
        <v>0</v>
      </c>
      <c r="K25" s="13">
        <v>0</v>
      </c>
      <c r="L25" s="13">
        <v>0</v>
      </c>
      <c r="M25" s="14">
        <v>-0.03</v>
      </c>
      <c r="N25" s="13">
        <v>0</v>
      </c>
      <c r="O25" s="13">
        <v>-79.36</v>
      </c>
      <c r="P25" s="13">
        <v>1959.8</v>
      </c>
    </row>
    <row r="26" spans="1:16">
      <c r="A26" s="2" t="s">
        <v>54</v>
      </c>
      <c r="B26" s="1" t="s">
        <v>55</v>
      </c>
      <c r="C26" s="13">
        <v>2166.71</v>
      </c>
      <c r="D26" s="13">
        <v>3362</v>
      </c>
      <c r="E26" s="13">
        <v>0</v>
      </c>
      <c r="F26" s="13">
        <v>5528.71</v>
      </c>
      <c r="G26" s="13">
        <v>0</v>
      </c>
      <c r="H26" s="13">
        <v>0</v>
      </c>
      <c r="I26" s="13">
        <v>0</v>
      </c>
      <c r="J26" s="13">
        <v>633.66999999999996</v>
      </c>
      <c r="K26" s="13">
        <v>85.03</v>
      </c>
      <c r="L26" s="13">
        <v>0</v>
      </c>
      <c r="M26" s="13">
        <v>0.01</v>
      </c>
      <c r="N26" s="13">
        <v>0</v>
      </c>
      <c r="O26" s="13">
        <v>718.71</v>
      </c>
      <c r="P26" s="13">
        <v>4810</v>
      </c>
    </row>
    <row r="27" spans="1:16">
      <c r="A27" s="2" t="s">
        <v>56</v>
      </c>
      <c r="B27" s="1" t="s">
        <v>57</v>
      </c>
      <c r="C27" s="13">
        <v>3000</v>
      </c>
      <c r="D27" s="13">
        <v>0</v>
      </c>
      <c r="E27" s="13">
        <v>0</v>
      </c>
      <c r="F27" s="13">
        <v>3000</v>
      </c>
      <c r="G27" s="13">
        <v>0</v>
      </c>
      <c r="H27" s="13">
        <v>0</v>
      </c>
      <c r="I27" s="13">
        <v>0</v>
      </c>
      <c r="J27" s="13">
        <v>76.98</v>
      </c>
      <c r="K27" s="13">
        <v>74.48</v>
      </c>
      <c r="L27" s="13">
        <v>0</v>
      </c>
      <c r="M27" s="14">
        <v>-0.06</v>
      </c>
      <c r="N27" s="13">
        <v>0</v>
      </c>
      <c r="O27" s="13">
        <v>151.4</v>
      </c>
      <c r="P27" s="13">
        <v>2848.6</v>
      </c>
    </row>
    <row r="28" spans="1:16">
      <c r="A28" s="2" t="s">
        <v>58</v>
      </c>
      <c r="B28" s="1" t="s">
        <v>59</v>
      </c>
      <c r="C28" s="13">
        <v>2500.0500000000002</v>
      </c>
      <c r="D28" s="13">
        <v>17937.84</v>
      </c>
      <c r="E28" s="13">
        <v>0</v>
      </c>
      <c r="F28" s="13">
        <v>20437.89</v>
      </c>
      <c r="G28" s="13">
        <v>0</v>
      </c>
      <c r="H28" s="13">
        <v>0</v>
      </c>
      <c r="I28" s="13">
        <v>0</v>
      </c>
      <c r="J28" s="13">
        <v>4316.0200000000004</v>
      </c>
      <c r="K28" s="13">
        <v>318.5</v>
      </c>
      <c r="L28" s="13">
        <v>0</v>
      </c>
      <c r="M28" s="14">
        <v>-0.03</v>
      </c>
      <c r="N28" s="13">
        <v>0</v>
      </c>
      <c r="O28" s="13">
        <v>4634.49</v>
      </c>
      <c r="P28" s="13">
        <v>15803.4</v>
      </c>
    </row>
    <row r="29" spans="1:16">
      <c r="A29" s="2" t="s">
        <v>60</v>
      </c>
      <c r="B29" s="1" t="s">
        <v>61</v>
      </c>
      <c r="C29" s="13">
        <v>1200.5999999999999</v>
      </c>
      <c r="D29" s="13">
        <v>3292.5</v>
      </c>
      <c r="E29" s="13">
        <v>0</v>
      </c>
      <c r="F29" s="13">
        <v>4493.1000000000004</v>
      </c>
      <c r="G29" s="13">
        <v>0</v>
      </c>
      <c r="H29" s="13">
        <v>0</v>
      </c>
      <c r="I29" s="13">
        <v>0</v>
      </c>
      <c r="J29" s="13">
        <v>432.7</v>
      </c>
      <c r="K29" s="13">
        <v>131.47</v>
      </c>
      <c r="L29" s="13">
        <v>0</v>
      </c>
      <c r="M29" s="13">
        <v>0.13</v>
      </c>
      <c r="N29" s="13">
        <v>500</v>
      </c>
      <c r="O29" s="13">
        <v>1064.3</v>
      </c>
      <c r="P29" s="13">
        <v>3428.8</v>
      </c>
    </row>
    <row r="30" spans="1:16">
      <c r="A30" s="2" t="s">
        <v>62</v>
      </c>
      <c r="B30" s="1" t="s">
        <v>63</v>
      </c>
      <c r="C30" s="13">
        <v>1200.5999999999999</v>
      </c>
      <c r="D30" s="13">
        <v>3220</v>
      </c>
      <c r="E30" s="13">
        <v>0</v>
      </c>
      <c r="F30" s="13">
        <v>4420.6000000000004</v>
      </c>
      <c r="G30" s="13">
        <v>0</v>
      </c>
      <c r="H30" s="13">
        <v>0</v>
      </c>
      <c r="I30" s="13">
        <v>0</v>
      </c>
      <c r="J30" s="13">
        <v>419.71</v>
      </c>
      <c r="K30" s="13">
        <v>105.83</v>
      </c>
      <c r="L30" s="13">
        <v>0</v>
      </c>
      <c r="M30" s="13">
        <v>0.06</v>
      </c>
      <c r="N30" s="13">
        <v>0</v>
      </c>
      <c r="O30" s="13">
        <v>525.6</v>
      </c>
      <c r="P30" s="13">
        <v>3895</v>
      </c>
    </row>
    <row r="31" spans="1:16">
      <c r="A31" s="2" t="s">
        <v>64</v>
      </c>
      <c r="B31" s="1" t="s">
        <v>65</v>
      </c>
      <c r="C31" s="13">
        <v>2500.0500000000002</v>
      </c>
      <c r="D31" s="13">
        <v>14700</v>
      </c>
      <c r="E31" s="13">
        <v>0</v>
      </c>
      <c r="F31" s="13">
        <v>17200.05</v>
      </c>
      <c r="G31" s="13">
        <v>240</v>
      </c>
      <c r="H31" s="13">
        <v>0</v>
      </c>
      <c r="I31" s="13">
        <v>0</v>
      </c>
      <c r="J31" s="13">
        <v>3344.67</v>
      </c>
      <c r="K31" s="13">
        <v>444.22</v>
      </c>
      <c r="L31" s="13">
        <v>0</v>
      </c>
      <c r="M31" s="13">
        <v>0.16</v>
      </c>
      <c r="N31" s="13">
        <v>0</v>
      </c>
      <c r="O31" s="13">
        <v>4029.05</v>
      </c>
      <c r="P31" s="13">
        <v>13171</v>
      </c>
    </row>
    <row r="32" spans="1:16">
      <c r="A32" s="2" t="s">
        <v>66</v>
      </c>
      <c r="B32" s="1" t="s">
        <v>67</v>
      </c>
      <c r="C32" s="13">
        <v>3033.38</v>
      </c>
      <c r="D32" s="13">
        <v>433.32</v>
      </c>
      <c r="E32" s="13">
        <v>0</v>
      </c>
      <c r="F32" s="13">
        <v>3466.7</v>
      </c>
      <c r="G32" s="13">
        <v>0</v>
      </c>
      <c r="H32" s="13">
        <v>0</v>
      </c>
      <c r="I32" s="13">
        <v>0</v>
      </c>
      <c r="J32" s="13">
        <v>148.04</v>
      </c>
      <c r="K32" s="13">
        <v>75.31</v>
      </c>
      <c r="L32" s="13">
        <v>0</v>
      </c>
      <c r="M32" s="14">
        <v>-0.05</v>
      </c>
      <c r="N32" s="13">
        <v>0</v>
      </c>
      <c r="O32" s="13">
        <v>223.3</v>
      </c>
      <c r="P32" s="13">
        <v>3243.4</v>
      </c>
    </row>
    <row r="33" spans="1:16">
      <c r="A33" s="2" t="s">
        <v>68</v>
      </c>
      <c r="B33" s="1" t="s">
        <v>69</v>
      </c>
      <c r="C33" s="13">
        <v>3250.05</v>
      </c>
      <c r="D33" s="13">
        <v>649.98</v>
      </c>
      <c r="E33" s="13">
        <v>0</v>
      </c>
      <c r="F33" s="13">
        <v>3900.03</v>
      </c>
      <c r="G33" s="13">
        <v>0</v>
      </c>
      <c r="H33" s="13">
        <v>0</v>
      </c>
      <c r="I33" s="13">
        <v>0</v>
      </c>
      <c r="J33" s="13">
        <v>333.03</v>
      </c>
      <c r="K33" s="13">
        <v>89.7</v>
      </c>
      <c r="L33" s="13">
        <v>0</v>
      </c>
      <c r="M33" s="13">
        <v>0.1</v>
      </c>
      <c r="N33" s="13">
        <v>0</v>
      </c>
      <c r="O33" s="13">
        <v>422.83</v>
      </c>
      <c r="P33" s="13">
        <v>3477.2</v>
      </c>
    </row>
    <row r="34" spans="1:16">
      <c r="A34" s="2" t="s">
        <v>70</v>
      </c>
      <c r="B34" s="1" t="s">
        <v>71</v>
      </c>
      <c r="C34" s="13">
        <v>20000.099999999999</v>
      </c>
      <c r="D34" s="13">
        <v>174461.88</v>
      </c>
      <c r="E34" s="13">
        <v>0</v>
      </c>
      <c r="F34" s="13">
        <v>194461.98</v>
      </c>
      <c r="G34" s="13">
        <v>0</v>
      </c>
      <c r="H34" s="13">
        <v>0</v>
      </c>
      <c r="I34" s="13">
        <v>0</v>
      </c>
      <c r="J34" s="13">
        <v>63573.65</v>
      </c>
      <c r="K34" s="13">
        <v>771.98</v>
      </c>
      <c r="L34" s="13">
        <v>0</v>
      </c>
      <c r="M34" s="13">
        <v>0.15</v>
      </c>
      <c r="N34" s="13">
        <v>0</v>
      </c>
      <c r="O34" s="13">
        <v>64345.78</v>
      </c>
      <c r="P34" s="13">
        <v>130116.2</v>
      </c>
    </row>
    <row r="35" spans="1:16">
      <c r="A35" s="2" t="s">
        <v>72</v>
      </c>
      <c r="B35" s="1" t="s">
        <v>73</v>
      </c>
      <c r="C35" s="13">
        <v>2500.0500000000002</v>
      </c>
      <c r="D35" s="13">
        <v>7566</v>
      </c>
      <c r="E35" s="13">
        <v>0</v>
      </c>
      <c r="F35" s="13">
        <v>10066.049999999999</v>
      </c>
      <c r="G35" s="13">
        <v>0</v>
      </c>
      <c r="H35" s="13">
        <v>0</v>
      </c>
      <c r="I35" s="13">
        <v>0</v>
      </c>
      <c r="J35" s="13">
        <v>1602.85</v>
      </c>
      <c r="K35" s="13">
        <v>154.25</v>
      </c>
      <c r="L35" s="13">
        <v>0</v>
      </c>
      <c r="M35" s="13">
        <v>0.15</v>
      </c>
      <c r="N35" s="13">
        <v>0</v>
      </c>
      <c r="O35" s="13">
        <v>1757.25</v>
      </c>
      <c r="P35" s="13">
        <v>8308.7999999999993</v>
      </c>
    </row>
    <row r="36" spans="1:16">
      <c r="A36" s="2" t="s">
        <v>74</v>
      </c>
      <c r="B36" s="1" t="s">
        <v>75</v>
      </c>
      <c r="C36" s="13">
        <v>38036.25</v>
      </c>
      <c r="D36" s="13">
        <v>0</v>
      </c>
      <c r="E36" s="13">
        <v>0</v>
      </c>
      <c r="F36" s="13">
        <v>38036.25</v>
      </c>
      <c r="G36" s="13">
        <v>302</v>
      </c>
      <c r="H36" s="13">
        <v>0</v>
      </c>
      <c r="I36" s="13">
        <v>0</v>
      </c>
      <c r="J36" s="13">
        <v>9739.48</v>
      </c>
      <c r="K36" s="13">
        <v>771.98</v>
      </c>
      <c r="L36" s="13">
        <v>0</v>
      </c>
      <c r="M36" s="14">
        <v>-0.01</v>
      </c>
      <c r="N36" s="13">
        <v>0</v>
      </c>
      <c r="O36" s="13">
        <v>10813.45</v>
      </c>
      <c r="P36" s="13">
        <v>27222.799999999999</v>
      </c>
    </row>
    <row r="37" spans="1:16">
      <c r="A37" s="2" t="s">
        <v>76</v>
      </c>
      <c r="B37" s="1" t="s">
        <v>77</v>
      </c>
      <c r="C37" s="13">
        <v>1200.5999999999999</v>
      </c>
      <c r="D37" s="13">
        <v>1517.5</v>
      </c>
      <c r="E37" s="13">
        <v>0</v>
      </c>
      <c r="F37" s="13">
        <v>2718.1</v>
      </c>
      <c r="G37" s="13">
        <v>0</v>
      </c>
      <c r="H37" s="13">
        <v>0</v>
      </c>
      <c r="I37" s="13">
        <v>0</v>
      </c>
      <c r="J37" s="13">
        <v>46.31</v>
      </c>
      <c r="K37" s="13">
        <v>0</v>
      </c>
      <c r="L37" s="13">
        <v>0</v>
      </c>
      <c r="M37" s="14">
        <v>-0.01</v>
      </c>
      <c r="N37" s="13">
        <v>0</v>
      </c>
      <c r="O37" s="13">
        <v>46.3</v>
      </c>
      <c r="P37" s="13">
        <v>2671.8</v>
      </c>
    </row>
    <row r="38" spans="1:16">
      <c r="A38" s="2" t="s">
        <v>78</v>
      </c>
      <c r="B38" s="1" t="s">
        <v>79</v>
      </c>
      <c r="C38" s="13">
        <v>7500</v>
      </c>
      <c r="D38" s="13">
        <v>19319.849999999999</v>
      </c>
      <c r="E38" s="13">
        <v>0</v>
      </c>
      <c r="F38" s="13">
        <v>26819.85</v>
      </c>
      <c r="G38" s="13">
        <v>1195.5</v>
      </c>
      <c r="H38" s="13">
        <v>0</v>
      </c>
      <c r="I38" s="13">
        <v>0</v>
      </c>
      <c r="J38" s="13">
        <v>6230.61</v>
      </c>
      <c r="K38" s="13">
        <v>397.5</v>
      </c>
      <c r="L38" s="13">
        <v>0</v>
      </c>
      <c r="M38" s="13">
        <v>0.04</v>
      </c>
      <c r="N38" s="13">
        <v>0</v>
      </c>
      <c r="O38" s="13">
        <v>7823.65</v>
      </c>
      <c r="P38" s="13">
        <v>18996.2</v>
      </c>
    </row>
    <row r="39" spans="1:16">
      <c r="A39" s="2" t="s">
        <v>80</v>
      </c>
      <c r="B39" s="1" t="s">
        <v>81</v>
      </c>
      <c r="C39" s="13">
        <v>1200.5999999999999</v>
      </c>
      <c r="D39" s="13">
        <v>2500</v>
      </c>
      <c r="E39" s="13">
        <v>0</v>
      </c>
      <c r="F39" s="13">
        <v>3700.6</v>
      </c>
      <c r="G39" s="13">
        <v>0</v>
      </c>
      <c r="H39" s="13">
        <v>0</v>
      </c>
      <c r="I39" s="13">
        <v>0</v>
      </c>
      <c r="J39" s="13">
        <v>301.13</v>
      </c>
      <c r="K39" s="13">
        <v>0</v>
      </c>
      <c r="L39" s="13">
        <v>0</v>
      </c>
      <c r="M39" s="13">
        <v>7.0000000000000007E-2</v>
      </c>
      <c r="N39" s="13">
        <v>0</v>
      </c>
      <c r="O39" s="13">
        <v>301.2</v>
      </c>
      <c r="P39" s="13">
        <v>3399.4</v>
      </c>
    </row>
    <row r="40" spans="1:16">
      <c r="A40" s="2" t="s">
        <v>82</v>
      </c>
      <c r="B40" s="1" t="s">
        <v>83</v>
      </c>
      <c r="C40" s="13">
        <v>3499.95</v>
      </c>
      <c r="D40" s="13">
        <v>1000</v>
      </c>
      <c r="E40" s="13">
        <v>0</v>
      </c>
      <c r="F40" s="13">
        <v>4499.95</v>
      </c>
      <c r="G40" s="13">
        <v>0</v>
      </c>
      <c r="H40" s="13">
        <v>0</v>
      </c>
      <c r="I40" s="13">
        <v>0</v>
      </c>
      <c r="J40" s="13">
        <v>433.93</v>
      </c>
      <c r="K40" s="13">
        <v>109.31</v>
      </c>
      <c r="L40" s="13">
        <v>0</v>
      </c>
      <c r="M40" s="14">
        <v>-0.09</v>
      </c>
      <c r="N40" s="13">
        <v>0</v>
      </c>
      <c r="O40" s="13">
        <v>543.15</v>
      </c>
      <c r="P40" s="13">
        <v>3956.8</v>
      </c>
    </row>
    <row r="41" spans="1:16">
      <c r="A41" s="2" t="s">
        <v>84</v>
      </c>
      <c r="B41" s="1" t="s">
        <v>85</v>
      </c>
      <c r="C41" s="13">
        <v>1200.5999999999999</v>
      </c>
      <c r="D41" s="13">
        <v>2700</v>
      </c>
      <c r="E41" s="13">
        <v>0</v>
      </c>
      <c r="F41" s="13">
        <v>3900.6</v>
      </c>
      <c r="G41" s="13">
        <v>0</v>
      </c>
      <c r="H41" s="13">
        <v>0</v>
      </c>
      <c r="I41" s="13">
        <v>0</v>
      </c>
      <c r="J41" s="13">
        <v>333.13</v>
      </c>
      <c r="K41" s="13">
        <v>102.23</v>
      </c>
      <c r="L41" s="13">
        <v>0</v>
      </c>
      <c r="M41" s="13">
        <v>0.04</v>
      </c>
      <c r="N41" s="13">
        <v>1000</v>
      </c>
      <c r="O41" s="13">
        <v>1435.4</v>
      </c>
      <c r="P41" s="13">
        <v>2465.1999999999998</v>
      </c>
    </row>
    <row r="42" spans="1:16">
      <c r="A42" s="2" t="s">
        <v>86</v>
      </c>
      <c r="B42" s="1" t="s">
        <v>87</v>
      </c>
      <c r="C42" s="13">
        <v>1200.5999999999999</v>
      </c>
      <c r="D42" s="13">
        <v>3134.4</v>
      </c>
      <c r="E42" s="13">
        <v>0</v>
      </c>
      <c r="F42" s="13">
        <v>4335</v>
      </c>
      <c r="G42" s="13">
        <v>0</v>
      </c>
      <c r="H42" s="13">
        <v>0</v>
      </c>
      <c r="I42" s="13">
        <v>0</v>
      </c>
      <c r="J42" s="13">
        <v>404.37</v>
      </c>
      <c r="K42" s="13">
        <v>106.79</v>
      </c>
      <c r="L42" s="13">
        <v>0</v>
      </c>
      <c r="M42" s="13">
        <v>0.04</v>
      </c>
      <c r="N42" s="13">
        <v>696</v>
      </c>
      <c r="O42" s="13">
        <v>1207.2</v>
      </c>
      <c r="P42" s="13">
        <v>3127.8</v>
      </c>
    </row>
    <row r="43" spans="1:16">
      <c r="A43" s="2" t="s">
        <v>88</v>
      </c>
      <c r="B43" s="1" t="s">
        <v>89</v>
      </c>
      <c r="C43" s="13">
        <v>2500.0500000000002</v>
      </c>
      <c r="D43" s="13">
        <v>5362</v>
      </c>
      <c r="E43" s="13">
        <v>0</v>
      </c>
      <c r="F43" s="13">
        <v>7862.05</v>
      </c>
      <c r="G43" s="13">
        <v>0</v>
      </c>
      <c r="H43" s="13">
        <v>0</v>
      </c>
      <c r="I43" s="13">
        <v>0</v>
      </c>
      <c r="J43" s="13">
        <v>1132.07</v>
      </c>
      <c r="K43" s="13">
        <v>94.75</v>
      </c>
      <c r="L43" s="13">
        <v>0</v>
      </c>
      <c r="M43" s="13">
        <v>0.03</v>
      </c>
      <c r="N43" s="13">
        <v>0</v>
      </c>
      <c r="O43" s="13">
        <v>1226.8499999999999</v>
      </c>
      <c r="P43" s="13">
        <v>6635.2</v>
      </c>
    </row>
    <row r="44" spans="1:16">
      <c r="A44" s="2" t="s">
        <v>90</v>
      </c>
      <c r="B44" s="1" t="s">
        <v>91</v>
      </c>
      <c r="C44" s="13">
        <v>2500.0500000000002</v>
      </c>
      <c r="D44" s="13">
        <v>5362</v>
      </c>
      <c r="E44" s="13">
        <v>0</v>
      </c>
      <c r="F44" s="13">
        <v>7862.05</v>
      </c>
      <c r="G44" s="13">
        <v>0</v>
      </c>
      <c r="H44" s="13">
        <v>0</v>
      </c>
      <c r="I44" s="13">
        <v>0</v>
      </c>
      <c r="J44" s="13">
        <v>1132.07</v>
      </c>
      <c r="K44" s="13">
        <v>93.51</v>
      </c>
      <c r="L44" s="13">
        <v>0</v>
      </c>
      <c r="M44" s="14">
        <v>-0.13</v>
      </c>
      <c r="N44" s="13">
        <v>0</v>
      </c>
      <c r="O44" s="13">
        <v>1225.45</v>
      </c>
      <c r="P44" s="13">
        <v>6636.6</v>
      </c>
    </row>
    <row r="45" spans="1:16">
      <c r="A45" s="2" t="s">
        <v>92</v>
      </c>
      <c r="B45" s="1" t="s">
        <v>93</v>
      </c>
      <c r="C45" s="13">
        <v>1200.5999999999999</v>
      </c>
      <c r="D45" s="13">
        <v>6264</v>
      </c>
      <c r="E45" s="13">
        <v>0</v>
      </c>
      <c r="F45" s="13">
        <v>7464.6</v>
      </c>
      <c r="G45" s="13">
        <v>0</v>
      </c>
      <c r="H45" s="13">
        <v>0</v>
      </c>
      <c r="I45" s="13">
        <v>0</v>
      </c>
      <c r="J45" s="13">
        <v>1047.18</v>
      </c>
      <c r="K45" s="13">
        <v>168.8</v>
      </c>
      <c r="L45" s="13">
        <v>0</v>
      </c>
      <c r="M45" s="14">
        <v>-0.18</v>
      </c>
      <c r="N45" s="13">
        <v>0</v>
      </c>
      <c r="O45" s="13">
        <v>1215.8</v>
      </c>
      <c r="P45" s="13">
        <v>6248.8</v>
      </c>
    </row>
    <row r="46" spans="1:16">
      <c r="A46" s="2" t="s">
        <v>94</v>
      </c>
      <c r="B46" s="1" t="s">
        <v>95</v>
      </c>
      <c r="C46" s="13">
        <v>1200.5999999999999</v>
      </c>
      <c r="D46" s="13">
        <v>3850</v>
      </c>
      <c r="E46" s="13">
        <v>0</v>
      </c>
      <c r="F46" s="13">
        <v>5050.6000000000004</v>
      </c>
      <c r="G46" s="13">
        <v>480.5</v>
      </c>
      <c r="H46" s="13">
        <v>0</v>
      </c>
      <c r="I46" s="13">
        <v>0</v>
      </c>
      <c r="J46" s="13">
        <v>532.61</v>
      </c>
      <c r="K46" s="13">
        <v>131.74</v>
      </c>
      <c r="L46" s="13">
        <v>0</v>
      </c>
      <c r="M46" s="14">
        <v>-0.05</v>
      </c>
      <c r="N46" s="13">
        <v>0</v>
      </c>
      <c r="O46" s="13">
        <v>1144.8</v>
      </c>
      <c r="P46" s="13">
        <v>3905.8</v>
      </c>
    </row>
    <row r="47" spans="1:16">
      <c r="A47" s="2" t="s">
        <v>96</v>
      </c>
      <c r="B47" s="1" t="s">
        <v>97</v>
      </c>
      <c r="C47" s="13">
        <v>4000.05</v>
      </c>
      <c r="D47" s="13">
        <v>5270.5</v>
      </c>
      <c r="E47" s="13">
        <v>0</v>
      </c>
      <c r="F47" s="13">
        <v>9270.5499999999993</v>
      </c>
      <c r="G47" s="13">
        <v>0</v>
      </c>
      <c r="H47" s="13">
        <v>0</v>
      </c>
      <c r="I47" s="13">
        <v>0</v>
      </c>
      <c r="J47" s="13">
        <v>1432.93</v>
      </c>
      <c r="K47" s="13">
        <v>159.47999999999999</v>
      </c>
      <c r="L47" s="13">
        <v>0</v>
      </c>
      <c r="M47" s="14">
        <v>-0.06</v>
      </c>
      <c r="N47" s="13">
        <v>0</v>
      </c>
      <c r="O47" s="13">
        <v>1592.35</v>
      </c>
      <c r="P47" s="13">
        <v>7678.2</v>
      </c>
    </row>
    <row r="48" spans="1:16">
      <c r="A48" s="2" t="s">
        <v>98</v>
      </c>
      <c r="B48" s="1" t="s">
        <v>99</v>
      </c>
      <c r="C48" s="13">
        <v>2250</v>
      </c>
      <c r="D48" s="13">
        <v>1840</v>
      </c>
      <c r="E48" s="13">
        <v>0</v>
      </c>
      <c r="F48" s="13">
        <v>4090</v>
      </c>
      <c r="G48" s="13">
        <v>0</v>
      </c>
      <c r="H48" s="13">
        <v>0</v>
      </c>
      <c r="I48" s="13">
        <v>0</v>
      </c>
      <c r="J48" s="13">
        <v>363.43</v>
      </c>
      <c r="K48" s="13">
        <v>93.51</v>
      </c>
      <c r="L48" s="13">
        <v>0</v>
      </c>
      <c r="M48" s="14">
        <v>-0.14000000000000001</v>
      </c>
      <c r="N48" s="13">
        <v>0</v>
      </c>
      <c r="O48" s="13">
        <v>456.8</v>
      </c>
      <c r="P48" s="13">
        <v>3633.2</v>
      </c>
    </row>
    <row r="49" spans="1:16">
      <c r="A49" s="2" t="s">
        <v>100</v>
      </c>
      <c r="B49" s="1" t="s">
        <v>101</v>
      </c>
      <c r="C49" s="13">
        <v>1750.05</v>
      </c>
      <c r="D49" s="13">
        <v>11241.28</v>
      </c>
      <c r="E49" s="13">
        <v>0</v>
      </c>
      <c r="F49" s="13">
        <v>12991.33</v>
      </c>
      <c r="G49" s="13">
        <v>0</v>
      </c>
      <c r="H49" s="13">
        <v>0</v>
      </c>
      <c r="I49" s="13">
        <v>0</v>
      </c>
      <c r="J49" s="13">
        <v>2286.9299999999998</v>
      </c>
      <c r="K49" s="13">
        <v>195.76</v>
      </c>
      <c r="L49" s="13">
        <v>0</v>
      </c>
      <c r="M49" s="13">
        <v>0.04</v>
      </c>
      <c r="N49" s="13">
        <v>0</v>
      </c>
      <c r="O49" s="13">
        <v>2482.73</v>
      </c>
      <c r="P49" s="13">
        <v>10508.6</v>
      </c>
    </row>
    <row r="50" spans="1:16">
      <c r="A50" s="2" t="s">
        <v>102</v>
      </c>
      <c r="B50" s="1" t="s">
        <v>103</v>
      </c>
      <c r="C50" s="13">
        <v>2750.1</v>
      </c>
      <c r="D50" s="13">
        <v>7599.06</v>
      </c>
      <c r="E50" s="13">
        <v>0</v>
      </c>
      <c r="F50" s="13">
        <v>10349.16</v>
      </c>
      <c r="G50" s="13">
        <v>0</v>
      </c>
      <c r="H50" s="13">
        <v>0</v>
      </c>
      <c r="I50" s="13">
        <v>0</v>
      </c>
      <c r="J50" s="13">
        <v>1665.49</v>
      </c>
      <c r="K50" s="13">
        <v>142.28</v>
      </c>
      <c r="L50" s="13">
        <v>0</v>
      </c>
      <c r="M50" s="14">
        <v>-0.01</v>
      </c>
      <c r="N50" s="13">
        <v>0</v>
      </c>
      <c r="O50" s="13">
        <v>1807.76</v>
      </c>
      <c r="P50" s="13">
        <v>8541.4</v>
      </c>
    </row>
    <row r="51" spans="1:16">
      <c r="A51" s="2" t="s">
        <v>104</v>
      </c>
      <c r="B51" s="1" t="s">
        <v>105</v>
      </c>
      <c r="C51" s="13">
        <v>3750</v>
      </c>
      <c r="D51" s="13">
        <v>13825.77</v>
      </c>
      <c r="E51" s="13">
        <v>0</v>
      </c>
      <c r="F51" s="13">
        <v>17575.77</v>
      </c>
      <c r="G51" s="13">
        <v>352.39</v>
      </c>
      <c r="H51" s="13">
        <v>0</v>
      </c>
      <c r="I51" s="13">
        <v>0</v>
      </c>
      <c r="J51" s="13">
        <v>3457.38</v>
      </c>
      <c r="K51" s="13">
        <v>539.85</v>
      </c>
      <c r="L51" s="13">
        <v>0</v>
      </c>
      <c r="M51" s="13">
        <v>0.15</v>
      </c>
      <c r="N51" s="13">
        <v>0</v>
      </c>
      <c r="O51" s="13">
        <v>4349.7700000000004</v>
      </c>
      <c r="P51" s="13">
        <v>13226</v>
      </c>
    </row>
    <row r="52" spans="1:16">
      <c r="A52" s="2" t="s">
        <v>106</v>
      </c>
      <c r="B52" s="1" t="s">
        <v>107</v>
      </c>
      <c r="C52" s="13">
        <v>1866.76</v>
      </c>
      <c r="D52" s="13">
        <v>1070</v>
      </c>
      <c r="E52" s="13">
        <v>0</v>
      </c>
      <c r="F52" s="13">
        <v>2936.76</v>
      </c>
      <c r="G52" s="13">
        <v>0</v>
      </c>
      <c r="H52" s="13">
        <v>0</v>
      </c>
      <c r="I52" s="13">
        <v>0</v>
      </c>
      <c r="J52" s="13">
        <v>70.099999999999994</v>
      </c>
      <c r="K52" s="13">
        <v>82.42</v>
      </c>
      <c r="L52" s="13">
        <v>0</v>
      </c>
      <c r="M52" s="13">
        <v>0.04</v>
      </c>
      <c r="N52" s="13">
        <v>0</v>
      </c>
      <c r="O52" s="13">
        <v>152.56</v>
      </c>
      <c r="P52" s="13">
        <v>2784.2</v>
      </c>
    </row>
    <row r="53" spans="1:16">
      <c r="A53" s="2" t="s">
        <v>108</v>
      </c>
      <c r="B53" s="1" t="s">
        <v>109</v>
      </c>
      <c r="C53" s="13">
        <v>7000.05</v>
      </c>
      <c r="D53" s="13">
        <v>0</v>
      </c>
      <c r="E53" s="13">
        <v>0</v>
      </c>
      <c r="F53" s="13">
        <v>7000.05</v>
      </c>
      <c r="G53" s="13">
        <v>0</v>
      </c>
      <c r="H53" s="13">
        <v>0</v>
      </c>
      <c r="I53" s="13">
        <v>0</v>
      </c>
      <c r="J53" s="13">
        <v>947.95</v>
      </c>
      <c r="K53" s="13">
        <v>189.72</v>
      </c>
      <c r="L53" s="13">
        <v>0</v>
      </c>
      <c r="M53" s="14">
        <v>-0.02</v>
      </c>
      <c r="N53" s="13">
        <v>0</v>
      </c>
      <c r="O53" s="13">
        <v>1137.6500000000001</v>
      </c>
      <c r="P53" s="13">
        <v>5862.4</v>
      </c>
    </row>
    <row r="54" spans="1:16">
      <c r="A54" s="2" t="s">
        <v>110</v>
      </c>
      <c r="B54" s="1" t="s">
        <v>111</v>
      </c>
      <c r="C54" s="13">
        <v>1200.5999999999999</v>
      </c>
      <c r="D54" s="13">
        <v>2800</v>
      </c>
      <c r="E54" s="13">
        <v>0</v>
      </c>
      <c r="F54" s="13">
        <v>4000.6</v>
      </c>
      <c r="G54" s="13">
        <v>0</v>
      </c>
      <c r="H54" s="13">
        <v>0</v>
      </c>
      <c r="I54" s="13">
        <v>0</v>
      </c>
      <c r="J54" s="13">
        <v>349.13</v>
      </c>
      <c r="K54" s="13">
        <v>87.41</v>
      </c>
      <c r="L54" s="13">
        <v>0</v>
      </c>
      <c r="M54" s="13">
        <v>0.06</v>
      </c>
      <c r="N54" s="13">
        <v>0</v>
      </c>
      <c r="O54" s="13">
        <v>436.6</v>
      </c>
      <c r="P54" s="13">
        <v>3564</v>
      </c>
    </row>
    <row r="55" spans="1:16">
      <c r="A55" s="2" t="s">
        <v>112</v>
      </c>
      <c r="B55" s="1" t="s">
        <v>113</v>
      </c>
      <c r="C55" s="13">
        <v>3249.9</v>
      </c>
      <c r="D55" s="13">
        <v>649.98</v>
      </c>
      <c r="E55" s="13">
        <v>0</v>
      </c>
      <c r="F55" s="13">
        <v>3899.88</v>
      </c>
      <c r="G55" s="13">
        <v>0</v>
      </c>
      <c r="H55" s="13">
        <v>0</v>
      </c>
      <c r="I55" s="13">
        <v>0</v>
      </c>
      <c r="J55" s="13">
        <v>333.01</v>
      </c>
      <c r="K55" s="13">
        <v>91.02</v>
      </c>
      <c r="L55" s="13">
        <v>0</v>
      </c>
      <c r="M55" s="14">
        <v>-0.15</v>
      </c>
      <c r="N55" s="13">
        <v>0</v>
      </c>
      <c r="O55" s="13">
        <v>423.88</v>
      </c>
      <c r="P55" s="13">
        <v>3476</v>
      </c>
    </row>
    <row r="56" spans="1:16">
      <c r="A56" s="2" t="s">
        <v>114</v>
      </c>
      <c r="B56" s="1" t="s">
        <v>115</v>
      </c>
      <c r="C56" s="13">
        <v>2799.9</v>
      </c>
      <c r="D56" s="13">
        <v>0</v>
      </c>
      <c r="E56" s="13">
        <v>0</v>
      </c>
      <c r="F56" s="13">
        <v>2799.9</v>
      </c>
      <c r="G56" s="13">
        <v>0</v>
      </c>
      <c r="H56" s="13">
        <v>0</v>
      </c>
      <c r="I56" s="13">
        <v>0</v>
      </c>
      <c r="J56" s="13">
        <v>55.21</v>
      </c>
      <c r="K56" s="13">
        <v>69.5</v>
      </c>
      <c r="L56" s="13">
        <v>0</v>
      </c>
      <c r="M56" s="14">
        <v>-0.01</v>
      </c>
      <c r="N56" s="13">
        <v>0</v>
      </c>
      <c r="O56" s="13">
        <v>124.7</v>
      </c>
      <c r="P56" s="13">
        <v>2675.2</v>
      </c>
    </row>
    <row r="57" spans="1:16">
      <c r="A57" s="2" t="s">
        <v>116</v>
      </c>
      <c r="B57" s="1" t="s">
        <v>117</v>
      </c>
      <c r="C57" s="13">
        <v>1200.5999999999999</v>
      </c>
      <c r="D57" s="13">
        <v>2914.8</v>
      </c>
      <c r="E57" s="13">
        <v>0</v>
      </c>
      <c r="F57" s="13">
        <v>4115.3999999999996</v>
      </c>
      <c r="G57" s="13">
        <v>1200.76</v>
      </c>
      <c r="H57" s="13">
        <v>0</v>
      </c>
      <c r="I57" s="13">
        <v>0</v>
      </c>
      <c r="J57" s="13">
        <v>367.49</v>
      </c>
      <c r="K57" s="13">
        <v>97.06</v>
      </c>
      <c r="L57" s="13">
        <v>765.92</v>
      </c>
      <c r="M57" s="14">
        <v>-0.03</v>
      </c>
      <c r="N57" s="13">
        <v>0</v>
      </c>
      <c r="O57" s="13">
        <v>2431.1999999999998</v>
      </c>
      <c r="P57" s="13">
        <v>1684.2</v>
      </c>
    </row>
    <row r="58" spans="1:16">
      <c r="A58" s="2" t="s">
        <v>118</v>
      </c>
      <c r="B58" s="1" t="s">
        <v>119</v>
      </c>
      <c r="C58" s="13">
        <v>2799.9</v>
      </c>
      <c r="D58" s="13">
        <v>0</v>
      </c>
      <c r="E58" s="13">
        <v>0</v>
      </c>
      <c r="F58" s="13">
        <v>2799.9</v>
      </c>
      <c r="G58" s="13">
        <v>0</v>
      </c>
      <c r="H58" s="13">
        <v>0</v>
      </c>
      <c r="I58" s="13">
        <v>0</v>
      </c>
      <c r="J58" s="13">
        <v>55.21</v>
      </c>
      <c r="K58" s="13">
        <v>80.41</v>
      </c>
      <c r="L58" s="13">
        <v>0</v>
      </c>
      <c r="M58" s="14">
        <v>-0.12</v>
      </c>
      <c r="N58" s="13">
        <v>0</v>
      </c>
      <c r="O58" s="13">
        <v>135.5</v>
      </c>
      <c r="P58" s="13">
        <v>2664.4</v>
      </c>
    </row>
    <row r="59" spans="1:16">
      <c r="A59" s="2" t="s">
        <v>120</v>
      </c>
      <c r="B59" s="1" t="s">
        <v>121</v>
      </c>
      <c r="C59" s="13">
        <v>7500</v>
      </c>
      <c r="D59" s="13">
        <v>31775.88</v>
      </c>
      <c r="E59" s="13">
        <v>0</v>
      </c>
      <c r="F59" s="13">
        <v>39275.879999999997</v>
      </c>
      <c r="G59" s="13">
        <v>880</v>
      </c>
      <c r="H59" s="13">
        <v>0</v>
      </c>
      <c r="I59" s="13">
        <v>0</v>
      </c>
      <c r="J59" s="13">
        <v>10136.16</v>
      </c>
      <c r="K59" s="13">
        <v>530.36</v>
      </c>
      <c r="L59" s="13">
        <v>0</v>
      </c>
      <c r="M59" s="14">
        <v>-0.04</v>
      </c>
      <c r="N59" s="13">
        <v>0</v>
      </c>
      <c r="O59" s="13">
        <v>11546.48</v>
      </c>
      <c r="P59" s="13">
        <v>27729.4</v>
      </c>
    </row>
    <row r="60" spans="1:16">
      <c r="A60" s="2" t="s">
        <v>122</v>
      </c>
      <c r="B60" s="1" t="s">
        <v>123</v>
      </c>
      <c r="C60" s="13">
        <v>2500.0500000000002</v>
      </c>
      <c r="D60" s="13">
        <v>3362</v>
      </c>
      <c r="E60" s="13">
        <v>0</v>
      </c>
      <c r="F60" s="13">
        <v>5862.05</v>
      </c>
      <c r="G60" s="13">
        <v>0</v>
      </c>
      <c r="H60" s="13">
        <v>0</v>
      </c>
      <c r="I60" s="13">
        <v>0</v>
      </c>
      <c r="J60" s="13">
        <v>704.87</v>
      </c>
      <c r="K60" s="13">
        <v>62.06</v>
      </c>
      <c r="L60" s="13">
        <v>0</v>
      </c>
      <c r="M60" s="14">
        <v>-0.08</v>
      </c>
      <c r="N60" s="13">
        <v>0</v>
      </c>
      <c r="O60" s="13">
        <v>766.85</v>
      </c>
      <c r="P60" s="13">
        <v>5095.2</v>
      </c>
    </row>
    <row r="61" spans="1:16">
      <c r="A61" s="2" t="s">
        <v>124</v>
      </c>
      <c r="B61" s="1" t="s">
        <v>125</v>
      </c>
      <c r="C61" s="13">
        <v>2250</v>
      </c>
      <c r="D61" s="13">
        <v>13500</v>
      </c>
      <c r="E61" s="13">
        <v>0</v>
      </c>
      <c r="F61" s="13">
        <v>15750</v>
      </c>
      <c r="G61" s="13">
        <v>0</v>
      </c>
      <c r="H61" s="13">
        <v>0</v>
      </c>
      <c r="I61" s="13">
        <v>0</v>
      </c>
      <c r="J61" s="13">
        <v>2935.77</v>
      </c>
      <c r="K61" s="13">
        <v>59.28</v>
      </c>
      <c r="L61" s="13">
        <v>0</v>
      </c>
      <c r="M61" s="14">
        <v>-0.05</v>
      </c>
      <c r="N61" s="13">
        <v>0</v>
      </c>
      <c r="O61" s="13">
        <v>2995</v>
      </c>
      <c r="P61" s="13">
        <v>12755</v>
      </c>
    </row>
    <row r="62" spans="1:16">
      <c r="A62" s="2" t="s">
        <v>126</v>
      </c>
      <c r="B62" s="1" t="s">
        <v>127</v>
      </c>
      <c r="C62" s="13">
        <v>1750.05</v>
      </c>
      <c r="D62" s="13">
        <v>11220.7</v>
      </c>
      <c r="E62" s="13">
        <v>0</v>
      </c>
      <c r="F62" s="13">
        <v>12970.75</v>
      </c>
      <c r="G62" s="13">
        <v>2117.9499999999998</v>
      </c>
      <c r="H62" s="13">
        <v>0</v>
      </c>
      <c r="I62" s="13">
        <v>0</v>
      </c>
      <c r="J62" s="13">
        <v>2282.09</v>
      </c>
      <c r="K62" s="13">
        <v>198.72</v>
      </c>
      <c r="L62" s="13">
        <v>0</v>
      </c>
      <c r="M62" s="14">
        <v>-0.01</v>
      </c>
      <c r="N62" s="13">
        <v>0</v>
      </c>
      <c r="O62" s="13">
        <v>4598.75</v>
      </c>
      <c r="P62" s="13">
        <v>8372</v>
      </c>
    </row>
    <row r="63" spans="1:16">
      <c r="A63" s="2" t="s">
        <v>128</v>
      </c>
      <c r="B63" s="1" t="s">
        <v>129</v>
      </c>
      <c r="C63" s="13">
        <v>720.36</v>
      </c>
      <c r="D63" s="13">
        <v>1800</v>
      </c>
      <c r="E63" s="13">
        <v>0</v>
      </c>
      <c r="F63" s="13">
        <v>2520.36</v>
      </c>
      <c r="G63" s="13">
        <v>0</v>
      </c>
      <c r="H63" s="13">
        <v>0</v>
      </c>
      <c r="I63" s="13">
        <v>0</v>
      </c>
      <c r="J63" s="13">
        <v>9.8800000000000008</v>
      </c>
      <c r="K63" s="13">
        <v>0</v>
      </c>
      <c r="L63" s="13">
        <v>0</v>
      </c>
      <c r="M63" s="13">
        <v>0.08</v>
      </c>
      <c r="N63" s="13">
        <v>0</v>
      </c>
      <c r="O63" s="13">
        <v>9.9600000000000009</v>
      </c>
      <c r="P63" s="13">
        <v>2510.4</v>
      </c>
    </row>
    <row r="64" spans="1:16">
      <c r="A64" s="2" t="s">
        <v>130</v>
      </c>
      <c r="B64" s="1" t="s">
        <v>131</v>
      </c>
      <c r="C64" s="13">
        <v>1040</v>
      </c>
      <c r="D64" s="13">
        <v>1992.5</v>
      </c>
      <c r="E64" s="13">
        <v>0</v>
      </c>
      <c r="F64" s="13">
        <v>3032.5</v>
      </c>
      <c r="G64" s="13">
        <v>0</v>
      </c>
      <c r="H64" s="13">
        <v>0</v>
      </c>
      <c r="I64" s="13">
        <v>0</v>
      </c>
      <c r="J64" s="13">
        <v>80.52</v>
      </c>
      <c r="K64" s="13">
        <v>74.66</v>
      </c>
      <c r="L64" s="13">
        <v>0</v>
      </c>
      <c r="M64" s="14">
        <v>-0.08</v>
      </c>
      <c r="N64" s="13">
        <v>0</v>
      </c>
      <c r="O64" s="13">
        <v>155.1</v>
      </c>
      <c r="P64" s="13">
        <v>2877.4</v>
      </c>
    </row>
    <row r="65" spans="1:16">
      <c r="A65" s="2" t="s">
        <v>132</v>
      </c>
      <c r="B65" s="1" t="s">
        <v>133</v>
      </c>
      <c r="C65" s="13">
        <v>3499.95</v>
      </c>
      <c r="D65" s="13">
        <v>0</v>
      </c>
      <c r="E65" s="13">
        <v>0</v>
      </c>
      <c r="F65" s="13">
        <v>3499.95</v>
      </c>
      <c r="G65" s="13">
        <v>0</v>
      </c>
      <c r="H65" s="13">
        <v>0</v>
      </c>
      <c r="I65" s="13">
        <v>0</v>
      </c>
      <c r="J65" s="13">
        <v>151.65</v>
      </c>
      <c r="K65" s="13">
        <v>87.92</v>
      </c>
      <c r="L65" s="13">
        <v>0</v>
      </c>
      <c r="M65" s="14">
        <v>-0.02</v>
      </c>
      <c r="N65" s="13">
        <v>0</v>
      </c>
      <c r="O65" s="13">
        <v>239.55</v>
      </c>
      <c r="P65" s="13">
        <v>3260.4</v>
      </c>
    </row>
    <row r="66" spans="1:16">
      <c r="A66" s="2" t="s">
        <v>134</v>
      </c>
      <c r="B66" s="1" t="s">
        <v>135</v>
      </c>
      <c r="C66" s="13">
        <v>3249.9</v>
      </c>
      <c r="D66" s="13">
        <v>1083.3</v>
      </c>
      <c r="E66" s="13">
        <v>0</v>
      </c>
      <c r="F66" s="13">
        <v>4333.2</v>
      </c>
      <c r="G66" s="13">
        <v>1374.33</v>
      </c>
      <c r="H66" s="13">
        <v>0</v>
      </c>
      <c r="I66" s="13">
        <v>0</v>
      </c>
      <c r="J66" s="13">
        <v>404.05</v>
      </c>
      <c r="K66" s="13">
        <v>95.46</v>
      </c>
      <c r="L66" s="13">
        <v>0</v>
      </c>
      <c r="M66" s="14">
        <v>-0.04</v>
      </c>
      <c r="N66" s="13">
        <v>640</v>
      </c>
      <c r="O66" s="13">
        <v>2513.8000000000002</v>
      </c>
      <c r="P66" s="13">
        <v>1819.4</v>
      </c>
    </row>
    <row r="67" spans="1:16">
      <c r="A67" s="2" t="s">
        <v>136</v>
      </c>
      <c r="B67" s="1" t="s">
        <v>137</v>
      </c>
      <c r="C67" s="13">
        <v>1999.95</v>
      </c>
      <c r="D67" s="13">
        <v>8600.35</v>
      </c>
      <c r="E67" s="13">
        <v>0</v>
      </c>
      <c r="F67" s="13">
        <v>10600.3</v>
      </c>
      <c r="G67" s="13">
        <v>0</v>
      </c>
      <c r="H67" s="13">
        <v>0</v>
      </c>
      <c r="I67" s="13">
        <v>0</v>
      </c>
      <c r="J67" s="13">
        <v>1724.56</v>
      </c>
      <c r="K67" s="13">
        <v>157.94</v>
      </c>
      <c r="L67" s="13">
        <v>0</v>
      </c>
      <c r="M67" s="13">
        <v>0</v>
      </c>
      <c r="N67" s="13">
        <v>0</v>
      </c>
      <c r="O67" s="13">
        <v>1882.5</v>
      </c>
      <c r="P67" s="13">
        <v>8717.7999999999993</v>
      </c>
    </row>
    <row r="68" spans="1:16">
      <c r="A68" s="2" t="s">
        <v>138</v>
      </c>
      <c r="B68" s="1" t="s">
        <v>139</v>
      </c>
      <c r="C68" s="13">
        <v>1120.56</v>
      </c>
      <c r="D68" s="13">
        <v>1587.5</v>
      </c>
      <c r="E68" s="13">
        <v>0</v>
      </c>
      <c r="F68" s="13">
        <v>2708.06</v>
      </c>
      <c r="G68" s="13">
        <v>0</v>
      </c>
      <c r="H68" s="13">
        <v>0</v>
      </c>
      <c r="I68" s="13">
        <v>0</v>
      </c>
      <c r="J68" s="13">
        <v>45.22</v>
      </c>
      <c r="K68" s="13">
        <v>81.78</v>
      </c>
      <c r="L68" s="13">
        <v>0</v>
      </c>
      <c r="M68" s="13">
        <v>0.06</v>
      </c>
      <c r="N68" s="13">
        <v>0</v>
      </c>
      <c r="O68" s="13">
        <v>127.06</v>
      </c>
      <c r="P68" s="13">
        <v>2581</v>
      </c>
    </row>
    <row r="69" spans="1:16">
      <c r="A69" s="2" t="s">
        <v>140</v>
      </c>
      <c r="B69" s="1" t="s">
        <v>141</v>
      </c>
      <c r="C69" s="13">
        <v>3000</v>
      </c>
      <c r="D69" s="13">
        <v>6000</v>
      </c>
      <c r="E69" s="13">
        <v>0</v>
      </c>
      <c r="F69" s="13">
        <v>9000</v>
      </c>
      <c r="G69" s="13">
        <v>0</v>
      </c>
      <c r="H69" s="13">
        <v>0</v>
      </c>
      <c r="I69" s="13">
        <v>0</v>
      </c>
      <c r="J69" s="13">
        <v>1375.14</v>
      </c>
      <c r="K69" s="13">
        <v>114.48</v>
      </c>
      <c r="L69" s="13">
        <v>0</v>
      </c>
      <c r="M69" s="14">
        <v>-0.02</v>
      </c>
      <c r="N69" s="13">
        <v>0</v>
      </c>
      <c r="O69" s="13">
        <v>1489.6</v>
      </c>
      <c r="P69" s="13">
        <v>7510.4</v>
      </c>
    </row>
    <row r="70" spans="1:16">
      <c r="A70" s="2" t="s">
        <v>142</v>
      </c>
      <c r="B70" s="1" t="s">
        <v>143</v>
      </c>
      <c r="C70" s="13">
        <v>1733.42</v>
      </c>
      <c r="D70" s="13">
        <v>24696.61</v>
      </c>
      <c r="E70" s="13">
        <v>0</v>
      </c>
      <c r="F70" s="13">
        <v>26430.03</v>
      </c>
      <c r="G70" s="13">
        <v>0</v>
      </c>
      <c r="H70" s="13">
        <v>0</v>
      </c>
      <c r="I70" s="13">
        <v>0</v>
      </c>
      <c r="J70" s="13">
        <v>6113.66</v>
      </c>
      <c r="K70" s="13">
        <v>206.69</v>
      </c>
      <c r="L70" s="13">
        <v>0</v>
      </c>
      <c r="M70" s="14">
        <v>-0.12</v>
      </c>
      <c r="N70" s="13">
        <v>0</v>
      </c>
      <c r="O70" s="13">
        <v>6320.23</v>
      </c>
      <c r="P70" s="13">
        <v>20109.8</v>
      </c>
    </row>
    <row r="71" spans="1:16">
      <c r="A71" s="2" t="s">
        <v>144</v>
      </c>
      <c r="B71" s="1" t="s">
        <v>145</v>
      </c>
      <c r="C71" s="13">
        <v>7000.05</v>
      </c>
      <c r="D71" s="13">
        <v>20203.04</v>
      </c>
      <c r="E71" s="13">
        <v>0</v>
      </c>
      <c r="F71" s="13">
        <v>27203.09</v>
      </c>
      <c r="G71" s="13">
        <v>0</v>
      </c>
      <c r="H71" s="13">
        <v>0</v>
      </c>
      <c r="I71" s="13">
        <v>0</v>
      </c>
      <c r="J71" s="13">
        <v>6345.58</v>
      </c>
      <c r="K71" s="13">
        <v>418.77</v>
      </c>
      <c r="L71" s="13">
        <v>0</v>
      </c>
      <c r="M71" s="14">
        <v>-0.06</v>
      </c>
      <c r="N71" s="13">
        <v>0</v>
      </c>
      <c r="O71" s="13">
        <v>6764.29</v>
      </c>
      <c r="P71" s="13">
        <v>20438.8</v>
      </c>
    </row>
    <row r="72" spans="1:16">
      <c r="A72" s="2" t="s">
        <v>146</v>
      </c>
      <c r="B72" s="1" t="s">
        <v>147</v>
      </c>
      <c r="C72" s="13">
        <v>13800</v>
      </c>
      <c r="D72" s="13">
        <v>0</v>
      </c>
      <c r="E72" s="13">
        <v>0</v>
      </c>
      <c r="F72" s="13">
        <v>13800</v>
      </c>
      <c r="G72" s="13">
        <v>0</v>
      </c>
      <c r="H72" s="13">
        <v>0</v>
      </c>
      <c r="I72" s="13">
        <v>0</v>
      </c>
      <c r="J72" s="13">
        <v>2477.13</v>
      </c>
      <c r="K72" s="13">
        <v>387.72</v>
      </c>
      <c r="L72" s="13">
        <v>0</v>
      </c>
      <c r="M72" s="14">
        <v>-0.05</v>
      </c>
      <c r="N72" s="13">
        <v>0</v>
      </c>
      <c r="O72" s="13">
        <v>2864.8</v>
      </c>
      <c r="P72" s="13">
        <v>10935.2</v>
      </c>
    </row>
    <row r="73" spans="1:16">
      <c r="A73" s="2" t="s">
        <v>148</v>
      </c>
      <c r="B73" s="1" t="s">
        <v>149</v>
      </c>
      <c r="C73" s="13">
        <v>2250</v>
      </c>
      <c r="D73" s="13">
        <v>1520</v>
      </c>
      <c r="E73" s="13">
        <v>0</v>
      </c>
      <c r="F73" s="13">
        <v>3770</v>
      </c>
      <c r="G73" s="13">
        <v>0</v>
      </c>
      <c r="H73" s="13">
        <v>0</v>
      </c>
      <c r="I73" s="13">
        <v>0</v>
      </c>
      <c r="J73" s="13">
        <v>312.23</v>
      </c>
      <c r="K73" s="13">
        <v>94.87</v>
      </c>
      <c r="L73" s="13">
        <v>0</v>
      </c>
      <c r="M73" s="13">
        <v>0.1</v>
      </c>
      <c r="N73" s="13">
        <v>0</v>
      </c>
      <c r="O73" s="13">
        <v>407.2</v>
      </c>
      <c r="P73" s="13">
        <v>3362.8</v>
      </c>
    </row>
    <row r="74" spans="1:16">
      <c r="A74" s="2" t="s">
        <v>150</v>
      </c>
      <c r="B74" s="1" t="s">
        <v>151</v>
      </c>
      <c r="C74" s="13">
        <v>5868.75</v>
      </c>
      <c r="D74" s="13">
        <v>1500</v>
      </c>
      <c r="E74" s="13">
        <v>0</v>
      </c>
      <c r="F74" s="13">
        <v>7368.75</v>
      </c>
      <c r="G74" s="13">
        <v>0</v>
      </c>
      <c r="H74" s="13">
        <v>0</v>
      </c>
      <c r="I74" s="13">
        <v>0</v>
      </c>
      <c r="J74" s="13">
        <v>1026.7</v>
      </c>
      <c r="K74" s="13">
        <v>189.4</v>
      </c>
      <c r="L74" s="13">
        <v>0</v>
      </c>
      <c r="M74" s="14">
        <v>-0.15</v>
      </c>
      <c r="N74" s="13">
        <v>0</v>
      </c>
      <c r="O74" s="13">
        <v>1215.95</v>
      </c>
      <c r="P74" s="13">
        <v>6152.8</v>
      </c>
    </row>
    <row r="75" spans="1:16">
      <c r="A75" s="2" t="s">
        <v>152</v>
      </c>
      <c r="B75" s="1" t="s">
        <v>153</v>
      </c>
      <c r="C75" s="13">
        <v>3750</v>
      </c>
      <c r="D75" s="13">
        <v>15421.4</v>
      </c>
      <c r="E75" s="13">
        <v>0</v>
      </c>
      <c r="F75" s="13">
        <v>19171.400000000001</v>
      </c>
      <c r="G75" s="13">
        <v>763.86</v>
      </c>
      <c r="H75" s="13">
        <v>0</v>
      </c>
      <c r="I75" s="13">
        <v>0</v>
      </c>
      <c r="J75" s="13">
        <v>3936.07</v>
      </c>
      <c r="K75" s="13">
        <v>253.63</v>
      </c>
      <c r="L75" s="13">
        <v>0</v>
      </c>
      <c r="M75" s="13">
        <v>0.04</v>
      </c>
      <c r="N75" s="13">
        <v>0</v>
      </c>
      <c r="O75" s="13">
        <v>4953.6000000000004</v>
      </c>
      <c r="P75" s="13">
        <v>14217.8</v>
      </c>
    </row>
    <row r="76" spans="1:16">
      <c r="A76" s="2" t="s">
        <v>154</v>
      </c>
      <c r="B76" s="1" t="s">
        <v>155</v>
      </c>
      <c r="C76" s="13">
        <v>1200.5999999999999</v>
      </c>
      <c r="D76" s="13">
        <v>3570</v>
      </c>
      <c r="E76" s="13">
        <v>0</v>
      </c>
      <c r="F76" s="13">
        <v>4770.6000000000004</v>
      </c>
      <c r="G76" s="13">
        <v>0</v>
      </c>
      <c r="H76" s="13">
        <v>0</v>
      </c>
      <c r="I76" s="13">
        <v>0</v>
      </c>
      <c r="J76" s="13">
        <v>482.43</v>
      </c>
      <c r="K76" s="13">
        <v>127.52</v>
      </c>
      <c r="L76" s="13">
        <v>0</v>
      </c>
      <c r="M76" s="13">
        <v>0.05</v>
      </c>
      <c r="N76" s="13">
        <v>0</v>
      </c>
      <c r="O76" s="13">
        <v>610</v>
      </c>
      <c r="P76" s="13">
        <v>4160.6000000000004</v>
      </c>
    </row>
    <row r="77" spans="1:16">
      <c r="A77" s="2" t="s">
        <v>156</v>
      </c>
      <c r="B77" s="1" t="s">
        <v>157</v>
      </c>
      <c r="C77" s="13">
        <v>3000</v>
      </c>
      <c r="D77" s="13">
        <v>2500</v>
      </c>
      <c r="E77" s="13">
        <v>0</v>
      </c>
      <c r="F77" s="13">
        <v>5500</v>
      </c>
      <c r="G77" s="13">
        <v>0</v>
      </c>
      <c r="H77" s="13">
        <v>0</v>
      </c>
      <c r="I77" s="13">
        <v>0</v>
      </c>
      <c r="J77" s="13">
        <v>627.54</v>
      </c>
      <c r="K77" s="13">
        <v>74.48</v>
      </c>
      <c r="L77" s="13">
        <v>0</v>
      </c>
      <c r="M77" s="14">
        <v>-0.02</v>
      </c>
      <c r="N77" s="13">
        <v>0</v>
      </c>
      <c r="O77" s="13">
        <v>702</v>
      </c>
      <c r="P77" s="13">
        <v>4798</v>
      </c>
    </row>
    <row r="78" spans="1:16">
      <c r="A78" s="2" t="s">
        <v>158</v>
      </c>
      <c r="B78" s="1" t="s">
        <v>159</v>
      </c>
      <c r="C78" s="13">
        <v>1200.5999999999999</v>
      </c>
      <c r="D78" s="13">
        <v>2506</v>
      </c>
      <c r="E78" s="13">
        <v>0</v>
      </c>
      <c r="F78" s="13">
        <v>3706.6</v>
      </c>
      <c r="G78" s="13">
        <v>0</v>
      </c>
      <c r="H78" s="13">
        <v>0</v>
      </c>
      <c r="I78" s="13">
        <v>0</v>
      </c>
      <c r="J78" s="13">
        <v>302.08999999999997</v>
      </c>
      <c r="K78" s="13">
        <v>79.75</v>
      </c>
      <c r="L78" s="13">
        <v>0</v>
      </c>
      <c r="M78" s="13">
        <v>0.02</v>
      </c>
      <c r="N78" s="13">
        <v>375.34</v>
      </c>
      <c r="O78" s="13">
        <v>757.2</v>
      </c>
      <c r="P78" s="13">
        <v>2949.4</v>
      </c>
    </row>
    <row r="79" spans="1:16">
      <c r="A79" s="2" t="s">
        <v>160</v>
      </c>
      <c r="B79" s="1" t="s">
        <v>161</v>
      </c>
      <c r="C79" s="13">
        <v>3750</v>
      </c>
      <c r="D79" s="13">
        <v>12035.88</v>
      </c>
      <c r="E79" s="13">
        <v>0</v>
      </c>
      <c r="F79" s="13">
        <v>15785.88</v>
      </c>
      <c r="G79" s="13">
        <v>341</v>
      </c>
      <c r="H79" s="13">
        <v>0</v>
      </c>
      <c r="I79" s="13">
        <v>0</v>
      </c>
      <c r="J79" s="13">
        <v>2944.21</v>
      </c>
      <c r="K79" s="13">
        <v>190.11</v>
      </c>
      <c r="L79" s="13">
        <v>0</v>
      </c>
      <c r="M79" s="14">
        <v>-0.04</v>
      </c>
      <c r="N79" s="13">
        <v>0</v>
      </c>
      <c r="O79" s="13">
        <v>3475.28</v>
      </c>
      <c r="P79" s="13">
        <v>12310.6</v>
      </c>
    </row>
    <row r="80" spans="1:16">
      <c r="A80" s="2" t="s">
        <v>162</v>
      </c>
      <c r="B80" s="1" t="s">
        <v>163</v>
      </c>
      <c r="C80" s="13">
        <v>3499.95</v>
      </c>
      <c r="D80" s="13">
        <v>5000</v>
      </c>
      <c r="E80" s="13">
        <v>0</v>
      </c>
      <c r="F80" s="13">
        <v>8499.9500000000007</v>
      </c>
      <c r="G80" s="13">
        <v>0</v>
      </c>
      <c r="H80" s="13">
        <v>0</v>
      </c>
      <c r="I80" s="13">
        <v>0</v>
      </c>
      <c r="J80" s="13">
        <v>1268.33</v>
      </c>
      <c r="K80" s="13">
        <v>135.82</v>
      </c>
      <c r="L80" s="13">
        <v>0</v>
      </c>
      <c r="M80" s="13">
        <v>0</v>
      </c>
      <c r="N80" s="13">
        <v>0</v>
      </c>
      <c r="O80" s="13">
        <v>1404.15</v>
      </c>
      <c r="P80" s="13">
        <v>7095.8</v>
      </c>
    </row>
    <row r="81" spans="1:16">
      <c r="A81" s="2" t="s">
        <v>164</v>
      </c>
      <c r="B81" s="1" t="s">
        <v>165</v>
      </c>
      <c r="C81" s="13">
        <v>3250.05</v>
      </c>
      <c r="D81" s="13">
        <v>5220</v>
      </c>
      <c r="E81" s="13">
        <v>0</v>
      </c>
      <c r="F81" s="13">
        <v>8470.0499999999993</v>
      </c>
      <c r="G81" s="13">
        <v>0</v>
      </c>
      <c r="H81" s="13">
        <v>0</v>
      </c>
      <c r="I81" s="13">
        <v>0</v>
      </c>
      <c r="J81" s="13">
        <v>1261.94</v>
      </c>
      <c r="K81" s="13">
        <v>119.85</v>
      </c>
      <c r="L81" s="13">
        <v>297.48</v>
      </c>
      <c r="M81" s="14">
        <v>-0.02</v>
      </c>
      <c r="N81" s="13">
        <v>0</v>
      </c>
      <c r="O81" s="13">
        <v>1679.25</v>
      </c>
      <c r="P81" s="13">
        <v>6790.8</v>
      </c>
    </row>
    <row r="83" spans="1:16" s="7" customFormat="1">
      <c r="A83" s="15"/>
      <c r="C83" s="7" t="s">
        <v>166</v>
      </c>
      <c r="D83" s="7" t="s">
        <v>166</v>
      </c>
      <c r="E83" s="7" t="s">
        <v>166</v>
      </c>
      <c r="F83" s="7" t="s">
        <v>166</v>
      </c>
      <c r="G83" s="7" t="s">
        <v>166</v>
      </c>
      <c r="H83" s="7" t="s">
        <v>166</v>
      </c>
      <c r="I83" s="7" t="s">
        <v>166</v>
      </c>
      <c r="J83" s="7" t="s">
        <v>166</v>
      </c>
      <c r="K83" s="7" t="s">
        <v>166</v>
      </c>
      <c r="L83" s="7" t="s">
        <v>166</v>
      </c>
      <c r="M83" s="7" t="s">
        <v>166</v>
      </c>
      <c r="N83" s="7" t="s">
        <v>166</v>
      </c>
      <c r="O83" s="7" t="s">
        <v>166</v>
      </c>
      <c r="P83" s="7" t="s">
        <v>166</v>
      </c>
    </row>
    <row r="84" spans="1:16">
      <c r="A84" s="18" t="s">
        <v>167</v>
      </c>
      <c r="B84" s="1" t="s">
        <v>168</v>
      </c>
      <c r="C84" s="17">
        <v>264292.96999999997</v>
      </c>
      <c r="D84" s="17">
        <v>604054.29</v>
      </c>
      <c r="E84" s="17">
        <v>333.34</v>
      </c>
      <c r="F84" s="17">
        <v>868680.6</v>
      </c>
      <c r="G84" s="17">
        <v>14812.24</v>
      </c>
      <c r="H84" s="17">
        <v>4053.32</v>
      </c>
      <c r="I84" s="19">
        <v>-216.37</v>
      </c>
      <c r="J84" s="17">
        <v>184262.68</v>
      </c>
      <c r="K84" s="17">
        <v>12341.99</v>
      </c>
      <c r="L84" s="17">
        <v>1063.4000000000001</v>
      </c>
      <c r="M84" s="17">
        <v>0</v>
      </c>
      <c r="N84" s="17">
        <v>3711.34</v>
      </c>
      <c r="O84" s="17">
        <v>220028.6</v>
      </c>
      <c r="P84" s="17">
        <v>648652</v>
      </c>
    </row>
    <row r="86" spans="1:16">
      <c r="C86" s="1" t="s">
        <v>168</v>
      </c>
      <c r="D86" s="1" t="s">
        <v>168</v>
      </c>
      <c r="E86" s="1" t="s">
        <v>168</v>
      </c>
      <c r="F86" s="1" t="s">
        <v>168</v>
      </c>
      <c r="G86" s="1" t="s">
        <v>168</v>
      </c>
      <c r="H86" s="1" t="s">
        <v>168</v>
      </c>
      <c r="I86" s="1" t="s">
        <v>168</v>
      </c>
      <c r="J86" s="1" t="s">
        <v>168</v>
      </c>
      <c r="K86" s="1" t="s">
        <v>168</v>
      </c>
      <c r="L86" s="1" t="s">
        <v>168</v>
      </c>
      <c r="M86" s="1" t="s">
        <v>168</v>
      </c>
      <c r="N86" s="1" t="s">
        <v>168</v>
      </c>
      <c r="O86" s="1" t="s">
        <v>168</v>
      </c>
      <c r="P86" s="1" t="s">
        <v>168</v>
      </c>
    </row>
    <row r="87" spans="1:16">
      <c r="A87" s="2" t="s">
        <v>168</v>
      </c>
      <c r="B87" s="1" t="s">
        <v>168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workbookViewId="0">
      <selection activeCell="F20" sqref="F20"/>
    </sheetView>
  </sheetViews>
  <sheetFormatPr baseColWidth="10" defaultRowHeight="15"/>
  <cols>
    <col min="2" max="2" width="13.85546875" customWidth="1"/>
    <col min="3" max="3" width="20.7109375" customWidth="1"/>
    <col min="4" max="4" width="12.5703125" bestFit="1" customWidth="1"/>
    <col min="5" max="5" width="34.710937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169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170</v>
      </c>
      <c r="B8" s="33" t="s">
        <v>171</v>
      </c>
      <c r="C8" s="33" t="s">
        <v>172</v>
      </c>
      <c r="D8" s="34" t="s">
        <v>173</v>
      </c>
      <c r="E8" s="33" t="s">
        <v>174</v>
      </c>
      <c r="F8" s="32"/>
      <c r="G8" s="32"/>
      <c r="H8" s="32"/>
      <c r="I8" s="32"/>
      <c r="J8" s="32"/>
    </row>
    <row r="9" spans="1:10">
      <c r="A9" s="26" t="s">
        <v>48</v>
      </c>
      <c r="B9" s="26"/>
      <c r="C9" s="26" t="s">
        <v>175</v>
      </c>
      <c r="D9" s="26">
        <v>3836.8</v>
      </c>
      <c r="E9" s="26" t="s">
        <v>49</v>
      </c>
      <c r="F9" s="26"/>
      <c r="G9" s="26"/>
      <c r="H9" s="26"/>
      <c r="I9" s="26"/>
      <c r="J9" s="26"/>
    </row>
    <row r="10" spans="1:10">
      <c r="A10" s="26" t="s">
        <v>132</v>
      </c>
      <c r="B10" s="26"/>
      <c r="C10" s="26" t="s">
        <v>175</v>
      </c>
      <c r="D10" s="26">
        <v>3260.4</v>
      </c>
      <c r="E10" s="26" t="s">
        <v>133</v>
      </c>
      <c r="F10" s="26"/>
      <c r="G10" s="26"/>
      <c r="H10" s="26"/>
      <c r="I10" s="26"/>
      <c r="J10" s="26"/>
    </row>
    <row r="11" spans="1:10">
      <c r="A11" s="26" t="s">
        <v>128</v>
      </c>
      <c r="B11" s="26"/>
      <c r="C11" s="26" t="s">
        <v>175</v>
      </c>
      <c r="D11" s="26">
        <v>2510.4</v>
      </c>
      <c r="E11" s="26" t="s">
        <v>129</v>
      </c>
      <c r="F11" s="26"/>
      <c r="G11" s="26"/>
      <c r="H11" s="26"/>
      <c r="I11" s="26"/>
      <c r="J11" s="26"/>
    </row>
    <row r="12" spans="1:10">
      <c r="A12" s="26"/>
      <c r="B12" s="26" t="s">
        <v>176</v>
      </c>
      <c r="C12" s="26"/>
      <c r="D12" s="35">
        <v>9607.6</v>
      </c>
      <c r="E12" s="26" t="s">
        <v>177</v>
      </c>
      <c r="F12" s="26"/>
      <c r="G12" s="26"/>
      <c r="H12" s="26"/>
      <c r="I12" s="26"/>
      <c r="J12" s="26"/>
    </row>
    <row r="14" spans="1:10">
      <c r="A14" s="26">
        <v>3</v>
      </c>
      <c r="B14" s="26">
        <v>56708880343</v>
      </c>
      <c r="C14" s="26" t="s">
        <v>178</v>
      </c>
      <c r="D14" s="26">
        <v>27222.800000000003</v>
      </c>
      <c r="E14" s="26" t="s">
        <v>75</v>
      </c>
      <c r="F14" s="26" t="s">
        <v>184</v>
      </c>
      <c r="G14" s="26"/>
      <c r="H14" s="26"/>
      <c r="I14" s="26"/>
      <c r="J14" s="26"/>
    </row>
    <row r="15" spans="1:10">
      <c r="A15" s="26">
        <v>8</v>
      </c>
      <c r="B15" s="26">
        <v>56708880482</v>
      </c>
      <c r="C15" s="26" t="s">
        <v>178</v>
      </c>
      <c r="D15" s="26">
        <v>20438.800000000003</v>
      </c>
      <c r="E15" s="26" t="s">
        <v>145</v>
      </c>
      <c r="F15" s="26" t="s">
        <v>184</v>
      </c>
      <c r="G15" s="26"/>
      <c r="H15" s="26"/>
      <c r="I15" s="26"/>
      <c r="J15" s="26"/>
    </row>
    <row r="16" spans="1:10">
      <c r="A16" s="26" t="s">
        <v>146</v>
      </c>
      <c r="B16" s="26">
        <v>56708843907</v>
      </c>
      <c r="C16" s="26" t="s">
        <v>178</v>
      </c>
      <c r="D16" s="26">
        <v>10935.2</v>
      </c>
      <c r="E16" s="26" t="s">
        <v>147</v>
      </c>
      <c r="F16" s="26" t="s">
        <v>184</v>
      </c>
      <c r="G16" s="26"/>
      <c r="H16" s="26"/>
      <c r="I16" s="26"/>
      <c r="J16" s="26"/>
    </row>
    <row r="17" spans="1:6">
      <c r="A17" s="26" t="s">
        <v>70</v>
      </c>
      <c r="B17" s="26">
        <v>56708843708</v>
      </c>
      <c r="C17" s="26" t="s">
        <v>178</v>
      </c>
      <c r="D17" s="26">
        <v>130116.20000000001</v>
      </c>
      <c r="E17" s="26" t="s">
        <v>71</v>
      </c>
      <c r="F17" t="s">
        <v>184</v>
      </c>
    </row>
    <row r="18" spans="1:6">
      <c r="A18" s="26" t="s">
        <v>28</v>
      </c>
      <c r="B18" s="26">
        <v>56708883890</v>
      </c>
      <c r="C18" s="26" t="s">
        <v>178</v>
      </c>
      <c r="D18" s="26">
        <v>6522.8</v>
      </c>
      <c r="E18" s="26" t="s">
        <v>29</v>
      </c>
      <c r="F18" t="s">
        <v>184</v>
      </c>
    </row>
    <row r="19" spans="1:6">
      <c r="A19" s="26" t="s">
        <v>44</v>
      </c>
      <c r="B19" s="26">
        <v>56708883933</v>
      </c>
      <c r="C19" s="26" t="s">
        <v>178</v>
      </c>
      <c r="D19" s="26">
        <v>33001.800000000003</v>
      </c>
      <c r="E19" s="26" t="s">
        <v>45</v>
      </c>
      <c r="F19" t="s">
        <v>184</v>
      </c>
    </row>
    <row r="20" spans="1:6">
      <c r="A20" s="26"/>
      <c r="B20" s="26" t="s">
        <v>179</v>
      </c>
      <c r="C20" s="26"/>
      <c r="D20" s="35">
        <v>228237.6</v>
      </c>
      <c r="E20" s="26" t="s">
        <v>180</v>
      </c>
    </row>
    <row r="22" spans="1:6">
      <c r="A22" s="26" t="s">
        <v>94</v>
      </c>
      <c r="B22" s="26">
        <v>56708880391</v>
      </c>
      <c r="C22" s="26" t="s">
        <v>181</v>
      </c>
      <c r="D22" s="26">
        <v>3905.8</v>
      </c>
      <c r="E22" s="26" t="s">
        <v>95</v>
      </c>
    </row>
    <row r="23" spans="1:6">
      <c r="A23" s="26">
        <v>56</v>
      </c>
      <c r="B23" s="26">
        <v>56708843816</v>
      </c>
      <c r="C23" s="26" t="s">
        <v>181</v>
      </c>
      <c r="D23" s="26">
        <v>10508.6</v>
      </c>
      <c r="E23" s="26" t="s">
        <v>101</v>
      </c>
    </row>
    <row r="24" spans="1:6">
      <c r="A24" s="26">
        <v>12</v>
      </c>
      <c r="B24" s="26">
        <v>56708843833</v>
      </c>
      <c r="C24" s="26" t="s">
        <v>181</v>
      </c>
      <c r="D24" s="26">
        <v>13226</v>
      </c>
      <c r="E24" s="26" t="s">
        <v>105</v>
      </c>
    </row>
    <row r="25" spans="1:6">
      <c r="A25" s="26">
        <v>23</v>
      </c>
      <c r="B25" s="26">
        <v>56710784363</v>
      </c>
      <c r="C25" s="26" t="s">
        <v>181</v>
      </c>
      <c r="D25" s="26">
        <v>2784.2000000000003</v>
      </c>
      <c r="E25" s="26" t="s">
        <v>107</v>
      </c>
    </row>
    <row r="26" spans="1:6">
      <c r="A26" s="26" t="s">
        <v>110</v>
      </c>
      <c r="B26" s="26">
        <v>56708843847</v>
      </c>
      <c r="C26" s="26" t="s">
        <v>181</v>
      </c>
      <c r="D26" s="26">
        <v>3564</v>
      </c>
      <c r="E26" s="26" t="s">
        <v>111</v>
      </c>
    </row>
    <row r="27" spans="1:6">
      <c r="A27" s="26" t="s">
        <v>142</v>
      </c>
      <c r="B27" s="26">
        <v>56708880479</v>
      </c>
      <c r="C27" s="26" t="s">
        <v>181</v>
      </c>
      <c r="D27" s="26">
        <v>20109.800000000003</v>
      </c>
      <c r="E27" s="26" t="s">
        <v>143</v>
      </c>
    </row>
    <row r="28" spans="1:6">
      <c r="A28" s="26">
        <v>18</v>
      </c>
      <c r="B28" s="26">
        <v>56708843910</v>
      </c>
      <c r="C28" s="26" t="s">
        <v>181</v>
      </c>
      <c r="D28" s="26">
        <v>14217.800000000001</v>
      </c>
      <c r="E28" s="26" t="s">
        <v>153</v>
      </c>
    </row>
    <row r="29" spans="1:6">
      <c r="A29" s="26" t="s">
        <v>160</v>
      </c>
      <c r="B29" s="26">
        <v>56708880539</v>
      </c>
      <c r="C29" s="26" t="s">
        <v>181</v>
      </c>
      <c r="D29" s="26">
        <v>12310.6</v>
      </c>
      <c r="E29" s="26" t="s">
        <v>161</v>
      </c>
    </row>
    <row r="30" spans="1:6">
      <c r="A30" s="26" t="s">
        <v>98</v>
      </c>
      <c r="B30" s="26">
        <v>56708843802</v>
      </c>
      <c r="C30" s="26" t="s">
        <v>181</v>
      </c>
      <c r="D30" s="26">
        <v>3633.2000000000003</v>
      </c>
      <c r="E30" s="26" t="s">
        <v>99</v>
      </c>
    </row>
    <row r="31" spans="1:6">
      <c r="A31" s="26" t="s">
        <v>140</v>
      </c>
      <c r="B31" s="26">
        <v>56708843881</v>
      </c>
      <c r="C31" s="26" t="s">
        <v>181</v>
      </c>
      <c r="D31" s="26">
        <v>7510.4000000000005</v>
      </c>
      <c r="E31" s="26" t="s">
        <v>141</v>
      </c>
    </row>
    <row r="32" spans="1:6">
      <c r="A32" s="26" t="s">
        <v>102</v>
      </c>
      <c r="B32" s="26">
        <v>56708880434</v>
      </c>
      <c r="C32" s="26" t="s">
        <v>181</v>
      </c>
      <c r="D32" s="26">
        <v>8541.4</v>
      </c>
      <c r="E32" s="26" t="s">
        <v>103</v>
      </c>
    </row>
    <row r="33" spans="1:5">
      <c r="A33" s="26" t="s">
        <v>58</v>
      </c>
      <c r="B33" s="26">
        <v>56708843696</v>
      </c>
      <c r="C33" s="26" t="s">
        <v>181</v>
      </c>
      <c r="D33" s="26">
        <v>15803.400000000001</v>
      </c>
      <c r="E33" s="26" t="s">
        <v>59</v>
      </c>
    </row>
    <row r="34" spans="1:5">
      <c r="A34" s="26" t="s">
        <v>88</v>
      </c>
      <c r="B34" s="26">
        <v>56708843773</v>
      </c>
      <c r="C34" s="26" t="s">
        <v>181</v>
      </c>
      <c r="D34" s="26">
        <v>6635.2000000000007</v>
      </c>
      <c r="E34" s="26" t="s">
        <v>89</v>
      </c>
    </row>
    <row r="35" spans="1:5">
      <c r="A35" s="26" t="s">
        <v>72</v>
      </c>
      <c r="B35" s="26">
        <v>56708843711</v>
      </c>
      <c r="C35" s="26" t="s">
        <v>181</v>
      </c>
      <c r="D35" s="26">
        <v>8308.8000000000011</v>
      </c>
      <c r="E35" s="26" t="s">
        <v>73</v>
      </c>
    </row>
    <row r="36" spans="1:5">
      <c r="A36" s="26" t="s">
        <v>108</v>
      </c>
      <c r="B36" s="26">
        <v>56708880448</v>
      </c>
      <c r="C36" s="26" t="s">
        <v>181</v>
      </c>
      <c r="D36" s="26">
        <v>5862.4000000000005</v>
      </c>
      <c r="E36" s="26" t="s">
        <v>109</v>
      </c>
    </row>
    <row r="37" spans="1:5">
      <c r="A37" s="26" t="s">
        <v>32</v>
      </c>
      <c r="B37" s="26">
        <v>56708848813</v>
      </c>
      <c r="C37" s="26" t="s">
        <v>181</v>
      </c>
      <c r="D37" s="26">
        <v>4752.8</v>
      </c>
      <c r="E37" s="26" t="s">
        <v>33</v>
      </c>
    </row>
    <row r="38" spans="1:5">
      <c r="A38" s="26" t="s">
        <v>36</v>
      </c>
      <c r="B38" s="26">
        <v>56708848827</v>
      </c>
      <c r="C38" s="26" t="s">
        <v>181</v>
      </c>
      <c r="D38" s="26">
        <v>6241</v>
      </c>
      <c r="E38" s="26" t="s">
        <v>37</v>
      </c>
    </row>
    <row r="39" spans="1:5">
      <c r="A39" s="26" t="s">
        <v>34</v>
      </c>
      <c r="B39" s="26">
        <v>56708883902</v>
      </c>
      <c r="C39" s="26" t="s">
        <v>181</v>
      </c>
      <c r="D39" s="26">
        <v>13555.800000000001</v>
      </c>
      <c r="E39" s="26" t="s">
        <v>35</v>
      </c>
    </row>
    <row r="40" spans="1:5">
      <c r="A40" s="26" t="s">
        <v>62</v>
      </c>
      <c r="B40" s="26">
        <v>56708843739</v>
      </c>
      <c r="C40" s="26" t="s">
        <v>181</v>
      </c>
      <c r="D40" s="26">
        <v>3895</v>
      </c>
      <c r="E40" s="26" t="s">
        <v>63</v>
      </c>
    </row>
    <row r="41" spans="1:5">
      <c r="A41" s="26" t="s">
        <v>138</v>
      </c>
      <c r="B41" s="26">
        <v>56708880465</v>
      </c>
      <c r="C41" s="26" t="s">
        <v>181</v>
      </c>
      <c r="D41" s="26">
        <v>2581</v>
      </c>
      <c r="E41" s="26" t="s">
        <v>139</v>
      </c>
    </row>
    <row r="42" spans="1:5">
      <c r="A42" s="26" t="s">
        <v>92</v>
      </c>
      <c r="B42" s="26">
        <v>56708843787</v>
      </c>
      <c r="C42" s="26" t="s">
        <v>181</v>
      </c>
      <c r="D42" s="26">
        <v>6248.8</v>
      </c>
      <c r="E42" s="26" t="s">
        <v>93</v>
      </c>
    </row>
    <row r="43" spans="1:5">
      <c r="A43" s="26" t="s">
        <v>64</v>
      </c>
      <c r="B43" s="26">
        <v>56708880326</v>
      </c>
      <c r="C43" s="26" t="s">
        <v>181</v>
      </c>
      <c r="D43" s="26">
        <v>13171</v>
      </c>
      <c r="E43" s="26" t="s">
        <v>65</v>
      </c>
    </row>
    <row r="44" spans="1:5">
      <c r="A44" s="26">
        <v>9</v>
      </c>
      <c r="B44" s="26">
        <v>56708880451</v>
      </c>
      <c r="C44" s="26" t="s">
        <v>181</v>
      </c>
      <c r="D44" s="26">
        <v>27729.4</v>
      </c>
      <c r="E44" s="26" t="s">
        <v>121</v>
      </c>
    </row>
    <row r="45" spans="1:5">
      <c r="A45" s="26" t="s">
        <v>96</v>
      </c>
      <c r="B45" s="26">
        <v>56708843790</v>
      </c>
      <c r="C45" s="26" t="s">
        <v>181</v>
      </c>
      <c r="D45" s="26">
        <v>7678.2000000000007</v>
      </c>
      <c r="E45" s="26" t="s">
        <v>97</v>
      </c>
    </row>
    <row r="46" spans="1:5">
      <c r="A46" s="26" t="s">
        <v>164</v>
      </c>
      <c r="B46" s="26">
        <v>56708880542</v>
      </c>
      <c r="C46" s="26" t="s">
        <v>181</v>
      </c>
      <c r="D46" s="26">
        <v>6790.8</v>
      </c>
      <c r="E46" s="26" t="s">
        <v>165</v>
      </c>
    </row>
    <row r="47" spans="1:5">
      <c r="A47" s="26" t="s">
        <v>150</v>
      </c>
      <c r="B47" s="26">
        <v>56708880508</v>
      </c>
      <c r="C47" s="26" t="s">
        <v>181</v>
      </c>
      <c r="D47" s="26">
        <v>6152.8</v>
      </c>
      <c r="E47" s="26" t="s">
        <v>151</v>
      </c>
    </row>
    <row r="48" spans="1:5">
      <c r="A48" s="26" t="s">
        <v>86</v>
      </c>
      <c r="B48" s="26">
        <v>56708843756</v>
      </c>
      <c r="C48" s="26" t="s">
        <v>181</v>
      </c>
      <c r="D48" s="26">
        <v>3127.8</v>
      </c>
      <c r="E48" s="26" t="s">
        <v>87</v>
      </c>
    </row>
    <row r="49" spans="1:5">
      <c r="A49" s="26" t="s">
        <v>78</v>
      </c>
      <c r="B49" s="26">
        <v>60589984696</v>
      </c>
      <c r="C49" s="26" t="s">
        <v>181</v>
      </c>
      <c r="D49" s="26">
        <v>18996.2</v>
      </c>
      <c r="E49" s="26" t="s">
        <v>79</v>
      </c>
    </row>
    <row r="50" spans="1:5">
      <c r="A50" s="26" t="s">
        <v>126</v>
      </c>
      <c r="B50" s="26">
        <v>60590029027</v>
      </c>
      <c r="C50" s="26" t="s">
        <v>181</v>
      </c>
      <c r="D50" s="26">
        <v>8372</v>
      </c>
      <c r="E50" s="26" t="s">
        <v>127</v>
      </c>
    </row>
    <row r="51" spans="1:5">
      <c r="A51" s="26" t="s">
        <v>24</v>
      </c>
      <c r="B51" s="26">
        <v>56708883873</v>
      </c>
      <c r="C51" s="26" t="s">
        <v>181</v>
      </c>
      <c r="D51" s="26">
        <v>14599</v>
      </c>
      <c r="E51" s="26" t="s">
        <v>25</v>
      </c>
    </row>
    <row r="52" spans="1:5">
      <c r="A52" s="26" t="s">
        <v>60</v>
      </c>
      <c r="B52" s="26">
        <v>56710772901</v>
      </c>
      <c r="C52" s="26" t="s">
        <v>181</v>
      </c>
      <c r="D52" s="26">
        <v>3428.8</v>
      </c>
      <c r="E52" s="26" t="s">
        <v>61</v>
      </c>
    </row>
    <row r="53" spans="1:5">
      <c r="A53" s="26" t="s">
        <v>148</v>
      </c>
      <c r="B53" s="26">
        <v>56708880496</v>
      </c>
      <c r="C53" s="26" t="s">
        <v>181</v>
      </c>
      <c r="D53" s="26">
        <v>3362.8</v>
      </c>
      <c r="E53" s="26" t="s">
        <v>149</v>
      </c>
    </row>
    <row r="54" spans="1:5">
      <c r="A54" s="26" t="s">
        <v>84</v>
      </c>
      <c r="B54" s="26">
        <v>56710772929</v>
      </c>
      <c r="C54" s="26" t="s">
        <v>181</v>
      </c>
      <c r="D54" s="26">
        <v>2465.2000000000003</v>
      </c>
      <c r="E54" s="26" t="s">
        <v>85</v>
      </c>
    </row>
    <row r="55" spans="1:5">
      <c r="A55" s="26" t="s">
        <v>54</v>
      </c>
      <c r="B55" s="26">
        <v>56710772886</v>
      </c>
      <c r="C55" s="26" t="s">
        <v>181</v>
      </c>
      <c r="D55" s="26">
        <v>4810</v>
      </c>
      <c r="E55" s="26" t="s">
        <v>55</v>
      </c>
    </row>
    <row r="56" spans="1:5">
      <c r="A56" s="26" t="s">
        <v>158</v>
      </c>
      <c r="B56" s="26">
        <v>60590038119</v>
      </c>
      <c r="C56" s="26" t="s">
        <v>181</v>
      </c>
      <c r="D56" s="26">
        <v>2949.4</v>
      </c>
      <c r="E56" s="26" t="s">
        <v>159</v>
      </c>
    </row>
    <row r="57" spans="1:5">
      <c r="A57" s="26" t="s">
        <v>162</v>
      </c>
      <c r="B57" s="26">
        <v>56708883839</v>
      </c>
      <c r="C57" s="26" t="s">
        <v>181</v>
      </c>
      <c r="D57" s="26">
        <v>7095.8</v>
      </c>
      <c r="E57" s="26" t="s">
        <v>163</v>
      </c>
    </row>
    <row r="58" spans="1:5">
      <c r="A58" s="26" t="s">
        <v>30</v>
      </c>
      <c r="B58" s="26">
        <v>56708881869</v>
      </c>
      <c r="C58" s="26" t="s">
        <v>181</v>
      </c>
      <c r="D58" s="26">
        <v>6808.6</v>
      </c>
      <c r="E58" s="26" t="s">
        <v>31</v>
      </c>
    </row>
    <row r="59" spans="1:5">
      <c r="A59" s="26" t="s">
        <v>82</v>
      </c>
      <c r="B59" s="26">
        <v>60590101122</v>
      </c>
      <c r="C59" s="26" t="s">
        <v>181</v>
      </c>
      <c r="D59" s="26">
        <v>3956.8</v>
      </c>
      <c r="E59" s="26" t="s">
        <v>83</v>
      </c>
    </row>
    <row r="60" spans="1:5">
      <c r="A60" s="26" t="s">
        <v>118</v>
      </c>
      <c r="B60" s="26">
        <v>60590081785</v>
      </c>
      <c r="C60" s="26" t="s">
        <v>181</v>
      </c>
      <c r="D60" s="26">
        <v>2664.4</v>
      </c>
      <c r="E60" s="26" t="s">
        <v>119</v>
      </c>
    </row>
    <row r="61" spans="1:5">
      <c r="A61" s="26" t="s">
        <v>130</v>
      </c>
      <c r="B61" s="26">
        <v>60581213914</v>
      </c>
      <c r="C61" s="26" t="s">
        <v>181</v>
      </c>
      <c r="D61" s="26">
        <v>2877.4</v>
      </c>
      <c r="E61" s="26" t="s">
        <v>131</v>
      </c>
    </row>
    <row r="62" spans="1:5">
      <c r="A62" s="26" t="s">
        <v>38</v>
      </c>
      <c r="B62" s="26">
        <v>60590062055</v>
      </c>
      <c r="C62" s="26" t="s">
        <v>181</v>
      </c>
      <c r="D62" s="26">
        <v>3188</v>
      </c>
      <c r="E62" s="26" t="s">
        <v>39</v>
      </c>
    </row>
    <row r="63" spans="1:5">
      <c r="A63" s="26" t="s">
        <v>136</v>
      </c>
      <c r="B63" s="26">
        <v>60590127128</v>
      </c>
      <c r="C63" s="26" t="s">
        <v>181</v>
      </c>
      <c r="D63" s="26">
        <v>8717.8000000000011</v>
      </c>
      <c r="E63" s="26" t="s">
        <v>137</v>
      </c>
    </row>
    <row r="64" spans="1:5">
      <c r="A64" s="26" t="s">
        <v>134</v>
      </c>
      <c r="B64" s="26">
        <v>60590103231</v>
      </c>
      <c r="C64" s="26" t="s">
        <v>181</v>
      </c>
      <c r="D64" s="26">
        <v>1819.4</v>
      </c>
      <c r="E64" s="26" t="s">
        <v>135</v>
      </c>
    </row>
    <row r="65" spans="1:5">
      <c r="A65" s="26" t="s">
        <v>90</v>
      </c>
      <c r="B65" s="26">
        <v>60590064926</v>
      </c>
      <c r="C65" s="26" t="s">
        <v>181</v>
      </c>
      <c r="D65" s="26">
        <v>6636.6</v>
      </c>
      <c r="E65" s="26" t="s">
        <v>91</v>
      </c>
    </row>
    <row r="66" spans="1:5">
      <c r="A66" s="26" t="s">
        <v>112</v>
      </c>
      <c r="B66" s="26">
        <v>56671290902</v>
      </c>
      <c r="C66" s="26" t="s">
        <v>181</v>
      </c>
      <c r="D66" s="26">
        <v>3476</v>
      </c>
      <c r="E66" s="26" t="s">
        <v>113</v>
      </c>
    </row>
    <row r="67" spans="1:5">
      <c r="A67" s="26" t="s">
        <v>116</v>
      </c>
      <c r="B67" s="26">
        <v>60590060361</v>
      </c>
      <c r="C67" s="26" t="s">
        <v>181</v>
      </c>
      <c r="D67" s="26">
        <v>1684.2</v>
      </c>
      <c r="E67" s="26" t="s">
        <v>117</v>
      </c>
    </row>
    <row r="68" spans="1:5">
      <c r="A68" s="26" t="s">
        <v>68</v>
      </c>
      <c r="B68" s="26">
        <v>60590162296</v>
      </c>
      <c r="C68" s="26" t="s">
        <v>181</v>
      </c>
      <c r="D68" s="26">
        <v>3477.2000000000003</v>
      </c>
      <c r="E68" s="26" t="s">
        <v>69</v>
      </c>
    </row>
    <row r="69" spans="1:5">
      <c r="A69" s="26" t="s">
        <v>46</v>
      </c>
      <c r="B69" s="26">
        <v>60589870076</v>
      </c>
      <c r="C69" s="26" t="s">
        <v>181</v>
      </c>
      <c r="D69" s="26">
        <v>3073.6000000000004</v>
      </c>
      <c r="E69" s="26" t="s">
        <v>47</v>
      </c>
    </row>
    <row r="70" spans="1:5">
      <c r="A70" s="26" t="s">
        <v>114</v>
      </c>
      <c r="B70" s="26">
        <v>60590139386</v>
      </c>
      <c r="C70" s="26" t="s">
        <v>181</v>
      </c>
      <c r="D70" s="26">
        <v>2675.2000000000003</v>
      </c>
      <c r="E70" s="26" t="s">
        <v>115</v>
      </c>
    </row>
    <row r="71" spans="1:5">
      <c r="A71" s="26" t="s">
        <v>154</v>
      </c>
      <c r="B71" s="26">
        <v>60590392008</v>
      </c>
      <c r="C71" s="26" t="s">
        <v>181</v>
      </c>
      <c r="D71" s="26">
        <v>4160.6000000000004</v>
      </c>
      <c r="E71" s="26" t="s">
        <v>155</v>
      </c>
    </row>
    <row r="72" spans="1:5">
      <c r="A72" s="26" t="s">
        <v>50</v>
      </c>
      <c r="B72" s="26">
        <v>60590223734</v>
      </c>
      <c r="C72" s="26" t="s">
        <v>181</v>
      </c>
      <c r="D72" s="26">
        <v>3096.6000000000004</v>
      </c>
      <c r="E72" s="26" t="s">
        <v>51</v>
      </c>
    </row>
    <row r="73" spans="1:5">
      <c r="A73" s="26" t="s">
        <v>124</v>
      </c>
      <c r="B73" s="26">
        <v>56708843938</v>
      </c>
      <c r="C73" s="26" t="s">
        <v>181</v>
      </c>
      <c r="D73" s="26">
        <v>12755</v>
      </c>
      <c r="E73" s="26" t="s">
        <v>125</v>
      </c>
    </row>
    <row r="74" spans="1:5">
      <c r="A74" s="26" t="s">
        <v>42</v>
      </c>
      <c r="B74" s="26">
        <v>60590771853</v>
      </c>
      <c r="C74" s="26" t="s">
        <v>181</v>
      </c>
      <c r="D74" s="26">
        <v>4312.8</v>
      </c>
      <c r="E74" s="26" t="s">
        <v>43</v>
      </c>
    </row>
    <row r="75" spans="1:5">
      <c r="A75" s="26" t="s">
        <v>76</v>
      </c>
      <c r="B75" s="26">
        <v>60590384215</v>
      </c>
      <c r="C75" s="26" t="s">
        <v>181</v>
      </c>
      <c r="D75" s="26">
        <v>2671.8</v>
      </c>
      <c r="E75" s="26" t="s">
        <v>77</v>
      </c>
    </row>
    <row r="76" spans="1:5">
      <c r="A76" s="26" t="s">
        <v>122</v>
      </c>
      <c r="B76" s="26">
        <v>56710541492</v>
      </c>
      <c r="C76" s="26" t="s">
        <v>181</v>
      </c>
      <c r="D76" s="26">
        <v>5095.2000000000007</v>
      </c>
      <c r="E76" s="26" t="s">
        <v>123</v>
      </c>
    </row>
    <row r="77" spans="1:5">
      <c r="A77" s="26" t="s">
        <v>56</v>
      </c>
      <c r="B77" s="26">
        <v>60591089389</v>
      </c>
      <c r="C77" s="26" t="s">
        <v>181</v>
      </c>
      <c r="D77" s="26">
        <v>2848.6000000000004</v>
      </c>
      <c r="E77" s="26" t="s">
        <v>57</v>
      </c>
    </row>
    <row r="78" spans="1:5">
      <c r="A78" s="26" t="s">
        <v>156</v>
      </c>
      <c r="B78" s="26">
        <v>60590869767</v>
      </c>
      <c r="C78" s="26" t="s">
        <v>181</v>
      </c>
      <c r="D78" s="26">
        <v>4798</v>
      </c>
      <c r="E78" s="26" t="s">
        <v>157</v>
      </c>
    </row>
    <row r="79" spans="1:5">
      <c r="A79" s="26" t="s">
        <v>80</v>
      </c>
      <c r="B79" s="26">
        <v>56702290580</v>
      </c>
      <c r="C79" s="26" t="s">
        <v>181</v>
      </c>
      <c r="D79" s="26">
        <v>3399.4</v>
      </c>
      <c r="E79" s="26" t="s">
        <v>81</v>
      </c>
    </row>
    <row r="80" spans="1:5">
      <c r="A80" s="26" t="s">
        <v>26</v>
      </c>
      <c r="B80" s="26">
        <v>60575841258</v>
      </c>
      <c r="C80" s="26" t="s">
        <v>181</v>
      </c>
      <c r="D80" s="26">
        <v>5210.4000000000005</v>
      </c>
      <c r="E80" s="26" t="s">
        <v>27</v>
      </c>
    </row>
    <row r="81" spans="1:5">
      <c r="A81" s="26" t="s">
        <v>52</v>
      </c>
      <c r="B81" s="26">
        <v>60591678286</v>
      </c>
      <c r="C81" s="26" t="s">
        <v>181</v>
      </c>
      <c r="D81" s="26">
        <v>1959.8000000000002</v>
      </c>
      <c r="E81" s="26" t="s">
        <v>53</v>
      </c>
    </row>
    <row r="82" spans="1:5">
      <c r="A82" s="26" t="s">
        <v>66</v>
      </c>
      <c r="B82" s="26">
        <v>60591840914</v>
      </c>
      <c r="C82" s="26" t="s">
        <v>181</v>
      </c>
      <c r="D82" s="26">
        <v>3243.4</v>
      </c>
      <c r="E82" s="26" t="s">
        <v>67</v>
      </c>
    </row>
    <row r="83" spans="1:5">
      <c r="A83" s="26" t="s">
        <v>40</v>
      </c>
      <c r="B83" s="26">
        <v>60591853519</v>
      </c>
      <c r="C83" s="26" t="s">
        <v>181</v>
      </c>
      <c r="D83" s="26">
        <v>1274.8000000000002</v>
      </c>
      <c r="E83" s="26" t="s">
        <v>41</v>
      </c>
    </row>
    <row r="84" spans="1:5">
      <c r="A84" s="26"/>
      <c r="B84" s="26" t="s">
        <v>182</v>
      </c>
      <c r="C84" s="26"/>
      <c r="D84" s="35">
        <v>410806.8</v>
      </c>
      <c r="E84" s="26" t="s">
        <v>183</v>
      </c>
    </row>
    <row r="86" spans="1:5">
      <c r="A86" s="26"/>
      <c r="B86" s="36" t="s">
        <v>176</v>
      </c>
      <c r="C86" s="36"/>
      <c r="D86" s="37">
        <v>9607.6</v>
      </c>
      <c r="E86" s="36" t="s">
        <v>177</v>
      </c>
    </row>
    <row r="87" spans="1:5">
      <c r="A87" s="26"/>
      <c r="B87" s="36" t="s">
        <v>179</v>
      </c>
      <c r="C87" s="36"/>
      <c r="D87" s="37">
        <v>228237.6</v>
      </c>
      <c r="E87" s="36" t="s">
        <v>180</v>
      </c>
    </row>
    <row r="88" spans="1:5">
      <c r="A88" s="26"/>
      <c r="B88" s="36" t="s">
        <v>182</v>
      </c>
      <c r="C88" s="36"/>
      <c r="D88" s="37">
        <v>410806.8</v>
      </c>
      <c r="E88" s="36" t="s">
        <v>183</v>
      </c>
    </row>
    <row r="89" spans="1:5">
      <c r="A89" s="26"/>
      <c r="B89" s="36"/>
      <c r="C89" s="36"/>
      <c r="D89" s="37">
        <v>648652</v>
      </c>
      <c r="E89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14" sqref="B14"/>
    </sheetView>
  </sheetViews>
  <sheetFormatPr baseColWidth="10" defaultRowHeight="15"/>
  <cols>
    <col min="1" max="1" width="24.5703125" bestFit="1" customWidth="1"/>
    <col min="2" max="2" width="13.140625" bestFit="1" customWidth="1"/>
  </cols>
  <sheetData>
    <row r="1" spans="1:5">
      <c r="A1" s="45" t="s">
        <v>191</v>
      </c>
      <c r="B1" s="45"/>
      <c r="C1" s="46"/>
      <c r="D1" s="47"/>
      <c r="E1" s="47"/>
    </row>
    <row r="2" spans="1:5">
      <c r="A2" s="45" t="s">
        <v>192</v>
      </c>
      <c r="B2" s="45" t="s">
        <v>203</v>
      </c>
      <c r="C2" s="46"/>
      <c r="D2" s="47"/>
      <c r="E2" s="47"/>
    </row>
    <row r="3" spans="1:5">
      <c r="A3" s="45" t="s">
        <v>204</v>
      </c>
      <c r="B3" s="48" t="s">
        <v>205</v>
      </c>
      <c r="C3" s="46"/>
      <c r="D3" s="47"/>
      <c r="E3" s="47"/>
    </row>
    <row r="4" spans="1:5">
      <c r="A4" s="46"/>
      <c r="B4" s="46"/>
      <c r="C4" s="46"/>
      <c r="D4" s="47"/>
      <c r="E4" s="47"/>
    </row>
    <row r="5" spans="1:5">
      <c r="A5" s="46" t="s">
        <v>193</v>
      </c>
      <c r="B5" s="46" t="s">
        <v>194</v>
      </c>
      <c r="C5" s="46"/>
      <c r="D5" s="47"/>
      <c r="E5" s="47"/>
    </row>
    <row r="6" spans="1:5">
      <c r="A6" s="47" t="s">
        <v>195</v>
      </c>
      <c r="B6" s="49">
        <v>319758.48</v>
      </c>
      <c r="C6" s="47"/>
      <c r="D6" s="47"/>
      <c r="E6" s="47"/>
    </row>
    <row r="7" spans="1:5">
      <c r="A7" s="47" t="s">
        <v>196</v>
      </c>
      <c r="B7" s="49">
        <v>44533.760000000002</v>
      </c>
      <c r="C7" s="47"/>
      <c r="D7" s="47"/>
      <c r="E7" s="47"/>
    </row>
    <row r="8" spans="1:5">
      <c r="A8" s="47" t="s">
        <v>197</v>
      </c>
      <c r="B8" s="49">
        <v>60292.63</v>
      </c>
      <c r="C8" s="47"/>
      <c r="D8" s="47"/>
      <c r="E8" s="47"/>
    </row>
    <row r="9" spans="1:5">
      <c r="A9" s="47" t="s">
        <v>198</v>
      </c>
      <c r="B9" s="49">
        <v>235551.66</v>
      </c>
      <c r="C9" s="47"/>
      <c r="D9" s="47"/>
      <c r="E9" s="47"/>
    </row>
    <row r="10" spans="1:5">
      <c r="A10" s="47" t="s">
        <v>199</v>
      </c>
      <c r="B10" s="49">
        <v>41394.71</v>
      </c>
      <c r="C10" s="47"/>
      <c r="D10" s="50"/>
      <c r="E10" s="47"/>
    </row>
    <row r="11" spans="1:5">
      <c r="A11" s="47" t="s">
        <v>200</v>
      </c>
      <c r="B11" s="49">
        <v>115597.54</v>
      </c>
      <c r="C11" s="47"/>
      <c r="D11" s="47"/>
      <c r="E11" s="47"/>
    </row>
    <row r="12" spans="1:5">
      <c r="A12" s="47" t="s">
        <v>201</v>
      </c>
      <c r="B12" s="51">
        <v>0</v>
      </c>
      <c r="C12" s="47"/>
      <c r="D12" s="47"/>
      <c r="E12" s="47"/>
    </row>
    <row r="13" spans="1:5" ht="15.75" thickBot="1">
      <c r="A13" s="47" t="s">
        <v>202</v>
      </c>
      <c r="B13" s="52">
        <v>134076.48000000001</v>
      </c>
      <c r="C13" s="47"/>
      <c r="D13" s="47"/>
      <c r="E13" s="47"/>
    </row>
    <row r="14" spans="1:5">
      <c r="A14" s="47"/>
      <c r="B14" s="53">
        <f>SUM(B6:B13)</f>
        <v>951205.26</v>
      </c>
      <c r="C14" s="47"/>
      <c r="D14" s="47"/>
      <c r="E14" s="47"/>
    </row>
    <row r="15" spans="1:5" ht="15.75" thickBot="1">
      <c r="A15" s="47"/>
      <c r="B15" s="54">
        <f>B14*0.16</f>
        <v>152192.84160000001</v>
      </c>
      <c r="C15" s="47"/>
      <c r="D15" s="47"/>
      <c r="E15" s="47"/>
    </row>
    <row r="16" spans="1:5" ht="15.75" thickTop="1">
      <c r="A16" s="47"/>
      <c r="B16" s="55">
        <f>+B14+B15</f>
        <v>1103398.1015999999</v>
      </c>
      <c r="C16" s="47"/>
      <c r="D16" s="47"/>
      <c r="E16" s="47"/>
    </row>
    <row r="17" spans="1:5">
      <c r="A17" s="47"/>
      <c r="B17" s="49">
        <v>1103398.1000000001</v>
      </c>
      <c r="C17" s="47"/>
      <c r="D17" s="47"/>
      <c r="E17" s="47"/>
    </row>
    <row r="18" spans="1:5">
      <c r="A18" s="47"/>
      <c r="B18" s="49">
        <f>B16-B17</f>
        <v>1.5999998431652784E-3</v>
      </c>
      <c r="C18" s="47"/>
      <c r="D18" s="47"/>
      <c r="E18" s="47"/>
    </row>
    <row r="19" spans="1:5">
      <c r="A19" s="47"/>
      <c r="B19" s="49"/>
      <c r="C19" s="47"/>
      <c r="D19" s="47"/>
      <c r="E19" s="47"/>
    </row>
    <row r="20" spans="1:5">
      <c r="A20" s="47"/>
      <c r="B20" s="47"/>
      <c r="C20" s="47"/>
      <c r="D20" s="47"/>
      <c r="E20" s="4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2017-06-16T22:10:30Z</cp:lastPrinted>
  <dcterms:created xsi:type="dcterms:W3CDTF">2017-06-13T17:16:48Z</dcterms:created>
  <dcterms:modified xsi:type="dcterms:W3CDTF">2017-06-16T22:10:37Z</dcterms:modified>
</cp:coreProperties>
</file>