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4" r:id="rId3"/>
    <sheet name="POLIZA" sheetId="5" r:id="rId4"/>
  </sheets>
  <definedNames>
    <definedName name="_xlnm._FilterDatabase" localSheetId="0" hidden="1">FACTURACION!$A$10:$M$77</definedName>
  </definedNames>
  <calcPr calcId="124519"/>
</workbook>
</file>

<file path=xl/calcChain.xml><?xml version="1.0" encoding="utf-8"?>
<calcChain xmlns="http://schemas.openxmlformats.org/spreadsheetml/2006/main">
  <c r="B14" i="5"/>
  <c r="B15" s="1"/>
  <c r="B16" l="1"/>
  <c r="B18" s="1"/>
  <c r="E12" i="3"/>
  <c r="G12" s="1"/>
  <c r="E13"/>
  <c r="E14"/>
  <c r="G14" s="1"/>
  <c r="E15"/>
  <c r="E16"/>
  <c r="G16" s="1"/>
  <c r="E17"/>
  <c r="E18"/>
  <c r="G18" s="1"/>
  <c r="E19"/>
  <c r="E20"/>
  <c r="G20" s="1"/>
  <c r="E21"/>
  <c r="E22"/>
  <c r="G22" s="1"/>
  <c r="E23"/>
  <c r="E24"/>
  <c r="G24" s="1"/>
  <c r="E25"/>
  <c r="E26"/>
  <c r="G26" s="1"/>
  <c r="E27"/>
  <c r="E28"/>
  <c r="G28" s="1"/>
  <c r="E29"/>
  <c r="E30"/>
  <c r="G30" s="1"/>
  <c r="E31"/>
  <c r="E32"/>
  <c r="G32" s="1"/>
  <c r="E33"/>
  <c r="E34"/>
  <c r="G34" s="1"/>
  <c r="E35"/>
  <c r="E36"/>
  <c r="G36" s="1"/>
  <c r="E37"/>
  <c r="E38"/>
  <c r="G38" s="1"/>
  <c r="E39"/>
  <c r="E40"/>
  <c r="G40" s="1"/>
  <c r="E41"/>
  <c r="E42"/>
  <c r="G42" s="1"/>
  <c r="E43"/>
  <c r="E44"/>
  <c r="G44" s="1"/>
  <c r="E45"/>
  <c r="E46"/>
  <c r="G46" s="1"/>
  <c r="E47"/>
  <c r="E48"/>
  <c r="G48" s="1"/>
  <c r="E49"/>
  <c r="E50"/>
  <c r="G50" s="1"/>
  <c r="E51"/>
  <c r="E52"/>
  <c r="G52" s="1"/>
  <c r="E53"/>
  <c r="E54"/>
  <c r="G54" s="1"/>
  <c r="E55"/>
  <c r="E56"/>
  <c r="G56" s="1"/>
  <c r="E57"/>
  <c r="E58"/>
  <c r="G58" s="1"/>
  <c r="E59"/>
  <c r="E60"/>
  <c r="G60" s="1"/>
  <c r="E61"/>
  <c r="E62"/>
  <c r="F62" s="1"/>
  <c r="E63"/>
  <c r="F63" s="1"/>
  <c r="E64"/>
  <c r="G64" s="1"/>
  <c r="E65"/>
  <c r="F65" s="1"/>
  <c r="E66"/>
  <c r="G66" s="1"/>
  <c r="E67"/>
  <c r="F67" s="1"/>
  <c r="E68"/>
  <c r="G68" s="1"/>
  <c r="E69"/>
  <c r="E70"/>
  <c r="F70" s="1"/>
  <c r="E71"/>
  <c r="E72"/>
  <c r="F72" s="1"/>
  <c r="E73"/>
  <c r="E74"/>
  <c r="F74" s="1"/>
  <c r="E75"/>
  <c r="E76"/>
  <c r="F76" s="1"/>
  <c r="E77"/>
  <c r="E11"/>
  <c r="E80" l="1"/>
  <c r="G70"/>
  <c r="H70" s="1"/>
  <c r="F68"/>
  <c r="F64"/>
  <c r="H64" s="1"/>
  <c r="G74"/>
  <c r="F60"/>
  <c r="H60" s="1"/>
  <c r="F58"/>
  <c r="F56"/>
  <c r="H56" s="1"/>
  <c r="F54"/>
  <c r="F52"/>
  <c r="H52" s="1"/>
  <c r="F50"/>
  <c r="F48"/>
  <c r="H48" s="1"/>
  <c r="F46"/>
  <c r="H46" s="1"/>
  <c r="F44"/>
  <c r="H44" s="1"/>
  <c r="F42"/>
  <c r="F40"/>
  <c r="H40" s="1"/>
  <c r="F38"/>
  <c r="H38" s="1"/>
  <c r="F36"/>
  <c r="F34"/>
  <c r="F32"/>
  <c r="H32" s="1"/>
  <c r="F30"/>
  <c r="H30" s="1"/>
  <c r="F28"/>
  <c r="H28" s="1"/>
  <c r="F26"/>
  <c r="F24"/>
  <c r="H24" s="1"/>
  <c r="F22"/>
  <c r="H22" s="1"/>
  <c r="F20"/>
  <c r="F18"/>
  <c r="F16"/>
  <c r="H16" s="1"/>
  <c r="F14"/>
  <c r="F12"/>
  <c r="H12" s="1"/>
  <c r="G11"/>
  <c r="F11"/>
  <c r="G72"/>
  <c r="H72" s="1"/>
  <c r="G67"/>
  <c r="H67" s="1"/>
  <c r="I67" s="1"/>
  <c r="J67" s="1"/>
  <c r="G63"/>
  <c r="H63" s="1"/>
  <c r="I63" s="1"/>
  <c r="J63" s="1"/>
  <c r="G76"/>
  <c r="H76" s="1"/>
  <c r="H54"/>
  <c r="I54" s="1"/>
  <c r="G77"/>
  <c r="G75"/>
  <c r="G73"/>
  <c r="G71"/>
  <c r="G69"/>
  <c r="G62"/>
  <c r="H62" s="1"/>
  <c r="H58"/>
  <c r="H50"/>
  <c r="F77"/>
  <c r="H77" s="1"/>
  <c r="F75"/>
  <c r="H75" s="1"/>
  <c r="H74"/>
  <c r="F73"/>
  <c r="F71"/>
  <c r="H71" s="1"/>
  <c r="F69"/>
  <c r="G61"/>
  <c r="F61"/>
  <c r="G53"/>
  <c r="F53"/>
  <c r="G45"/>
  <c r="F45"/>
  <c r="G37"/>
  <c r="F37"/>
  <c r="H36"/>
  <c r="G29"/>
  <c r="F29"/>
  <c r="G21"/>
  <c r="F21"/>
  <c r="H18"/>
  <c r="G13"/>
  <c r="F13"/>
  <c r="G47"/>
  <c r="F47"/>
  <c r="G39"/>
  <c r="F39"/>
  <c r="G31"/>
  <c r="F31"/>
  <c r="G23"/>
  <c r="F23"/>
  <c r="G19"/>
  <c r="F19"/>
  <c r="H68"/>
  <c r="F66"/>
  <c r="H66" s="1"/>
  <c r="G65"/>
  <c r="H65" s="1"/>
  <c r="G57"/>
  <c r="F57"/>
  <c r="J54"/>
  <c r="G49"/>
  <c r="F49"/>
  <c r="G41"/>
  <c r="F41"/>
  <c r="G33"/>
  <c r="F33"/>
  <c r="G25"/>
  <c r="F25"/>
  <c r="G17"/>
  <c r="F17"/>
  <c r="H14"/>
  <c r="G55"/>
  <c r="F55"/>
  <c r="G59"/>
  <c r="F59"/>
  <c r="G51"/>
  <c r="F51"/>
  <c r="G43"/>
  <c r="F43"/>
  <c r="H42"/>
  <c r="G35"/>
  <c r="F35"/>
  <c r="H34"/>
  <c r="G27"/>
  <c r="F27"/>
  <c r="H26"/>
  <c r="H20"/>
  <c r="G15"/>
  <c r="F15"/>
  <c r="H17" l="1"/>
  <c r="H69"/>
  <c r="I16"/>
  <c r="J16" s="1"/>
  <c r="H41"/>
  <c r="I41" s="1"/>
  <c r="J41" s="1"/>
  <c r="H23"/>
  <c r="H19"/>
  <c r="H31"/>
  <c r="I31" s="1"/>
  <c r="J31" s="1"/>
  <c r="I30"/>
  <c r="J30" s="1"/>
  <c r="H43"/>
  <c r="H59"/>
  <c r="H25"/>
  <c r="I25" s="1"/>
  <c r="J25" s="1"/>
  <c r="H33"/>
  <c r="I33" s="1"/>
  <c r="J33" s="1"/>
  <c r="H13"/>
  <c r="H37"/>
  <c r="H73"/>
  <c r="I73" s="1"/>
  <c r="J73" s="1"/>
  <c r="H15"/>
  <c r="I15" s="1"/>
  <c r="J15" s="1"/>
  <c r="H27"/>
  <c r="H51"/>
  <c r="I51" s="1"/>
  <c r="J51" s="1"/>
  <c r="H55"/>
  <c r="I55" s="1"/>
  <c r="J55" s="1"/>
  <c r="H49"/>
  <c r="I49" s="1"/>
  <c r="J49" s="1"/>
  <c r="H47"/>
  <c r="I38"/>
  <c r="J38" s="1"/>
  <c r="I46"/>
  <c r="J46" s="1"/>
  <c r="I22"/>
  <c r="J22" s="1"/>
  <c r="H57"/>
  <c r="H29"/>
  <c r="H61"/>
  <c r="I61" s="1"/>
  <c r="J61" s="1"/>
  <c r="G80"/>
  <c r="F80"/>
  <c r="H45"/>
  <c r="H35"/>
  <c r="H39"/>
  <c r="I39" s="1"/>
  <c r="J39" s="1"/>
  <c r="H11"/>
  <c r="I62"/>
  <c r="J62" s="1"/>
  <c r="I35"/>
  <c r="J35" s="1"/>
  <c r="I27"/>
  <c r="J27" s="1"/>
  <c r="I23"/>
  <c r="J23" s="1"/>
  <c r="I71"/>
  <c r="J71" s="1"/>
  <c r="I75"/>
  <c r="J75" s="1"/>
  <c r="I43"/>
  <c r="J43" s="1"/>
  <c r="I59"/>
  <c r="J59" s="1"/>
  <c r="I66"/>
  <c r="J66" s="1"/>
  <c r="I19"/>
  <c r="J19" s="1"/>
  <c r="I77"/>
  <c r="J77" s="1"/>
  <c r="I17"/>
  <c r="J17" s="1"/>
  <c r="I24"/>
  <c r="J24" s="1"/>
  <c r="I40"/>
  <c r="J40" s="1"/>
  <c r="I36"/>
  <c r="J36" s="1"/>
  <c r="I76"/>
  <c r="J76" s="1"/>
  <c r="I57"/>
  <c r="J57" s="1"/>
  <c r="I60"/>
  <c r="J60" s="1"/>
  <c r="I12"/>
  <c r="J12" s="1"/>
  <c r="I20"/>
  <c r="J20" s="1"/>
  <c r="I34"/>
  <c r="J34" s="1"/>
  <c r="I18"/>
  <c r="J18" s="1"/>
  <c r="I29"/>
  <c r="J29" s="1"/>
  <c r="I52"/>
  <c r="J52" s="1"/>
  <c r="I70"/>
  <c r="J70" s="1"/>
  <c r="I74"/>
  <c r="J74" s="1"/>
  <c r="I50"/>
  <c r="J50" s="1"/>
  <c r="I56"/>
  <c r="J56" s="1"/>
  <c r="I13"/>
  <c r="J13" s="1"/>
  <c r="I42"/>
  <c r="J42" s="1"/>
  <c r="I68"/>
  <c r="J68" s="1"/>
  <c r="I28"/>
  <c r="J28" s="1"/>
  <c r="I26"/>
  <c r="J26" s="1"/>
  <c r="I14"/>
  <c r="J14" s="1"/>
  <c r="I65"/>
  <c r="J65" s="1"/>
  <c r="H21"/>
  <c r="I44"/>
  <c r="J44" s="1"/>
  <c r="H53"/>
  <c r="I58"/>
  <c r="J58" s="1"/>
  <c r="I48"/>
  <c r="J48" s="1"/>
  <c r="I64"/>
  <c r="J64" s="1"/>
  <c r="I47"/>
  <c r="J47" s="1"/>
  <c r="I69"/>
  <c r="J69" s="1"/>
  <c r="I32"/>
  <c r="J32" s="1"/>
  <c r="I45"/>
  <c r="J45" s="1"/>
  <c r="I72"/>
  <c r="J72" s="1"/>
  <c r="I37"/>
  <c r="J37" s="1"/>
  <c r="H80" l="1"/>
  <c r="I11"/>
  <c r="I21"/>
  <c r="J21" s="1"/>
  <c r="I53"/>
  <c r="J53" s="1"/>
  <c r="I80" l="1"/>
  <c r="J11"/>
  <c r="J80" s="1"/>
</calcChain>
</file>

<file path=xl/sharedStrings.xml><?xml version="1.0" encoding="utf-8"?>
<sst xmlns="http://schemas.openxmlformats.org/spreadsheetml/2006/main" count="720" uniqueCount="271">
  <si>
    <t>CONTPAQ i</t>
  </si>
  <si>
    <t xml:space="preserve">      NÓMINAS</t>
  </si>
  <si>
    <t>05 INGENIERIA FISCAL LABORAL SC</t>
  </si>
  <si>
    <t>Lista de Raya (forma tabular)</t>
  </si>
  <si>
    <t>Periodo 13 al 13 Quincenal del 01/07/2017 al 15/07/2017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</si>
  <si>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</si>
  <si>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</si>
  <si>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</si>
  <si>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</si>
  <si>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</si>
  <si>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</si>
  <si>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</si>
  <si>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</si>
  <si>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</si>
  <si>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</si>
  <si>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</si>
  <si>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</si>
  <si>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</si>
  <si>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</si>
  <si>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</si>
  <si>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</si>
  <si>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</si>
  <si>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</si>
  <si>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</si>
  <si>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</si>
  <si>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</si>
  <si>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ALM29</t>
  </si>
  <si>
    <t>Animas Leon Manuel Emilio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</si>
  <si>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</si>
  <si>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</si>
  <si>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</si>
  <si>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</si>
  <si>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</si>
  <si>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</si>
  <si>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</si>
  <si>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</si>
  <si>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</si>
  <si>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</si>
  <si>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</si>
  <si>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</si>
  <si>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CGB09</t>
  </si>
  <si>
    <t>Cortes Garcia Blanca Estela</t>
  </si>
  <si>
    <t>DRR01</t>
  </si>
  <si>
    <t>Diaz Rojas Rocio Janet</t>
  </si>
  <si>
    <t>EBV23</t>
  </si>
  <si>
    <t>Echeverria Bustamante Victor Manuel</t>
  </si>
  <si>
    <t>GTM21</t>
  </si>
  <si>
    <t>Garita Torres Marcos</t>
  </si>
  <si>
    <t>GPI19</t>
  </si>
  <si>
    <t>Gomez Paloblanco Ismael</t>
  </si>
  <si>
    <t>GVA05</t>
  </si>
  <si>
    <t>Gomez Vera Armando</t>
  </si>
  <si>
    <t>GOY21</t>
  </si>
  <si>
    <t>Gonzalez Olalde Yadira Janeth</t>
  </si>
  <si>
    <t>0GA21</t>
  </si>
  <si>
    <t>Guerra Aguilar Alejandro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</si>
  <si>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</si>
  <si>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</si>
  <si>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</si>
  <si>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</si>
  <si>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</si>
  <si>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</si>
  <si>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HBS06</t>
  </si>
  <si>
    <t>Hernandez Barrera Salvador</t>
  </si>
  <si>
    <t>0HE04</t>
  </si>
  <si>
    <t>Hernandez Espinoza Victor Benjamin</t>
  </si>
  <si>
    <t>0HA01</t>
  </si>
  <si>
    <t>Herrera Almaraz Blanca Sofia</t>
  </si>
  <si>
    <t>00003</t>
  </si>
  <si>
    <t>Jimenez Suarez Ludivina</t>
  </si>
  <si>
    <t>0LU18</t>
  </si>
  <si>
    <t>Lizardi Urzua Arizbet</t>
  </si>
  <si>
    <t>LJV15</t>
  </si>
  <si>
    <t>Lopez Jimenez Victor Manuel</t>
  </si>
  <si>
    <t>LTP05</t>
  </si>
  <si>
    <t>Lopez Torres Patricia Guadalupe</t>
  </si>
  <si>
    <t>LEV29</t>
  </si>
  <si>
    <t>Lucio Escutia Victor</t>
  </si>
  <si>
    <t>LNJ17</t>
  </si>
  <si>
    <t>Luna Nieto Jose Enrique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</si>
  <si>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</si>
  <si>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</si>
  <si>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</si>
  <si>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</si>
  <si>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</si>
  <si>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</si>
  <si>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</si>
  <si>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</si>
  <si>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</si>
  <si>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</si>
  <si>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</si>
  <si>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</si>
  <si>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</si>
  <si>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</si>
  <si>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</si>
  <si>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</si>
  <si>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</si>
  <si>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</si>
  <si>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</si>
  <si>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</si>
  <si>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</si>
  <si>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</si>
  <si>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</si>
  <si>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</si>
  <si>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</si>
  <si>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</si>
  <si>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</si>
  <si>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</si>
  <si>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OVJ20</t>
  </si>
  <si>
    <t>Ordaz Vera Julio Cesar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</si>
  <si>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</si>
  <si>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</si>
  <si>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</si>
  <si>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</si>
  <si>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</si>
  <si>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</si>
  <si>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</si>
  <si>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</si>
  <si>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</si>
  <si>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</si>
  <si>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REA07</t>
  </si>
  <si>
    <t>Ramirez Echeverria Armando</t>
  </si>
  <si>
    <t>RJN07</t>
  </si>
  <si>
    <t>Ramirez Jimenez Noemi Catalina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</si>
  <si>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</si>
  <si>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</si>
  <si>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</si>
  <si>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</si>
  <si>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</si>
  <si>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</si>
  <si>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</si>
  <si>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</si>
  <si>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</si>
  <si>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</si>
  <si>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</si>
  <si>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</si>
  <si>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</si>
  <si>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</si>
  <si>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</si>
  <si>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</si>
  <si>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</si>
  <si>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</si>
  <si>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</si>
  <si>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</si>
  <si>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TPF29</t>
  </si>
  <si>
    <t>Toledo Perez Jose Francisco</t>
  </si>
  <si>
    <t>TCM05</t>
  </si>
  <si>
    <t>Torres Casas Maria Jose</t>
  </si>
  <si>
    <t>TJM06</t>
  </si>
  <si>
    <t>Torres Jimenez Martin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</si>
  <si>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</si>
  <si>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</si>
  <si>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</si>
  <si>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</si>
  <si>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</si>
  <si>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</si>
  <si>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</si>
  <si>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</si>
  <si>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</si>
  <si>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</si>
  <si>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</si>
  <si>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</si>
  <si>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</si>
  <si>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</si>
  <si>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</si>
  <si>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</si>
  <si>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</si>
  <si>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13 del 2017-07-01 al 2017-07-15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</si>
  <si>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</si>
  <si>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</si>
  <si>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</si>
  <si>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</si>
  <si>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</si>
  <si>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</si>
  <si>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</si>
  <si>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03 Transferencia electrónica de fondos</t>
  </si>
  <si>
    <t>Total Transferencia electrónica de fondos</t>
  </si>
  <si>
    <t>Total de movimientos 6</t>
  </si>
  <si>
    <t>28 Tarjeta de Débito</t>
  </si>
  <si>
    <t>Total Tarjeta de Débito</t>
  </si>
  <si>
    <t>Total de movimientos 2</t>
  </si>
  <si>
    <t>Total de movimientos 59</t>
  </si>
  <si>
    <t>ALECSA CELAYA, SRL DE CV</t>
  </si>
  <si>
    <t xml:space="preserve">DESGLOSE DE NOMINA </t>
  </si>
  <si>
    <t>PERIODO 2DA QUINCENA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</si>
  <si>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</si>
  <si>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</si>
  <si>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</si>
  <si>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</si>
  <si>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</si>
  <si>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</si>
  <si>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</si>
  <si>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</si>
  <si>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</si>
  <si>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</si>
  <si>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JULIO</t>
  </si>
  <si>
    <t>01/07/2017 AL 15/07/2017</t>
  </si>
  <si>
    <t>ADMINISTRACION</t>
  </si>
  <si>
    <t>ALMANZA MARTINEZ MARIBEL</t>
  </si>
  <si>
    <t>SERVICIO</t>
  </si>
  <si>
    <t>ANIMAS LEON MANUEL EMILIO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</si>
  <si>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</si>
  <si>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</si>
  <si>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</si>
  <si>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</si>
  <si>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</si>
  <si>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</si>
  <si>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>VENTAS</t>
  </si>
  <si>
    <t>CASTRO MAGUEYAL MIGUEL ANGEL</t>
  </si>
  <si>
    <t xml:space="preserve">CORTES GARCIA BLANCA ESTELA </t>
  </si>
  <si>
    <t>DIAZ ROJAS ROCIO JANET</t>
  </si>
  <si>
    <t>COSTO</t>
  </si>
  <si>
    <t>ECHEVERRIA BUSTAMANTE VICTOR MANUEL</t>
  </si>
  <si>
    <t>GARITA TORRES MARCOS</t>
  </si>
  <si>
    <t>GOMEZ PALOBLANCO ISMAEL</t>
  </si>
  <si>
    <t>GOMEZ VERA ARMANDO</t>
  </si>
  <si>
    <t>GONZALEZ OLALDE YADIRA JANETH</t>
  </si>
  <si>
    <t>GUERRA AGUILAR ALEJANDRO</t>
  </si>
  <si>
    <t>GUERRERO HERNANDEZ JUAN CARLOS</t>
  </si>
  <si>
    <t>GUILLEN AYALA JUAN CARLOS</t>
  </si>
  <si>
    <t>GUTIERREZ CARVARIN JACOB</t>
  </si>
  <si>
    <t>HERNANDEZ BARRERA SALVADOR</t>
  </si>
  <si>
    <t>HERNANDEZ ESPINOZA VICTOR BENJAMIN</t>
  </si>
  <si>
    <t>HERRERA ALMARAZ BLANCA SOFIA</t>
  </si>
  <si>
    <t>JIMENEZ SUAREZ LUDIVINA</t>
  </si>
  <si>
    <t>LIZARDI URZUA ARIZBETH</t>
  </si>
  <si>
    <t>LOPEZ JIMENEZ VICTOR MANUEL</t>
  </si>
  <si>
    <t>LOPEZ TORRES PATRICIA GUADALUPE</t>
  </si>
  <si>
    <t>LUCIO ESCUTIA VICTOR</t>
  </si>
  <si>
    <t>LUNA NIETO JOSE ENRIQUE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</si>
  <si>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</si>
  <si>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</si>
  <si>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</si>
  <si>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</si>
  <si>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</si>
  <si>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</si>
  <si>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</si>
  <si>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</si>
  <si>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</si>
  <si>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</si>
  <si>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</si>
  <si>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</si>
  <si>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</si>
  <si>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</si>
  <si>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ORDAZ VERA JULIO CESAR</t>
  </si>
  <si>
    <t>PACHECO LEON JUANA</t>
  </si>
  <si>
    <t>F&amp;I</t>
  </si>
  <si>
    <t>PATIÑO MUÑOZ ANA LAURA</t>
  </si>
  <si>
    <t>PESCADOR JURADO NANCY TERESA</t>
  </si>
  <si>
    <t>PICAZO BASTIDA GUSTAVO</t>
  </si>
  <si>
    <t xml:space="preserve">PRIETO LOPEZ LEOBIGILDO </t>
  </si>
  <si>
    <t>RAMIREZ ECHEVERRIA ARMANDO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</si>
  <si>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</si>
  <si>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</si>
  <si>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</si>
  <si>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</si>
  <si>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</si>
  <si>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</si>
  <si>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>SALCEDO MORENO JANITZY XOCHITL</t>
  </si>
  <si>
    <t>SANCHEZ ESCAMILLA ROSALBA</t>
  </si>
  <si>
    <t>SANCHEZ VEANA JAVIER</t>
  </si>
  <si>
    <t>SANTANA ANAYA GILDARDO ENRIQUE</t>
  </si>
  <si>
    <t>SOLORZANO JUAREZ MONICA ELISA</t>
  </si>
  <si>
    <t>TIERRABLANCA SANCHEZ VICTOR HUGO</t>
  </si>
  <si>
    <t>TOLEDO PEREZ JOSE FRANCISCO</t>
  </si>
  <si>
    <t xml:space="preserve">TORRES CASAS MARIA JOSE </t>
  </si>
  <si>
    <t>TORRES JIMENEZ MARTIN</t>
  </si>
  <si>
    <t>TOVAR CHAVEZ JOSE CARMEN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</si>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</sst>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pane xSplit="2" ySplit="10" topLeftCell="C71" activePane="bottomRight" state="frozen"/>
      <selection pane="topRight" activeCell="C1" sqref="C1"/>
      <selection pane="bottomLeft" activeCell="A11" sqref="A11"/>
      <selection pane="bottomRight" activeCell="J80" sqref="J80"/>
    </sheetView>
  </sheetViews>
  <sheetFormatPr baseColWidth="10" defaultRowHeight="11.25"/>
  <cols>
    <col min="1" max="1" width="9.28515625" style="2" customWidth="1"/>
    <col min="2" max="2" width="27" style="1" customWidth="1"/>
    <col min="3" max="3" width="13.5703125" style="1" bestFit="1" customWidth="1"/>
    <col min="4" max="4" width="11.42578125" style="1"/>
    <col min="5" max="5" width="15.28515625" style="1" customWidth="1"/>
    <col min="6" max="7" width="11.7109375" style="1" bestFit="1" customWidth="1"/>
    <col min="8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160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161</v>
      </c>
      <c r="F7" s="42"/>
      <c r="G7" s="42"/>
      <c r="H7" s="42"/>
      <c r="I7" s="42"/>
      <c r="J7" s="42"/>
    </row>
    <row r="8" spans="1:13" s="5" customFormat="1" ht="23.25" thickBot="1">
      <c r="A8" s="8" t="s">
        <v>7</v>
      </c>
      <c r="B8" s="9" t="s">
        <v>8</v>
      </c>
      <c r="C8" s="10" t="s">
        <v>11</v>
      </c>
      <c r="E8" s="27" t="s">
        <v>11</v>
      </c>
      <c r="F8" s="27" t="s">
        <v>162</v>
      </c>
      <c r="G8" s="27" t="s">
        <v>163</v>
      </c>
      <c r="H8" s="27" t="s">
        <v>164</v>
      </c>
      <c r="I8" s="27" t="s">
        <v>165</v>
      </c>
      <c r="J8" s="27" t="s">
        <v>166</v>
      </c>
    </row>
    <row r="9" spans="1:13" ht="12" thickTop="1">
      <c r="A9" s="12" t="s">
        <v>23</v>
      </c>
    </row>
    <row r="11" spans="1:13" ht="15.75">
      <c r="A11" s="2" t="s">
        <v>24</v>
      </c>
      <c r="B11" s="1" t="s">
        <v>25</v>
      </c>
      <c r="C11" s="13">
        <v>22964.67</v>
      </c>
      <c r="E11" s="28">
        <f>+C11</f>
        <v>22964.67</v>
      </c>
      <c r="F11" s="28">
        <f>+E11*2%</f>
        <v>459.29339999999996</v>
      </c>
      <c r="G11" s="28">
        <f>+E11*7.5%</f>
        <v>1722.3502499999997</v>
      </c>
      <c r="H11" s="28">
        <f>SUM(E11:G11)</f>
        <v>25146.313649999996</v>
      </c>
      <c r="I11" s="28">
        <f>+H11*16%</f>
        <v>4023.4101839999994</v>
      </c>
      <c r="J11" s="28">
        <f>+H11+I11</f>
        <v>29169.723833999997</v>
      </c>
      <c r="L11" s="56" t="s">
        <v>197</v>
      </c>
      <c r="M11" s="56" t="s">
        <v>198</v>
      </c>
    </row>
    <row r="12" spans="1:13" ht="15.75">
      <c r="A12" s="2" t="s">
        <v>26</v>
      </c>
      <c r="B12" s="1" t="s">
        <v>27</v>
      </c>
      <c r="C12" s="13">
        <v>24706.03</v>
      </c>
      <c r="E12" s="28">
        <f t="shared" ref="E12:E75" si="0">+C12</f>
        <v>24706.03</v>
      </c>
      <c r="F12" s="28">
        <f t="shared" ref="F12:F75" si="1">+E12*2%</f>
        <v>494.12059999999997</v>
      </c>
      <c r="G12" s="28">
        <f t="shared" ref="G12:G75" si="2">+E12*7.5%</f>
        <v>1852.9522499999998</v>
      </c>
      <c r="H12" s="28">
        <f t="shared" ref="H12:H75" si="3">SUM(E12:G12)</f>
        <v>27053.102849999996</v>
      </c>
      <c r="I12" s="28">
        <f t="shared" ref="I12:I75" si="4">+H12*16%</f>
        <v>4328.4964559999989</v>
      </c>
      <c r="J12" s="28">
        <f t="shared" ref="J12:J75" si="5">+H12+I12</f>
        <v>31381.599305999996</v>
      </c>
      <c r="L12" s="56" t="s">
        <v>199</v>
      </c>
      <c r="M12" s="56" t="s">
        <v>200</v>
      </c>
    </row>
    <row r="13" spans="1:13" ht="15.75">
      <c r="A13" s="2" t="s">
        <v>28</v>
      </c>
      <c r="B13" s="1" t="s">
        <v>29</v>
      </c>
      <c r="C13" s="13">
        <v>5500.05</v>
      </c>
      <c r="E13" s="28">
        <f t="shared" si="0"/>
        <v>5500.05</v>
      </c>
      <c r="F13" s="28">
        <f t="shared" si="1"/>
        <v>110.001</v>
      </c>
      <c r="G13" s="28">
        <f t="shared" si="2"/>
        <v>412.50375000000003</v>
      </c>
      <c r="H13" s="28">
        <f t="shared" si="3"/>
        <v>6022.5547500000002</v>
      </c>
      <c r="I13" s="28">
        <f t="shared" si="4"/>
        <v>963.60876000000007</v>
      </c>
      <c r="J13" s="28">
        <f t="shared" si="5"/>
        <v>6986.1635100000003</v>
      </c>
      <c r="L13" s="56" t="s">
        <v>201</v>
      </c>
      <c r="M13" s="56" t="s">
        <v>202</v>
      </c>
    </row>
    <row r="14" spans="1:13" ht="15.75">
      <c r="A14" s="2" t="s">
        <v>30</v>
      </c>
      <c r="B14" s="1" t="s">
        <v>31</v>
      </c>
      <c r="C14" s="13">
        <v>17000.099999999999</v>
      </c>
      <c r="E14" s="28">
        <f t="shared" si="0"/>
        <v>17000.099999999999</v>
      </c>
      <c r="F14" s="28">
        <f t="shared" si="1"/>
        <v>340.00199999999995</v>
      </c>
      <c r="G14" s="28">
        <f t="shared" si="2"/>
        <v>1275.0074999999999</v>
      </c>
      <c r="H14" s="28">
        <f t="shared" si="3"/>
        <v>18615.109499999999</v>
      </c>
      <c r="I14" s="28">
        <f t="shared" si="4"/>
        <v>2978.41752</v>
      </c>
      <c r="J14" s="28">
        <f t="shared" si="5"/>
        <v>21593.527019999998</v>
      </c>
      <c r="L14" s="56" t="s">
        <v>197</v>
      </c>
      <c r="M14" s="56" t="s">
        <v>203</v>
      </c>
    </row>
    <row r="15" spans="1:13" ht="15.75">
      <c r="A15" s="2" t="s">
        <v>32</v>
      </c>
      <c r="B15" s="1" t="s">
        <v>33</v>
      </c>
      <c r="C15" s="13">
        <v>7800</v>
      </c>
      <c r="E15" s="28">
        <f t="shared" si="0"/>
        <v>7800</v>
      </c>
      <c r="F15" s="28">
        <f t="shared" si="1"/>
        <v>156</v>
      </c>
      <c r="G15" s="28">
        <f t="shared" si="2"/>
        <v>585</v>
      </c>
      <c r="H15" s="28">
        <f t="shared" si="3"/>
        <v>8541</v>
      </c>
      <c r="I15" s="28">
        <f t="shared" si="4"/>
        <v>1366.56</v>
      </c>
      <c r="J15" s="28">
        <f t="shared" si="5"/>
        <v>9907.56</v>
      </c>
      <c r="L15" s="56" t="s">
        <v>197</v>
      </c>
      <c r="M15" s="56" t="s">
        <v>204</v>
      </c>
    </row>
    <row r="16" spans="1:13" ht="15.75">
      <c r="A16" s="2" t="s">
        <v>34</v>
      </c>
      <c r="B16" s="1" t="s">
        <v>35</v>
      </c>
      <c r="C16" s="13">
        <v>14630.53</v>
      </c>
      <c r="E16" s="28">
        <f t="shared" si="0"/>
        <v>14630.53</v>
      </c>
      <c r="F16" s="28">
        <f t="shared" si="1"/>
        <v>292.61060000000003</v>
      </c>
      <c r="G16" s="28">
        <f t="shared" si="2"/>
        <v>1097.2897499999999</v>
      </c>
      <c r="H16" s="28">
        <f t="shared" si="3"/>
        <v>16020.430350000001</v>
      </c>
      <c r="I16" s="28">
        <f t="shared" si="4"/>
        <v>2563.2688560000001</v>
      </c>
      <c r="J16" s="28">
        <f t="shared" si="5"/>
        <v>18583.699206000001</v>
      </c>
      <c r="L16" s="56" t="s">
        <v>197</v>
      </c>
      <c r="M16" s="56" t="s">
        <v>205</v>
      </c>
    </row>
    <row r="17" spans="1:13" ht="15.75">
      <c r="A17" s="2" t="s">
        <v>36</v>
      </c>
      <c r="B17" s="1" t="s">
        <v>37</v>
      </c>
      <c r="C17" s="13">
        <v>7500</v>
      </c>
      <c r="E17" s="28">
        <f t="shared" si="0"/>
        <v>7500</v>
      </c>
      <c r="F17" s="28">
        <f t="shared" si="1"/>
        <v>150</v>
      </c>
      <c r="G17" s="28">
        <f t="shared" si="2"/>
        <v>562.5</v>
      </c>
      <c r="H17" s="28">
        <f t="shared" si="3"/>
        <v>8212.5</v>
      </c>
      <c r="I17" s="28">
        <f t="shared" si="4"/>
        <v>1314</v>
      </c>
      <c r="J17" s="28">
        <f t="shared" si="5"/>
        <v>9526.5</v>
      </c>
      <c r="L17" s="56" t="s">
        <v>197</v>
      </c>
      <c r="M17" s="56" t="s">
        <v>206</v>
      </c>
    </row>
    <row r="18" spans="1:13" ht="15.75">
      <c r="A18" s="2" t="s">
        <v>38</v>
      </c>
      <c r="B18" s="1" t="s">
        <v>39</v>
      </c>
      <c r="C18" s="13">
        <v>3500.1</v>
      </c>
      <c r="E18" s="28">
        <f t="shared" si="0"/>
        <v>3500.1</v>
      </c>
      <c r="F18" s="28">
        <f t="shared" si="1"/>
        <v>70.001999999999995</v>
      </c>
      <c r="G18" s="28">
        <f t="shared" si="2"/>
        <v>262.50749999999999</v>
      </c>
      <c r="H18" s="28">
        <f t="shared" si="3"/>
        <v>3832.6095</v>
      </c>
      <c r="I18" s="28">
        <f t="shared" si="4"/>
        <v>613.21752000000004</v>
      </c>
      <c r="J18" s="28">
        <f t="shared" si="5"/>
        <v>4445.8270199999997</v>
      </c>
      <c r="L18" s="56" t="s">
        <v>207</v>
      </c>
      <c r="M18" s="57" t="s">
        <v>208</v>
      </c>
    </row>
    <row r="19" spans="1:13" ht="15.75">
      <c r="A19" s="2" t="s">
        <v>40</v>
      </c>
      <c r="B19" s="1" t="s">
        <v>41</v>
      </c>
      <c r="C19" s="13">
        <v>5694.05</v>
      </c>
      <c r="E19" s="28">
        <f t="shared" si="0"/>
        <v>5694.05</v>
      </c>
      <c r="F19" s="28">
        <f t="shared" si="1"/>
        <v>113.881</v>
      </c>
      <c r="G19" s="28">
        <f t="shared" si="2"/>
        <v>427.05374999999998</v>
      </c>
      <c r="H19" s="28">
        <f t="shared" si="3"/>
        <v>6234.9847500000005</v>
      </c>
      <c r="I19" s="28">
        <f t="shared" si="4"/>
        <v>997.59756000000016</v>
      </c>
      <c r="J19" s="28">
        <f t="shared" si="5"/>
        <v>7232.5823100000007</v>
      </c>
      <c r="L19" s="56" t="s">
        <v>207</v>
      </c>
      <c r="M19" s="57" t="s">
        <v>209</v>
      </c>
    </row>
    <row r="20" spans="1:13" ht="15.75">
      <c r="A20" s="2" t="s">
        <v>42</v>
      </c>
      <c r="B20" s="1" t="s">
        <v>43</v>
      </c>
      <c r="C20" s="13">
        <v>33238.550000000003</v>
      </c>
      <c r="E20" s="28">
        <f t="shared" si="0"/>
        <v>33238.550000000003</v>
      </c>
      <c r="F20" s="28">
        <f t="shared" si="1"/>
        <v>664.77100000000007</v>
      </c>
      <c r="G20" s="28">
        <f t="shared" si="2"/>
        <v>2492.8912500000001</v>
      </c>
      <c r="H20" s="28">
        <f t="shared" si="3"/>
        <v>36396.212250000004</v>
      </c>
      <c r="I20" s="28">
        <f t="shared" si="4"/>
        <v>5823.3939600000003</v>
      </c>
      <c r="J20" s="28">
        <f t="shared" si="5"/>
        <v>42219.606210000005</v>
      </c>
      <c r="L20" s="56" t="s">
        <v>207</v>
      </c>
      <c r="M20" s="57" t="s">
        <v>210</v>
      </c>
    </row>
    <row r="21" spans="1:13" ht="15.75">
      <c r="A21" s="2" t="s">
        <v>44</v>
      </c>
      <c r="B21" s="1" t="s">
        <v>45</v>
      </c>
      <c r="C21" s="13">
        <v>3932</v>
      </c>
      <c r="E21" s="28">
        <f t="shared" si="0"/>
        <v>3932</v>
      </c>
      <c r="F21" s="28">
        <f t="shared" si="1"/>
        <v>78.64</v>
      </c>
      <c r="G21" s="28">
        <f t="shared" si="2"/>
        <v>294.89999999999998</v>
      </c>
      <c r="H21" s="28">
        <f t="shared" si="3"/>
        <v>4305.54</v>
      </c>
      <c r="I21" s="28">
        <f t="shared" si="4"/>
        <v>688.88639999999998</v>
      </c>
      <c r="J21" s="28">
        <f t="shared" si="5"/>
        <v>4994.4264000000003</v>
      </c>
      <c r="L21" s="56" t="s">
        <v>211</v>
      </c>
      <c r="M21" s="57" t="s">
        <v>212</v>
      </c>
    </row>
    <row r="22" spans="1:13" ht="15.75">
      <c r="A22" s="2" t="s">
        <v>46</v>
      </c>
      <c r="B22" s="1" t="s">
        <v>47</v>
      </c>
      <c r="C22" s="13">
        <v>3899.88</v>
      </c>
      <c r="E22" s="28">
        <f t="shared" si="0"/>
        <v>3899.88</v>
      </c>
      <c r="F22" s="28">
        <f t="shared" si="1"/>
        <v>77.997600000000006</v>
      </c>
      <c r="G22" s="28">
        <f t="shared" si="2"/>
        <v>292.49099999999999</v>
      </c>
      <c r="H22" s="28">
        <f t="shared" si="3"/>
        <v>4270.3685999999998</v>
      </c>
      <c r="I22" s="28">
        <f t="shared" si="4"/>
        <v>683.25897599999996</v>
      </c>
      <c r="J22" s="28">
        <f t="shared" si="5"/>
        <v>4953.6275759999999</v>
      </c>
      <c r="L22" s="56" t="s">
        <v>197</v>
      </c>
      <c r="M22" s="57" t="s">
        <v>213</v>
      </c>
    </row>
    <row r="23" spans="1:13" ht="15.75">
      <c r="A23" s="2" t="s">
        <v>48</v>
      </c>
      <c r="B23" s="1" t="s">
        <v>49</v>
      </c>
      <c r="C23" s="13">
        <v>3437.35</v>
      </c>
      <c r="E23" s="28">
        <f t="shared" si="0"/>
        <v>3437.35</v>
      </c>
      <c r="F23" s="28">
        <f t="shared" si="1"/>
        <v>68.747</v>
      </c>
      <c r="G23" s="28">
        <f t="shared" si="2"/>
        <v>257.80124999999998</v>
      </c>
      <c r="H23" s="28">
        <f t="shared" si="3"/>
        <v>3763.8982499999997</v>
      </c>
      <c r="I23" s="28">
        <f t="shared" si="4"/>
        <v>602.22371999999996</v>
      </c>
      <c r="J23" s="28">
        <f t="shared" si="5"/>
        <v>4366.1219700000001</v>
      </c>
      <c r="L23" s="56" t="s">
        <v>211</v>
      </c>
      <c r="M23" s="57" t="s">
        <v>214</v>
      </c>
    </row>
    <row r="24" spans="1:13" ht="15.75">
      <c r="A24" s="2" t="s">
        <v>50</v>
      </c>
      <c r="B24" s="1" t="s">
        <v>51</v>
      </c>
      <c r="C24" s="13">
        <v>3230.6</v>
      </c>
      <c r="E24" s="28">
        <f t="shared" si="0"/>
        <v>3230.6</v>
      </c>
      <c r="F24" s="28">
        <f t="shared" si="1"/>
        <v>64.611999999999995</v>
      </c>
      <c r="G24" s="28">
        <f t="shared" si="2"/>
        <v>242.29499999999999</v>
      </c>
      <c r="H24" s="28">
        <f t="shared" si="3"/>
        <v>3537.5070000000001</v>
      </c>
      <c r="I24" s="28">
        <f t="shared" si="4"/>
        <v>566.00112000000001</v>
      </c>
      <c r="J24" s="28">
        <f t="shared" si="5"/>
        <v>4103.5081200000004</v>
      </c>
      <c r="L24" s="56" t="s">
        <v>211</v>
      </c>
      <c r="M24" s="56" t="s">
        <v>215</v>
      </c>
    </row>
    <row r="25" spans="1:13" ht="15.75">
      <c r="A25" s="2" t="s">
        <v>52</v>
      </c>
      <c r="B25" s="1" t="s">
        <v>53</v>
      </c>
      <c r="C25" s="13">
        <v>5694.05</v>
      </c>
      <c r="E25" s="28">
        <f t="shared" si="0"/>
        <v>5694.05</v>
      </c>
      <c r="F25" s="28">
        <f t="shared" si="1"/>
        <v>113.881</v>
      </c>
      <c r="G25" s="28">
        <f t="shared" si="2"/>
        <v>427.05374999999998</v>
      </c>
      <c r="H25" s="28">
        <f t="shared" si="3"/>
        <v>6234.9847500000005</v>
      </c>
      <c r="I25" s="28">
        <f t="shared" si="4"/>
        <v>997.59756000000016</v>
      </c>
      <c r="J25" s="28">
        <f t="shared" si="5"/>
        <v>7232.5823100000007</v>
      </c>
      <c r="L25" s="56" t="s">
        <v>207</v>
      </c>
      <c r="M25" s="57" t="s">
        <v>216</v>
      </c>
    </row>
    <row r="26" spans="1:13" ht="15.75">
      <c r="A26" s="2" t="s">
        <v>54</v>
      </c>
      <c r="B26" s="1" t="s">
        <v>55</v>
      </c>
      <c r="C26" s="13">
        <v>22714.62</v>
      </c>
      <c r="E26" s="28">
        <f t="shared" si="0"/>
        <v>22714.62</v>
      </c>
      <c r="F26" s="28">
        <f t="shared" si="1"/>
        <v>454.29239999999999</v>
      </c>
      <c r="G26" s="28">
        <f t="shared" si="2"/>
        <v>1703.5964999999999</v>
      </c>
      <c r="H26" s="28">
        <f t="shared" si="3"/>
        <v>24872.508899999997</v>
      </c>
      <c r="I26" s="28">
        <f t="shared" si="4"/>
        <v>3979.6014239999995</v>
      </c>
      <c r="J26" s="28">
        <f t="shared" si="5"/>
        <v>28852.110323999997</v>
      </c>
      <c r="L26" s="56" t="s">
        <v>211</v>
      </c>
      <c r="M26" s="57" t="s">
        <v>217</v>
      </c>
    </row>
    <row r="27" spans="1:13" ht="15.75">
      <c r="A27" s="2" t="s">
        <v>56</v>
      </c>
      <c r="B27" s="1" t="s">
        <v>57</v>
      </c>
      <c r="C27" s="13">
        <v>4917.6000000000004</v>
      </c>
      <c r="E27" s="28">
        <f t="shared" si="0"/>
        <v>4917.6000000000004</v>
      </c>
      <c r="F27" s="28">
        <f t="shared" si="1"/>
        <v>98.352000000000004</v>
      </c>
      <c r="G27" s="28">
        <f t="shared" si="2"/>
        <v>368.82</v>
      </c>
      <c r="H27" s="28">
        <f t="shared" si="3"/>
        <v>5384.7719999999999</v>
      </c>
      <c r="I27" s="28">
        <f t="shared" si="4"/>
        <v>861.56352000000004</v>
      </c>
      <c r="J27" s="28">
        <f t="shared" si="5"/>
        <v>6246.3355199999996</v>
      </c>
      <c r="L27" s="56" t="s">
        <v>211</v>
      </c>
      <c r="M27" s="56" t="s">
        <v>218</v>
      </c>
    </row>
    <row r="28" spans="1:13" ht="15.75">
      <c r="A28" s="2" t="s">
        <v>58</v>
      </c>
      <c r="B28" s="1" t="s">
        <v>59</v>
      </c>
      <c r="C28" s="13">
        <v>19375.05</v>
      </c>
      <c r="E28" s="28">
        <f t="shared" si="0"/>
        <v>19375.05</v>
      </c>
      <c r="F28" s="28">
        <f t="shared" si="1"/>
        <v>387.50099999999998</v>
      </c>
      <c r="G28" s="28">
        <f t="shared" si="2"/>
        <v>1453.1287499999999</v>
      </c>
      <c r="H28" s="28">
        <f t="shared" si="3"/>
        <v>21215.679749999999</v>
      </c>
      <c r="I28" s="28">
        <f t="shared" si="4"/>
        <v>3394.5087600000002</v>
      </c>
      <c r="J28" s="28">
        <f t="shared" si="5"/>
        <v>24610.18851</v>
      </c>
      <c r="L28" s="56" t="s">
        <v>201</v>
      </c>
      <c r="M28" s="56" t="s">
        <v>219</v>
      </c>
    </row>
    <row r="29" spans="1:13" ht="15.75">
      <c r="A29" s="2" t="s">
        <v>60</v>
      </c>
      <c r="B29" s="1" t="s">
        <v>61</v>
      </c>
      <c r="C29" s="13">
        <v>3900.03</v>
      </c>
      <c r="E29" s="28">
        <f t="shared" si="0"/>
        <v>3900.03</v>
      </c>
      <c r="F29" s="28">
        <f t="shared" si="1"/>
        <v>78.000600000000006</v>
      </c>
      <c r="G29" s="28">
        <f t="shared" si="2"/>
        <v>292.50225</v>
      </c>
      <c r="H29" s="28">
        <f t="shared" si="3"/>
        <v>4270.5328499999996</v>
      </c>
      <c r="I29" s="28">
        <f t="shared" si="4"/>
        <v>683.285256</v>
      </c>
      <c r="J29" s="28">
        <f t="shared" si="5"/>
        <v>4953.8181059999997</v>
      </c>
      <c r="L29" s="56" t="s">
        <v>197</v>
      </c>
      <c r="M29" s="56" t="s">
        <v>220</v>
      </c>
    </row>
    <row r="30" spans="1:13" ht="15.75">
      <c r="A30" s="2" t="s">
        <v>62</v>
      </c>
      <c r="B30" s="1" t="s">
        <v>63</v>
      </c>
      <c r="C30" s="13">
        <v>1800.4</v>
      </c>
      <c r="E30" s="28">
        <f t="shared" si="0"/>
        <v>1800.4</v>
      </c>
      <c r="F30" s="28">
        <f t="shared" si="1"/>
        <v>36.008000000000003</v>
      </c>
      <c r="G30" s="28">
        <f t="shared" si="2"/>
        <v>135.03</v>
      </c>
      <c r="H30" s="28">
        <f t="shared" si="3"/>
        <v>1971.4380000000001</v>
      </c>
      <c r="I30" s="28">
        <f t="shared" si="4"/>
        <v>315.43008000000003</v>
      </c>
      <c r="J30" s="28">
        <f t="shared" si="5"/>
        <v>2286.8680800000002</v>
      </c>
      <c r="L30" s="58" t="s">
        <v>211</v>
      </c>
      <c r="M30" s="58" t="s">
        <v>221</v>
      </c>
    </row>
    <row r="31" spans="1:13" ht="15.75">
      <c r="A31" s="2" t="s">
        <v>64</v>
      </c>
      <c r="B31" s="1" t="s">
        <v>65</v>
      </c>
      <c r="C31" s="13">
        <v>194941.8</v>
      </c>
      <c r="E31" s="28">
        <f t="shared" si="0"/>
        <v>194941.8</v>
      </c>
      <c r="F31" s="28">
        <f t="shared" si="1"/>
        <v>3898.8359999999998</v>
      </c>
      <c r="G31" s="28">
        <f t="shared" si="2"/>
        <v>14620.634999999998</v>
      </c>
      <c r="H31" s="28">
        <f t="shared" si="3"/>
        <v>213461.27100000001</v>
      </c>
      <c r="I31" s="28">
        <f t="shared" si="4"/>
        <v>34153.803360000005</v>
      </c>
      <c r="J31" s="28">
        <f t="shared" si="5"/>
        <v>247615.07436000003</v>
      </c>
      <c r="L31" s="56" t="s">
        <v>207</v>
      </c>
      <c r="M31" s="56" t="s">
        <v>222</v>
      </c>
    </row>
    <row r="32" spans="1:13" ht="15.75">
      <c r="A32" s="2" t="s">
        <v>66</v>
      </c>
      <c r="B32" s="1" t="s">
        <v>67</v>
      </c>
      <c r="C32" s="13">
        <v>9630.0499999999993</v>
      </c>
      <c r="E32" s="28">
        <f t="shared" si="0"/>
        <v>9630.0499999999993</v>
      </c>
      <c r="F32" s="28">
        <f t="shared" si="1"/>
        <v>192.601</v>
      </c>
      <c r="G32" s="28">
        <f t="shared" si="2"/>
        <v>722.25374999999997</v>
      </c>
      <c r="H32" s="28">
        <f t="shared" si="3"/>
        <v>10544.90475</v>
      </c>
      <c r="I32" s="28">
        <f t="shared" si="4"/>
        <v>1687.1847600000001</v>
      </c>
      <c r="J32" s="28">
        <f t="shared" si="5"/>
        <v>12232.08951</v>
      </c>
      <c r="L32" s="56" t="s">
        <v>207</v>
      </c>
      <c r="M32" s="57" t="s">
        <v>223</v>
      </c>
    </row>
    <row r="33" spans="1:13" ht="15.75">
      <c r="A33" s="2" t="s">
        <v>68</v>
      </c>
      <c r="B33" s="1" t="s">
        <v>69</v>
      </c>
      <c r="C33" s="13">
        <v>38036.25</v>
      </c>
      <c r="E33" s="28">
        <f t="shared" si="0"/>
        <v>38036.25</v>
      </c>
      <c r="F33" s="28">
        <f t="shared" si="1"/>
        <v>760.72500000000002</v>
      </c>
      <c r="G33" s="28">
        <f t="shared" si="2"/>
        <v>2852.71875</v>
      </c>
      <c r="H33" s="28">
        <f t="shared" si="3"/>
        <v>41649.693749999999</v>
      </c>
      <c r="I33" s="28">
        <f t="shared" si="4"/>
        <v>6663.951</v>
      </c>
      <c r="J33" s="28">
        <f t="shared" si="5"/>
        <v>48313.644749999999</v>
      </c>
      <c r="L33" s="56" t="s">
        <v>197</v>
      </c>
      <c r="M33" s="57" t="s">
        <v>224</v>
      </c>
    </row>
    <row r="34" spans="1:13" ht="15.75">
      <c r="A34" s="2" t="s">
        <v>70</v>
      </c>
      <c r="B34" s="1" t="s">
        <v>71</v>
      </c>
      <c r="C34" s="13">
        <v>22282.080000000002</v>
      </c>
      <c r="E34" s="28">
        <f t="shared" si="0"/>
        <v>22282.080000000002</v>
      </c>
      <c r="F34" s="28">
        <f t="shared" si="1"/>
        <v>445.64160000000004</v>
      </c>
      <c r="G34" s="28">
        <f t="shared" si="2"/>
        <v>1671.1560000000002</v>
      </c>
      <c r="H34" s="28">
        <f t="shared" si="3"/>
        <v>24398.8776</v>
      </c>
      <c r="I34" s="28">
        <f t="shared" si="4"/>
        <v>3903.820416</v>
      </c>
      <c r="J34" s="28">
        <f t="shared" si="5"/>
        <v>28302.698015999998</v>
      </c>
      <c r="L34" s="56" t="s">
        <v>197</v>
      </c>
      <c r="M34" s="57" t="s">
        <v>225</v>
      </c>
    </row>
    <row r="35" spans="1:13" ht="15.75">
      <c r="A35" s="2" t="s">
        <v>72</v>
      </c>
      <c r="B35" s="1" t="s">
        <v>73</v>
      </c>
      <c r="C35" s="13">
        <v>4066.2</v>
      </c>
      <c r="E35" s="28">
        <f t="shared" si="0"/>
        <v>4066.2</v>
      </c>
      <c r="F35" s="28">
        <f t="shared" si="1"/>
        <v>81.323999999999998</v>
      </c>
      <c r="G35" s="28">
        <f t="shared" si="2"/>
        <v>304.96499999999997</v>
      </c>
      <c r="H35" s="28">
        <f t="shared" si="3"/>
        <v>4452.4889999999996</v>
      </c>
      <c r="I35" s="28">
        <f t="shared" si="4"/>
        <v>712.39823999999999</v>
      </c>
      <c r="J35" s="28">
        <f t="shared" si="5"/>
        <v>5164.88724</v>
      </c>
      <c r="L35" s="56" t="s">
        <v>211</v>
      </c>
      <c r="M35" s="57" t="s">
        <v>226</v>
      </c>
    </row>
    <row r="36" spans="1:13" ht="15.75">
      <c r="A36" s="2" t="s">
        <v>74</v>
      </c>
      <c r="B36" s="1" t="s">
        <v>75</v>
      </c>
      <c r="C36" s="13">
        <v>3499.95</v>
      </c>
      <c r="E36" s="28">
        <f t="shared" si="0"/>
        <v>3499.95</v>
      </c>
      <c r="F36" s="28">
        <f t="shared" si="1"/>
        <v>69.998999999999995</v>
      </c>
      <c r="G36" s="28">
        <f t="shared" si="2"/>
        <v>262.49624999999997</v>
      </c>
      <c r="H36" s="28">
        <f t="shared" si="3"/>
        <v>3832.4452499999998</v>
      </c>
      <c r="I36" s="28">
        <f t="shared" si="4"/>
        <v>613.19123999999999</v>
      </c>
      <c r="J36" s="28">
        <f t="shared" si="5"/>
        <v>4445.6364899999999</v>
      </c>
      <c r="L36" s="56" t="s">
        <v>197</v>
      </c>
      <c r="M36" s="57" t="s">
        <v>227</v>
      </c>
    </row>
    <row r="37" spans="1:13" ht="15.75">
      <c r="A37" s="2" t="s">
        <v>76</v>
      </c>
      <c r="B37" s="1" t="s">
        <v>77</v>
      </c>
      <c r="C37" s="13">
        <v>3400</v>
      </c>
      <c r="E37" s="28">
        <f t="shared" si="0"/>
        <v>3400</v>
      </c>
      <c r="F37" s="28">
        <f t="shared" si="1"/>
        <v>68</v>
      </c>
      <c r="G37" s="28">
        <f t="shared" si="2"/>
        <v>255</v>
      </c>
      <c r="H37" s="28">
        <f t="shared" si="3"/>
        <v>3723</v>
      </c>
      <c r="I37" s="28">
        <f t="shared" si="4"/>
        <v>595.68000000000006</v>
      </c>
      <c r="J37" s="28">
        <f t="shared" si="5"/>
        <v>4318.68</v>
      </c>
      <c r="L37" s="58" t="s">
        <v>197</v>
      </c>
      <c r="M37" s="58" t="s">
        <v>228</v>
      </c>
    </row>
    <row r="38" spans="1:13" ht="15.75">
      <c r="A38" s="2" t="s">
        <v>78</v>
      </c>
      <c r="B38" s="1" t="s">
        <v>79</v>
      </c>
      <c r="C38" s="13">
        <v>3334.33</v>
      </c>
      <c r="E38" s="28">
        <f t="shared" si="0"/>
        <v>3334.33</v>
      </c>
      <c r="F38" s="28">
        <f t="shared" si="1"/>
        <v>66.686599999999999</v>
      </c>
      <c r="G38" s="28">
        <f t="shared" si="2"/>
        <v>250.07474999999999</v>
      </c>
      <c r="H38" s="28">
        <f t="shared" si="3"/>
        <v>3651.0913499999997</v>
      </c>
      <c r="I38" s="28">
        <f t="shared" si="4"/>
        <v>584.17461600000001</v>
      </c>
      <c r="J38" s="28">
        <f t="shared" si="5"/>
        <v>4235.2659659999999</v>
      </c>
      <c r="L38" s="56" t="s">
        <v>211</v>
      </c>
      <c r="M38" s="57" t="s">
        <v>229</v>
      </c>
    </row>
    <row r="39" spans="1:13" ht="15.75">
      <c r="A39" s="2" t="s">
        <v>80</v>
      </c>
      <c r="B39" s="1" t="s">
        <v>81</v>
      </c>
      <c r="C39" s="13">
        <v>7694.05</v>
      </c>
      <c r="E39" s="28">
        <f t="shared" si="0"/>
        <v>7694.05</v>
      </c>
      <c r="F39" s="28">
        <f t="shared" si="1"/>
        <v>153.881</v>
      </c>
      <c r="G39" s="28">
        <f t="shared" si="2"/>
        <v>577.05375000000004</v>
      </c>
      <c r="H39" s="28">
        <f t="shared" si="3"/>
        <v>8424.9847499999996</v>
      </c>
      <c r="I39" s="28">
        <f t="shared" si="4"/>
        <v>1347.99756</v>
      </c>
      <c r="J39" s="28">
        <f t="shared" si="5"/>
        <v>9772.9823099999994</v>
      </c>
      <c r="L39" s="56" t="s">
        <v>207</v>
      </c>
      <c r="M39" s="57" t="s">
        <v>230</v>
      </c>
    </row>
    <row r="40" spans="1:13" ht="15.75">
      <c r="A40" s="2" t="s">
        <v>82</v>
      </c>
      <c r="B40" s="1" t="s">
        <v>83</v>
      </c>
      <c r="C40" s="13">
        <v>7694.05</v>
      </c>
      <c r="E40" s="28">
        <f t="shared" si="0"/>
        <v>7694.05</v>
      </c>
      <c r="F40" s="28">
        <f t="shared" si="1"/>
        <v>153.881</v>
      </c>
      <c r="G40" s="28">
        <f t="shared" si="2"/>
        <v>577.05375000000004</v>
      </c>
      <c r="H40" s="28">
        <f t="shared" si="3"/>
        <v>8424.9847499999996</v>
      </c>
      <c r="I40" s="28">
        <f t="shared" si="4"/>
        <v>1347.99756</v>
      </c>
      <c r="J40" s="28">
        <f t="shared" si="5"/>
        <v>9772.9823099999994</v>
      </c>
      <c r="L40" s="56" t="s">
        <v>207</v>
      </c>
      <c r="M40" s="57" t="s">
        <v>231</v>
      </c>
    </row>
    <row r="41" spans="1:13" ht="15.75">
      <c r="A41" s="2" t="s">
        <v>84</v>
      </c>
      <c r="B41" s="1" t="s">
        <v>85</v>
      </c>
      <c r="C41" s="13">
        <v>5726.16</v>
      </c>
      <c r="E41" s="28">
        <f t="shared" si="0"/>
        <v>5726.16</v>
      </c>
      <c r="F41" s="28">
        <f t="shared" si="1"/>
        <v>114.5232</v>
      </c>
      <c r="G41" s="28">
        <f t="shared" si="2"/>
        <v>429.46199999999999</v>
      </c>
      <c r="H41" s="28">
        <f t="shared" si="3"/>
        <v>6270.145199999999</v>
      </c>
      <c r="I41" s="28">
        <f t="shared" si="4"/>
        <v>1003.2232319999998</v>
      </c>
      <c r="J41" s="28">
        <f t="shared" si="5"/>
        <v>7273.3684319999993</v>
      </c>
      <c r="L41" s="57" t="s">
        <v>211</v>
      </c>
      <c r="M41" s="57" t="s">
        <v>232</v>
      </c>
    </row>
    <row r="42" spans="1:13" ht="15.75">
      <c r="A42" s="2" t="s">
        <v>86</v>
      </c>
      <c r="B42" s="1" t="s">
        <v>87</v>
      </c>
      <c r="C42" s="13">
        <v>5582.6</v>
      </c>
      <c r="E42" s="28">
        <f t="shared" si="0"/>
        <v>5582.6</v>
      </c>
      <c r="F42" s="28">
        <f t="shared" si="1"/>
        <v>111.65200000000002</v>
      </c>
      <c r="G42" s="28">
        <f t="shared" si="2"/>
        <v>418.69499999999999</v>
      </c>
      <c r="H42" s="28">
        <f t="shared" si="3"/>
        <v>6112.9470000000001</v>
      </c>
      <c r="I42" s="28">
        <f t="shared" si="4"/>
        <v>978.07152000000008</v>
      </c>
      <c r="J42" s="28">
        <f t="shared" si="5"/>
        <v>7091.0185200000005</v>
      </c>
      <c r="L42" s="56" t="s">
        <v>211</v>
      </c>
      <c r="M42" s="56" t="s">
        <v>233</v>
      </c>
    </row>
    <row r="43" spans="1:13" ht="15.75">
      <c r="A43" s="2" t="s">
        <v>88</v>
      </c>
      <c r="B43" s="1" t="s">
        <v>89</v>
      </c>
      <c r="C43" s="13">
        <v>9140.0499999999993</v>
      </c>
      <c r="E43" s="28">
        <f t="shared" si="0"/>
        <v>9140.0499999999993</v>
      </c>
      <c r="F43" s="28">
        <f t="shared" si="1"/>
        <v>182.80099999999999</v>
      </c>
      <c r="G43" s="28">
        <f t="shared" si="2"/>
        <v>685.50374999999997</v>
      </c>
      <c r="H43" s="28">
        <f t="shared" si="3"/>
        <v>10008.354749999999</v>
      </c>
      <c r="I43" s="28">
        <f t="shared" si="4"/>
        <v>1601.3367599999999</v>
      </c>
      <c r="J43" s="28">
        <f t="shared" si="5"/>
        <v>11609.691509999999</v>
      </c>
      <c r="L43" s="57" t="s">
        <v>197</v>
      </c>
      <c r="M43" s="57" t="s">
        <v>234</v>
      </c>
    </row>
    <row r="44" spans="1:13" ht="15.75">
      <c r="A44" s="2" t="s">
        <v>90</v>
      </c>
      <c r="B44" s="1" t="s">
        <v>91</v>
      </c>
      <c r="C44" s="13">
        <v>4000</v>
      </c>
      <c r="E44" s="28">
        <f t="shared" si="0"/>
        <v>4000</v>
      </c>
      <c r="F44" s="28">
        <f t="shared" si="1"/>
        <v>80</v>
      </c>
      <c r="G44" s="28">
        <f t="shared" si="2"/>
        <v>300</v>
      </c>
      <c r="H44" s="28">
        <f t="shared" si="3"/>
        <v>4380</v>
      </c>
      <c r="I44" s="28">
        <f t="shared" si="4"/>
        <v>700.80000000000007</v>
      </c>
      <c r="J44" s="28">
        <f t="shared" si="5"/>
        <v>5080.8</v>
      </c>
      <c r="L44" s="57" t="s">
        <v>199</v>
      </c>
      <c r="M44" s="57" t="s">
        <v>235</v>
      </c>
    </row>
    <row r="45" spans="1:13" ht="15.75">
      <c r="A45" s="2" t="s">
        <v>92</v>
      </c>
      <c r="B45" s="1" t="s">
        <v>93</v>
      </c>
      <c r="C45" s="13">
        <v>15611.38</v>
      </c>
      <c r="E45" s="28">
        <f t="shared" si="0"/>
        <v>15611.38</v>
      </c>
      <c r="F45" s="28">
        <f t="shared" si="1"/>
        <v>312.2276</v>
      </c>
      <c r="G45" s="28">
        <f t="shared" si="2"/>
        <v>1170.8534999999999</v>
      </c>
      <c r="H45" s="28">
        <f t="shared" si="3"/>
        <v>17094.4611</v>
      </c>
      <c r="I45" s="28">
        <f t="shared" si="4"/>
        <v>2735.1137760000001</v>
      </c>
      <c r="J45" s="28">
        <f t="shared" si="5"/>
        <v>19829.574875999999</v>
      </c>
      <c r="L45" s="56" t="s">
        <v>207</v>
      </c>
      <c r="M45" s="56" t="s">
        <v>236</v>
      </c>
    </row>
    <row r="46" spans="1:13" ht="15.75">
      <c r="A46" s="2" t="s">
        <v>94</v>
      </c>
      <c r="B46" s="1" t="s">
        <v>95</v>
      </c>
      <c r="C46" s="13">
        <v>8848.2000000000007</v>
      </c>
      <c r="E46" s="28">
        <f t="shared" si="0"/>
        <v>8848.2000000000007</v>
      </c>
      <c r="F46" s="28">
        <f t="shared" si="1"/>
        <v>176.96400000000003</v>
      </c>
      <c r="G46" s="28">
        <f t="shared" si="2"/>
        <v>663.61500000000001</v>
      </c>
      <c r="H46" s="28">
        <f t="shared" si="3"/>
        <v>9688.7790000000005</v>
      </c>
      <c r="I46" s="28">
        <f t="shared" si="4"/>
        <v>1550.2046400000002</v>
      </c>
      <c r="J46" s="28">
        <f t="shared" si="5"/>
        <v>11238.98364</v>
      </c>
      <c r="L46" s="56" t="s">
        <v>199</v>
      </c>
      <c r="M46" s="57" t="s">
        <v>237</v>
      </c>
    </row>
    <row r="47" spans="1:13" ht="15.75">
      <c r="A47" s="2" t="s">
        <v>96</v>
      </c>
      <c r="B47" s="1" t="s">
        <v>97</v>
      </c>
      <c r="C47" s="13">
        <v>29954.42</v>
      </c>
      <c r="E47" s="28">
        <f t="shared" si="0"/>
        <v>29954.42</v>
      </c>
      <c r="F47" s="28">
        <f t="shared" si="1"/>
        <v>599.08839999999998</v>
      </c>
      <c r="G47" s="28">
        <f t="shared" si="2"/>
        <v>2246.5814999999998</v>
      </c>
      <c r="H47" s="28">
        <f t="shared" si="3"/>
        <v>32800.089899999999</v>
      </c>
      <c r="I47" s="28">
        <f t="shared" si="4"/>
        <v>5248.0143840000001</v>
      </c>
      <c r="J47" s="28">
        <f t="shared" si="5"/>
        <v>38048.104284000001</v>
      </c>
      <c r="L47" s="56" t="s">
        <v>207</v>
      </c>
      <c r="M47" s="56" t="s">
        <v>238</v>
      </c>
    </row>
    <row r="48" spans="1:13" ht="15.75">
      <c r="A48" s="2" t="s">
        <v>98</v>
      </c>
      <c r="B48" s="1" t="s">
        <v>99</v>
      </c>
      <c r="C48" s="13">
        <v>3991.76</v>
      </c>
      <c r="E48" s="28">
        <f t="shared" si="0"/>
        <v>3991.76</v>
      </c>
      <c r="F48" s="28">
        <f t="shared" si="1"/>
        <v>79.8352</v>
      </c>
      <c r="G48" s="28">
        <f t="shared" si="2"/>
        <v>299.38200000000001</v>
      </c>
      <c r="H48" s="28">
        <f t="shared" si="3"/>
        <v>4370.9772000000003</v>
      </c>
      <c r="I48" s="28">
        <f t="shared" si="4"/>
        <v>699.35635200000002</v>
      </c>
      <c r="J48" s="28">
        <f t="shared" si="5"/>
        <v>5070.3335520000001</v>
      </c>
      <c r="L48" s="56" t="s">
        <v>199</v>
      </c>
      <c r="M48" s="56" t="s">
        <v>239</v>
      </c>
    </row>
    <row r="49" spans="1:13" ht="15.75">
      <c r="A49" s="2" t="s">
        <v>100</v>
      </c>
      <c r="B49" s="1" t="s">
        <v>101</v>
      </c>
      <c r="C49" s="13">
        <v>7000.05</v>
      </c>
      <c r="E49" s="28">
        <f t="shared" si="0"/>
        <v>7000.05</v>
      </c>
      <c r="F49" s="28">
        <f t="shared" si="1"/>
        <v>140.001</v>
      </c>
      <c r="G49" s="28">
        <f t="shared" si="2"/>
        <v>525.00374999999997</v>
      </c>
      <c r="H49" s="28">
        <f t="shared" si="3"/>
        <v>7665.0547500000002</v>
      </c>
      <c r="I49" s="28">
        <f t="shared" si="4"/>
        <v>1226.40876</v>
      </c>
      <c r="J49" s="28">
        <f t="shared" si="5"/>
        <v>8891.4635099999996</v>
      </c>
      <c r="L49" s="57" t="s">
        <v>197</v>
      </c>
      <c r="M49" s="56" t="s">
        <v>240</v>
      </c>
    </row>
    <row r="50" spans="1:13" ht="15.75">
      <c r="A50" s="2" t="s">
        <v>102</v>
      </c>
      <c r="B50" s="1" t="s">
        <v>103</v>
      </c>
      <c r="C50" s="13">
        <v>4066.2</v>
      </c>
      <c r="E50" s="28">
        <f t="shared" si="0"/>
        <v>4066.2</v>
      </c>
      <c r="F50" s="28">
        <f t="shared" si="1"/>
        <v>81.323999999999998</v>
      </c>
      <c r="G50" s="28">
        <f t="shared" si="2"/>
        <v>304.96499999999997</v>
      </c>
      <c r="H50" s="28">
        <f t="shared" si="3"/>
        <v>4452.4889999999996</v>
      </c>
      <c r="I50" s="28">
        <f t="shared" si="4"/>
        <v>712.39823999999999</v>
      </c>
      <c r="J50" s="28">
        <f t="shared" si="5"/>
        <v>5164.88724</v>
      </c>
      <c r="L50" s="56" t="s">
        <v>211</v>
      </c>
      <c r="M50" s="56" t="s">
        <v>241</v>
      </c>
    </row>
    <row r="51" spans="1:13" ht="15.75">
      <c r="A51" s="2" t="s">
        <v>104</v>
      </c>
      <c r="B51" s="1" t="s">
        <v>105</v>
      </c>
      <c r="C51" s="13">
        <v>3899.88</v>
      </c>
      <c r="E51" s="28">
        <f t="shared" si="0"/>
        <v>3899.88</v>
      </c>
      <c r="F51" s="28">
        <f t="shared" si="1"/>
        <v>77.997600000000006</v>
      </c>
      <c r="G51" s="28">
        <f t="shared" si="2"/>
        <v>292.49099999999999</v>
      </c>
      <c r="H51" s="28">
        <f t="shared" si="3"/>
        <v>4270.3685999999998</v>
      </c>
      <c r="I51" s="28">
        <f t="shared" si="4"/>
        <v>683.25897599999996</v>
      </c>
      <c r="J51" s="28">
        <f t="shared" si="5"/>
        <v>4953.6275759999999</v>
      </c>
      <c r="L51" s="56" t="s">
        <v>197</v>
      </c>
      <c r="M51" s="56" t="s">
        <v>242</v>
      </c>
    </row>
    <row r="52" spans="1:13" ht="15.75">
      <c r="A52" s="2" t="s">
        <v>106</v>
      </c>
      <c r="B52" s="1" t="s">
        <v>107</v>
      </c>
      <c r="C52" s="13">
        <v>2799.9</v>
      </c>
      <c r="E52" s="28">
        <f t="shared" si="0"/>
        <v>2799.9</v>
      </c>
      <c r="F52" s="28">
        <f t="shared" si="1"/>
        <v>55.998000000000005</v>
      </c>
      <c r="G52" s="28">
        <f t="shared" si="2"/>
        <v>209.99250000000001</v>
      </c>
      <c r="H52" s="28">
        <f t="shared" si="3"/>
        <v>3065.8905</v>
      </c>
      <c r="I52" s="28">
        <f t="shared" si="4"/>
        <v>490.54248000000001</v>
      </c>
      <c r="J52" s="28">
        <f t="shared" si="5"/>
        <v>3556.43298</v>
      </c>
      <c r="L52" s="56" t="s">
        <v>197</v>
      </c>
      <c r="M52" s="56" t="s">
        <v>243</v>
      </c>
    </row>
    <row r="53" spans="1:13" ht="15.75">
      <c r="A53" s="2" t="s">
        <v>108</v>
      </c>
      <c r="B53" s="1" t="s">
        <v>109</v>
      </c>
      <c r="C53" s="13">
        <v>4493.1099999999997</v>
      </c>
      <c r="E53" s="28">
        <f t="shared" si="0"/>
        <v>4493.1099999999997</v>
      </c>
      <c r="F53" s="28">
        <f t="shared" si="1"/>
        <v>89.862200000000001</v>
      </c>
      <c r="G53" s="28">
        <f t="shared" si="2"/>
        <v>336.98324999999994</v>
      </c>
      <c r="H53" s="28">
        <f t="shared" si="3"/>
        <v>4919.9554499999995</v>
      </c>
      <c r="I53" s="28">
        <f t="shared" si="4"/>
        <v>787.19287199999997</v>
      </c>
      <c r="J53" s="28">
        <f t="shared" si="5"/>
        <v>5707.1483219999991</v>
      </c>
      <c r="L53" s="56" t="s">
        <v>211</v>
      </c>
      <c r="M53" s="56" t="s">
        <v>244</v>
      </c>
    </row>
    <row r="54" spans="1:13" ht="15.75">
      <c r="A54" s="2" t="s">
        <v>110</v>
      </c>
      <c r="B54" s="1" t="s">
        <v>111</v>
      </c>
      <c r="C54" s="13">
        <v>2799.9</v>
      </c>
      <c r="E54" s="28">
        <f t="shared" si="0"/>
        <v>2799.9</v>
      </c>
      <c r="F54" s="28">
        <f t="shared" si="1"/>
        <v>55.998000000000005</v>
      </c>
      <c r="G54" s="28">
        <f t="shared" si="2"/>
        <v>209.99250000000001</v>
      </c>
      <c r="H54" s="28">
        <f t="shared" si="3"/>
        <v>3065.8905</v>
      </c>
      <c r="I54" s="28">
        <f t="shared" si="4"/>
        <v>490.54248000000001</v>
      </c>
      <c r="J54" s="28">
        <f t="shared" si="5"/>
        <v>3556.43298</v>
      </c>
      <c r="L54" s="56" t="s">
        <v>199</v>
      </c>
      <c r="M54" s="56" t="s">
        <v>245</v>
      </c>
    </row>
    <row r="55" spans="1:13" ht="15.75">
      <c r="A55" s="2" t="s">
        <v>112</v>
      </c>
      <c r="B55" s="1" t="s">
        <v>113</v>
      </c>
      <c r="C55" s="13">
        <v>52713.31</v>
      </c>
      <c r="E55" s="28">
        <f t="shared" si="0"/>
        <v>52713.31</v>
      </c>
      <c r="F55" s="28">
        <f t="shared" si="1"/>
        <v>1054.2662</v>
      </c>
      <c r="G55" s="28">
        <f t="shared" si="2"/>
        <v>3953.4982499999996</v>
      </c>
      <c r="H55" s="28">
        <f t="shared" si="3"/>
        <v>57721.074449999993</v>
      </c>
      <c r="I55" s="28">
        <f t="shared" si="4"/>
        <v>9235.3719119999987</v>
      </c>
      <c r="J55" s="28">
        <f t="shared" si="5"/>
        <v>66956.446361999988</v>
      </c>
      <c r="L55" s="56" t="s">
        <v>246</v>
      </c>
      <c r="M55" s="56" t="s">
        <v>247</v>
      </c>
    </row>
    <row r="56" spans="1:13" ht="15.75">
      <c r="A56" s="2" t="s">
        <v>114</v>
      </c>
      <c r="B56" s="1" t="s">
        <v>115</v>
      </c>
      <c r="C56" s="13">
        <v>5694.05</v>
      </c>
      <c r="E56" s="28">
        <f t="shared" si="0"/>
        <v>5694.05</v>
      </c>
      <c r="F56" s="28">
        <f t="shared" si="1"/>
        <v>113.881</v>
      </c>
      <c r="G56" s="28">
        <f t="shared" si="2"/>
        <v>427.05374999999998</v>
      </c>
      <c r="H56" s="28">
        <f t="shared" si="3"/>
        <v>6234.9847500000005</v>
      </c>
      <c r="I56" s="28">
        <f t="shared" si="4"/>
        <v>997.59756000000016</v>
      </c>
      <c r="J56" s="28">
        <f t="shared" si="5"/>
        <v>7232.5823100000007</v>
      </c>
      <c r="L56" s="56" t="s">
        <v>207</v>
      </c>
      <c r="M56" s="57" t="s">
        <v>248</v>
      </c>
    </row>
    <row r="57" spans="1:13" ht="15.75">
      <c r="A57" s="2" t="s">
        <v>116</v>
      </c>
      <c r="B57" s="1" t="s">
        <v>117</v>
      </c>
      <c r="C57" s="13">
        <v>19475</v>
      </c>
      <c r="E57" s="28">
        <f t="shared" si="0"/>
        <v>19475</v>
      </c>
      <c r="F57" s="28">
        <f t="shared" si="1"/>
        <v>389.5</v>
      </c>
      <c r="G57" s="28">
        <f t="shared" si="2"/>
        <v>1460.625</v>
      </c>
      <c r="H57" s="28">
        <f t="shared" si="3"/>
        <v>21325.125</v>
      </c>
      <c r="I57" s="28">
        <f t="shared" si="4"/>
        <v>3412.02</v>
      </c>
      <c r="J57" s="28">
        <f t="shared" si="5"/>
        <v>24737.145</v>
      </c>
      <c r="L57" s="56" t="s">
        <v>201</v>
      </c>
      <c r="M57" s="56" t="s">
        <v>249</v>
      </c>
    </row>
    <row r="58" spans="1:13" ht="15.75">
      <c r="A58" s="2" t="s">
        <v>118</v>
      </c>
      <c r="B58" s="1" t="s">
        <v>119</v>
      </c>
      <c r="C58" s="13">
        <v>14497.47</v>
      </c>
      <c r="E58" s="28">
        <f t="shared" si="0"/>
        <v>14497.47</v>
      </c>
      <c r="F58" s="28">
        <f t="shared" si="1"/>
        <v>289.94939999999997</v>
      </c>
      <c r="G58" s="28">
        <f t="shared" si="2"/>
        <v>1087.31025</v>
      </c>
      <c r="H58" s="28">
        <f t="shared" si="3"/>
        <v>15874.729649999999</v>
      </c>
      <c r="I58" s="28">
        <f t="shared" si="4"/>
        <v>2539.9567440000001</v>
      </c>
      <c r="J58" s="28">
        <f t="shared" si="5"/>
        <v>18414.686394</v>
      </c>
      <c r="L58" s="56" t="s">
        <v>207</v>
      </c>
      <c r="M58" s="56" t="s">
        <v>250</v>
      </c>
    </row>
    <row r="59" spans="1:13" ht="15.75">
      <c r="A59" s="2" t="s">
        <v>120</v>
      </c>
      <c r="B59" s="1" t="s">
        <v>121</v>
      </c>
      <c r="C59" s="13">
        <v>3500.6</v>
      </c>
      <c r="E59" s="28">
        <f t="shared" si="0"/>
        <v>3500.6</v>
      </c>
      <c r="F59" s="28">
        <f t="shared" si="1"/>
        <v>70.012</v>
      </c>
      <c r="G59" s="28">
        <f t="shared" si="2"/>
        <v>262.54499999999996</v>
      </c>
      <c r="H59" s="28">
        <f t="shared" si="3"/>
        <v>3833.1570000000002</v>
      </c>
      <c r="I59" s="28">
        <f t="shared" si="4"/>
        <v>613.30511999999999</v>
      </c>
      <c r="J59" s="28">
        <f t="shared" si="5"/>
        <v>4446.4621200000001</v>
      </c>
      <c r="L59" s="56" t="s">
        <v>211</v>
      </c>
      <c r="M59" s="56" t="s">
        <v>251</v>
      </c>
    </row>
    <row r="60" spans="1:13" ht="15.75">
      <c r="A60" s="2" t="s">
        <v>122</v>
      </c>
      <c r="B60" s="1" t="s">
        <v>123</v>
      </c>
      <c r="C60" s="13">
        <v>5047.5</v>
      </c>
      <c r="E60" s="28">
        <f t="shared" si="0"/>
        <v>5047.5</v>
      </c>
      <c r="F60" s="28">
        <f t="shared" si="1"/>
        <v>100.95</v>
      </c>
      <c r="G60" s="28">
        <f t="shared" si="2"/>
        <v>378.5625</v>
      </c>
      <c r="H60" s="28">
        <f t="shared" si="3"/>
        <v>5527.0124999999998</v>
      </c>
      <c r="I60" s="28">
        <f t="shared" si="4"/>
        <v>884.322</v>
      </c>
      <c r="J60" s="28">
        <f t="shared" si="5"/>
        <v>6411.3344999999999</v>
      </c>
      <c r="L60" s="56" t="s">
        <v>199</v>
      </c>
      <c r="M60" s="56" t="s">
        <v>252</v>
      </c>
    </row>
    <row r="61" spans="1:13" ht="15.75">
      <c r="A61" s="2" t="s">
        <v>124</v>
      </c>
      <c r="B61" s="1" t="s">
        <v>125</v>
      </c>
      <c r="C61" s="13">
        <v>3266.62</v>
      </c>
      <c r="E61" s="28">
        <f t="shared" si="0"/>
        <v>3266.62</v>
      </c>
      <c r="F61" s="28">
        <f t="shared" si="1"/>
        <v>65.332399999999993</v>
      </c>
      <c r="G61" s="28">
        <f t="shared" si="2"/>
        <v>244.99649999999997</v>
      </c>
      <c r="H61" s="28">
        <f t="shared" si="3"/>
        <v>3576.9488999999994</v>
      </c>
      <c r="I61" s="28">
        <f t="shared" si="4"/>
        <v>572.31182399999989</v>
      </c>
      <c r="J61" s="28">
        <f t="shared" si="5"/>
        <v>4149.2607239999998</v>
      </c>
      <c r="L61" s="56" t="s">
        <v>197</v>
      </c>
      <c r="M61" s="56" t="s">
        <v>253</v>
      </c>
    </row>
    <row r="62" spans="1:13" ht="15.75">
      <c r="A62" s="2" t="s">
        <v>126</v>
      </c>
      <c r="B62" s="1" t="s">
        <v>127</v>
      </c>
      <c r="C62" s="13">
        <v>3899.88</v>
      </c>
      <c r="E62" s="28">
        <f t="shared" si="0"/>
        <v>3899.88</v>
      </c>
      <c r="F62" s="28">
        <f t="shared" si="1"/>
        <v>77.997600000000006</v>
      </c>
      <c r="G62" s="28">
        <f t="shared" si="2"/>
        <v>292.49099999999999</v>
      </c>
      <c r="H62" s="28">
        <f t="shared" si="3"/>
        <v>4270.3685999999998</v>
      </c>
      <c r="I62" s="28">
        <f t="shared" si="4"/>
        <v>683.25897599999996</v>
      </c>
      <c r="J62" s="28">
        <f t="shared" si="5"/>
        <v>4953.6275759999999</v>
      </c>
      <c r="L62" s="56" t="s">
        <v>197</v>
      </c>
      <c r="M62" s="56" t="s">
        <v>254</v>
      </c>
    </row>
    <row r="63" spans="1:13" ht="15.75">
      <c r="A63" s="2" t="s">
        <v>128</v>
      </c>
      <c r="B63" s="1" t="s">
        <v>129</v>
      </c>
      <c r="C63" s="13">
        <v>9259.5499999999993</v>
      </c>
      <c r="E63" s="28">
        <f t="shared" si="0"/>
        <v>9259.5499999999993</v>
      </c>
      <c r="F63" s="28">
        <f t="shared" si="1"/>
        <v>185.191</v>
      </c>
      <c r="G63" s="28">
        <f t="shared" si="2"/>
        <v>694.46624999999995</v>
      </c>
      <c r="H63" s="28">
        <f t="shared" si="3"/>
        <v>10139.207249999999</v>
      </c>
      <c r="I63" s="28">
        <f t="shared" si="4"/>
        <v>1622.27316</v>
      </c>
      <c r="J63" s="28">
        <f t="shared" si="5"/>
        <v>11761.48041</v>
      </c>
      <c r="L63" s="56" t="s">
        <v>255</v>
      </c>
      <c r="M63" s="56" t="s">
        <v>256</v>
      </c>
    </row>
    <row r="64" spans="1:13" ht="15.75">
      <c r="A64" s="2" t="s">
        <v>130</v>
      </c>
      <c r="B64" s="1" t="s">
        <v>131</v>
      </c>
      <c r="C64" s="13">
        <v>3674.16</v>
      </c>
      <c r="E64" s="28">
        <f t="shared" si="0"/>
        <v>3674.16</v>
      </c>
      <c r="F64" s="28">
        <f t="shared" si="1"/>
        <v>73.483199999999997</v>
      </c>
      <c r="G64" s="28">
        <f t="shared" si="2"/>
        <v>275.56199999999995</v>
      </c>
      <c r="H64" s="28">
        <f t="shared" si="3"/>
        <v>4023.2051999999999</v>
      </c>
      <c r="I64" s="28">
        <f t="shared" si="4"/>
        <v>643.71283200000005</v>
      </c>
      <c r="J64" s="28">
        <f t="shared" si="5"/>
        <v>4666.9180319999996</v>
      </c>
      <c r="L64" s="57" t="s">
        <v>211</v>
      </c>
      <c r="M64" s="57" t="s">
        <v>257</v>
      </c>
    </row>
    <row r="65" spans="1:13" ht="15.75">
      <c r="A65" s="2" t="s">
        <v>132</v>
      </c>
      <c r="B65" s="1" t="s">
        <v>133</v>
      </c>
      <c r="C65" s="13">
        <v>8800</v>
      </c>
      <c r="E65" s="28">
        <f t="shared" si="0"/>
        <v>8800</v>
      </c>
      <c r="F65" s="28">
        <f t="shared" si="1"/>
        <v>176</v>
      </c>
      <c r="G65" s="28">
        <f t="shared" si="2"/>
        <v>660</v>
      </c>
      <c r="H65" s="28">
        <f t="shared" si="3"/>
        <v>9636</v>
      </c>
      <c r="I65" s="28">
        <f t="shared" si="4"/>
        <v>1541.76</v>
      </c>
      <c r="J65" s="28">
        <f t="shared" si="5"/>
        <v>11177.76</v>
      </c>
      <c r="L65" s="56" t="s">
        <v>199</v>
      </c>
      <c r="M65" s="57" t="s">
        <v>258</v>
      </c>
    </row>
    <row r="66" spans="1:13" ht="15.75">
      <c r="A66" s="2" t="s">
        <v>134</v>
      </c>
      <c r="B66" s="1" t="s">
        <v>135</v>
      </c>
      <c r="C66" s="13">
        <v>19857.13</v>
      </c>
      <c r="E66" s="28">
        <f t="shared" si="0"/>
        <v>19857.13</v>
      </c>
      <c r="F66" s="28">
        <f t="shared" si="1"/>
        <v>397.14260000000002</v>
      </c>
      <c r="G66" s="28">
        <f t="shared" si="2"/>
        <v>1489.28475</v>
      </c>
      <c r="H66" s="28">
        <f t="shared" si="3"/>
        <v>21743.557349999999</v>
      </c>
      <c r="I66" s="28">
        <f t="shared" si="4"/>
        <v>3478.9691760000001</v>
      </c>
      <c r="J66" s="28">
        <f t="shared" si="5"/>
        <v>25222.526525999998</v>
      </c>
      <c r="L66" s="56" t="s">
        <v>199</v>
      </c>
      <c r="M66" s="56" t="s">
        <v>259</v>
      </c>
    </row>
    <row r="67" spans="1:13" ht="15.75">
      <c r="A67" s="2" t="s">
        <v>136</v>
      </c>
      <c r="B67" s="1" t="s">
        <v>137</v>
      </c>
      <c r="C67" s="13">
        <v>23625.88</v>
      </c>
      <c r="E67" s="28">
        <f t="shared" si="0"/>
        <v>23625.88</v>
      </c>
      <c r="F67" s="28">
        <f t="shared" si="1"/>
        <v>472.51760000000002</v>
      </c>
      <c r="G67" s="28">
        <f t="shared" si="2"/>
        <v>1771.941</v>
      </c>
      <c r="H67" s="28">
        <f t="shared" si="3"/>
        <v>25870.338599999999</v>
      </c>
      <c r="I67" s="28">
        <f t="shared" si="4"/>
        <v>4139.2541760000004</v>
      </c>
      <c r="J67" s="28">
        <f t="shared" si="5"/>
        <v>30009.592775999998</v>
      </c>
      <c r="L67" s="56" t="s">
        <v>255</v>
      </c>
      <c r="M67" s="56" t="s">
        <v>260</v>
      </c>
    </row>
    <row r="68" spans="1:13" ht="15.75">
      <c r="A68" s="2" t="s">
        <v>138</v>
      </c>
      <c r="B68" s="1" t="s">
        <v>139</v>
      </c>
      <c r="C68" s="13">
        <v>13800</v>
      </c>
      <c r="E68" s="28">
        <f t="shared" si="0"/>
        <v>13800</v>
      </c>
      <c r="F68" s="28">
        <f t="shared" si="1"/>
        <v>276</v>
      </c>
      <c r="G68" s="28">
        <f t="shared" si="2"/>
        <v>1035</v>
      </c>
      <c r="H68" s="28">
        <f t="shared" si="3"/>
        <v>15111</v>
      </c>
      <c r="I68" s="28">
        <f t="shared" si="4"/>
        <v>2417.7600000000002</v>
      </c>
      <c r="J68" s="28">
        <f t="shared" si="5"/>
        <v>17528.760000000002</v>
      </c>
      <c r="L68" s="56" t="s">
        <v>197</v>
      </c>
      <c r="M68" s="56" t="s">
        <v>261</v>
      </c>
    </row>
    <row r="69" spans="1:13" ht="15.75">
      <c r="A69" s="2" t="s">
        <v>140</v>
      </c>
      <c r="B69" s="1" t="s">
        <v>141</v>
      </c>
      <c r="C69" s="13">
        <v>8768.75</v>
      </c>
      <c r="E69" s="28">
        <f t="shared" si="0"/>
        <v>8768.75</v>
      </c>
      <c r="F69" s="28">
        <f t="shared" si="1"/>
        <v>175.375</v>
      </c>
      <c r="G69" s="28">
        <f t="shared" si="2"/>
        <v>657.65625</v>
      </c>
      <c r="H69" s="28">
        <f t="shared" si="3"/>
        <v>9601.78125</v>
      </c>
      <c r="I69" s="28">
        <f t="shared" si="4"/>
        <v>1536.2850000000001</v>
      </c>
      <c r="J69" s="28">
        <f t="shared" si="5"/>
        <v>11138.06625</v>
      </c>
      <c r="L69" s="56" t="s">
        <v>207</v>
      </c>
      <c r="M69" s="56" t="s">
        <v>262</v>
      </c>
    </row>
    <row r="70" spans="1:13" ht="15.75">
      <c r="A70" s="2" t="s">
        <v>142</v>
      </c>
      <c r="B70" s="1" t="s">
        <v>143</v>
      </c>
      <c r="C70" s="13">
        <v>20017.599999999999</v>
      </c>
      <c r="E70" s="28">
        <f t="shared" si="0"/>
        <v>20017.599999999999</v>
      </c>
      <c r="F70" s="28">
        <f t="shared" si="1"/>
        <v>400.35199999999998</v>
      </c>
      <c r="G70" s="28">
        <f t="shared" si="2"/>
        <v>1501.32</v>
      </c>
      <c r="H70" s="28">
        <f t="shared" si="3"/>
        <v>21919.271999999997</v>
      </c>
      <c r="I70" s="28">
        <f t="shared" si="4"/>
        <v>3507.0835199999997</v>
      </c>
      <c r="J70" s="28">
        <f t="shared" si="5"/>
        <v>25426.355519999997</v>
      </c>
      <c r="L70" s="56" t="s">
        <v>199</v>
      </c>
      <c r="M70" s="56" t="s">
        <v>263</v>
      </c>
    </row>
    <row r="71" spans="1:13" ht="15.75">
      <c r="A71" s="2" t="s">
        <v>144</v>
      </c>
      <c r="B71" s="1" t="s">
        <v>145</v>
      </c>
      <c r="C71" s="13">
        <v>4240.5600000000004</v>
      </c>
      <c r="E71" s="28">
        <f t="shared" si="0"/>
        <v>4240.5600000000004</v>
      </c>
      <c r="F71" s="28">
        <f t="shared" si="1"/>
        <v>84.811200000000014</v>
      </c>
      <c r="G71" s="28">
        <f t="shared" si="2"/>
        <v>318.04200000000003</v>
      </c>
      <c r="H71" s="28">
        <f t="shared" si="3"/>
        <v>4643.4132000000009</v>
      </c>
      <c r="I71" s="28">
        <f t="shared" si="4"/>
        <v>742.9461120000002</v>
      </c>
      <c r="J71" s="28">
        <f t="shared" si="5"/>
        <v>5386.3593120000014</v>
      </c>
      <c r="L71" s="56" t="s">
        <v>211</v>
      </c>
      <c r="M71" s="56" t="s">
        <v>264</v>
      </c>
    </row>
    <row r="72" spans="1:13" ht="15.75">
      <c r="A72" s="2" t="s">
        <v>146</v>
      </c>
      <c r="B72" s="1" t="s">
        <v>147</v>
      </c>
      <c r="C72" s="13">
        <v>3000</v>
      </c>
      <c r="E72" s="28">
        <f t="shared" si="0"/>
        <v>3000</v>
      </c>
      <c r="F72" s="28">
        <f t="shared" si="1"/>
        <v>60</v>
      </c>
      <c r="G72" s="28">
        <f t="shared" si="2"/>
        <v>225</v>
      </c>
      <c r="H72" s="28">
        <f t="shared" si="3"/>
        <v>3285</v>
      </c>
      <c r="I72" s="28">
        <f t="shared" si="4"/>
        <v>525.6</v>
      </c>
      <c r="J72" s="28">
        <f t="shared" si="5"/>
        <v>3810.6</v>
      </c>
      <c r="L72" s="56" t="s">
        <v>197</v>
      </c>
      <c r="M72" s="57" t="s">
        <v>265</v>
      </c>
    </row>
    <row r="73" spans="1:13" ht="15.75">
      <c r="A73" s="2" t="s">
        <v>148</v>
      </c>
      <c r="B73" s="1" t="s">
        <v>149</v>
      </c>
      <c r="C73" s="13">
        <v>1800.4</v>
      </c>
      <c r="E73" s="28">
        <f t="shared" si="0"/>
        <v>1800.4</v>
      </c>
      <c r="F73" s="28">
        <f t="shared" si="1"/>
        <v>36.008000000000003</v>
      </c>
      <c r="G73" s="28">
        <f t="shared" si="2"/>
        <v>135.03</v>
      </c>
      <c r="H73" s="28">
        <f t="shared" si="3"/>
        <v>1971.4380000000001</v>
      </c>
      <c r="I73" s="28">
        <f t="shared" si="4"/>
        <v>315.43008000000003</v>
      </c>
      <c r="J73" s="28">
        <f t="shared" si="5"/>
        <v>2286.8680800000002</v>
      </c>
      <c r="L73" s="58" t="s">
        <v>211</v>
      </c>
      <c r="M73" s="58" t="s">
        <v>266</v>
      </c>
    </row>
    <row r="74" spans="1:13" ht="15.75">
      <c r="A74" s="2" t="s">
        <v>150</v>
      </c>
      <c r="B74" s="1" t="s">
        <v>151</v>
      </c>
      <c r="C74" s="13">
        <v>3823.96</v>
      </c>
      <c r="E74" s="28">
        <f t="shared" si="0"/>
        <v>3823.96</v>
      </c>
      <c r="F74" s="28">
        <f t="shared" si="1"/>
        <v>76.479200000000006</v>
      </c>
      <c r="G74" s="28">
        <f t="shared" si="2"/>
        <v>286.79699999999997</v>
      </c>
      <c r="H74" s="28">
        <f t="shared" si="3"/>
        <v>4187.2362000000003</v>
      </c>
      <c r="I74" s="28">
        <f t="shared" si="4"/>
        <v>669.95779200000004</v>
      </c>
      <c r="J74" s="28">
        <f t="shared" si="5"/>
        <v>4857.1939920000004</v>
      </c>
      <c r="L74" s="56" t="s">
        <v>211</v>
      </c>
      <c r="M74" s="56" t="s">
        <v>267</v>
      </c>
    </row>
    <row r="75" spans="1:13" ht="15.75">
      <c r="A75" s="2" t="s">
        <v>152</v>
      </c>
      <c r="B75" s="1" t="s">
        <v>153</v>
      </c>
      <c r="C75" s="13">
        <v>21950.9</v>
      </c>
      <c r="E75" s="28">
        <f t="shared" si="0"/>
        <v>21950.9</v>
      </c>
      <c r="F75" s="28">
        <f t="shared" si="1"/>
        <v>439.01800000000003</v>
      </c>
      <c r="G75" s="28">
        <f t="shared" si="2"/>
        <v>1646.3175000000001</v>
      </c>
      <c r="H75" s="28">
        <f t="shared" si="3"/>
        <v>24036.235500000003</v>
      </c>
      <c r="I75" s="28">
        <f t="shared" si="4"/>
        <v>3845.7976800000006</v>
      </c>
      <c r="J75" s="28">
        <f t="shared" si="5"/>
        <v>27882.033180000002</v>
      </c>
      <c r="L75" s="56" t="s">
        <v>246</v>
      </c>
      <c r="M75" s="56" t="s">
        <v>268</v>
      </c>
    </row>
    <row r="76" spans="1:13" ht="15.75">
      <c r="A76" s="2" t="s">
        <v>154</v>
      </c>
      <c r="B76" s="1" t="s">
        <v>155</v>
      </c>
      <c r="C76" s="13">
        <v>10499.95</v>
      </c>
      <c r="E76" s="28">
        <f t="shared" ref="E76:E77" si="6">+C76</f>
        <v>10499.95</v>
      </c>
      <c r="F76" s="28">
        <f t="shared" ref="F76:F77" si="7">+E76*2%</f>
        <v>209.99900000000002</v>
      </c>
      <c r="G76" s="28">
        <f t="shared" ref="G76:G77" si="8">+E76*7.5%</f>
        <v>787.49625000000003</v>
      </c>
      <c r="H76" s="28">
        <f t="shared" ref="H76:H77" si="9">SUM(E76:G76)</f>
        <v>11497.445250000001</v>
      </c>
      <c r="I76" s="28">
        <f t="shared" ref="I76:I77" si="10">+H76*16%</f>
        <v>1839.5912400000002</v>
      </c>
      <c r="J76" s="28">
        <f t="shared" ref="J76:J77" si="11">+H76+I76</f>
        <v>13337.03649</v>
      </c>
      <c r="L76" s="56" t="s">
        <v>197</v>
      </c>
      <c r="M76" s="56" t="s">
        <v>269</v>
      </c>
    </row>
    <row r="77" spans="1:13" ht="15.75">
      <c r="A77" s="2" t="s">
        <v>156</v>
      </c>
      <c r="B77" s="1" t="s">
        <v>157</v>
      </c>
      <c r="C77" s="13">
        <v>6255.05</v>
      </c>
      <c r="E77" s="28">
        <f t="shared" si="6"/>
        <v>6255.05</v>
      </c>
      <c r="F77" s="28">
        <f t="shared" si="7"/>
        <v>125.10100000000001</v>
      </c>
      <c r="G77" s="28">
        <f t="shared" si="8"/>
        <v>469.12874999999997</v>
      </c>
      <c r="H77" s="28">
        <f t="shared" si="9"/>
        <v>6849.2797499999997</v>
      </c>
      <c r="I77" s="28">
        <f t="shared" si="10"/>
        <v>1095.8847599999999</v>
      </c>
      <c r="J77" s="28">
        <f t="shared" si="11"/>
        <v>7945.1645099999996</v>
      </c>
      <c r="L77" s="56" t="s">
        <v>197</v>
      </c>
      <c r="M77" s="57" t="s">
        <v>270</v>
      </c>
    </row>
    <row r="79" spans="1:13" s="7" customFormat="1">
      <c r="A79" s="15"/>
      <c r="C79" s="7" t="s">
        <v>158</v>
      </c>
      <c r="E79" s="26" t="s">
        <v>158</v>
      </c>
      <c r="F79" s="26" t="s">
        <v>158</v>
      </c>
      <c r="G79" s="26" t="s">
        <v>158</v>
      </c>
      <c r="H79" s="26" t="s">
        <v>158</v>
      </c>
      <c r="I79" s="26" t="s">
        <v>158</v>
      </c>
      <c r="J79" s="26" t="s">
        <v>158</v>
      </c>
    </row>
    <row r="80" spans="1:13" ht="13.5" thickBot="1">
      <c r="A80" s="18" t="s">
        <v>159</v>
      </c>
      <c r="B80" s="1" t="s">
        <v>160</v>
      </c>
      <c r="C80" s="17">
        <v>885396.35</v>
      </c>
      <c r="E80" s="29">
        <f>SUM(E11:E77)</f>
        <v>885396.35000000021</v>
      </c>
      <c r="F80" s="29">
        <f t="shared" ref="F80:J80" si="12">SUM(F11:F77)</f>
        <v>17707.927000000003</v>
      </c>
      <c r="G80" s="29">
        <f t="shared" si="12"/>
        <v>66404.726249999978</v>
      </c>
      <c r="H80" s="29">
        <f t="shared" si="12"/>
        <v>969509.00324999937</v>
      </c>
      <c r="I80" s="29">
        <f t="shared" si="12"/>
        <v>155121.44052</v>
      </c>
      <c r="J80" s="29">
        <f t="shared" si="12"/>
        <v>1124630.4437700007</v>
      </c>
    </row>
    <row r="81" spans="1:3" ht="12" thickTop="1"/>
    <row r="82" spans="1:3">
      <c r="C82" s="1" t="s">
        <v>160</v>
      </c>
    </row>
    <row r="83" spans="1:3">
      <c r="A83" s="2" t="s">
        <v>160</v>
      </c>
      <c r="B83" s="1" t="s">
        <v>160</v>
      </c>
      <c r="C83" s="16"/>
    </row>
  </sheetData>
  <autoFilter ref="A10:M77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3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3" sqref="C23"/>
    </sheetView>
  </sheetViews>
  <sheetFormatPr baseColWidth="10" defaultRowHeight="11.25"/>
  <cols>
    <col min="1" max="1" width="9.28515625" style="2" customWidth="1"/>
    <col min="2" max="2" width="27" style="1" customWidth="1"/>
    <col min="3" max="3" width="12.42578125" style="1" customWidth="1"/>
    <col min="4" max="4" width="13" style="1" customWidth="1"/>
    <col min="5" max="5" width="13.5703125" style="1" bestFit="1" customWidth="1"/>
    <col min="6" max="6" width="14.5703125" style="1" bestFit="1" customWidth="1"/>
    <col min="7" max="9" width="13" style="1" bestFit="1" customWidth="1"/>
    <col min="10" max="10" width="11.5703125" style="1" customWidth="1"/>
    <col min="11" max="11" width="12.28515625" style="1" customWidth="1"/>
    <col min="12" max="12" width="12.5703125" style="1" customWidth="1"/>
    <col min="13" max="13" width="10.28515625" style="1" customWidth="1"/>
    <col min="14" max="14" width="9.85546875" style="1" customWidth="1"/>
    <col min="15" max="15" width="13" style="1" bestFit="1" customWidth="1"/>
    <col min="16" max="16" width="11.7109375" style="1" customWidth="1"/>
    <col min="17" max="16384" width="11.42578125" style="1"/>
  </cols>
  <sheetData>
    <row r="1" spans="1:16" ht="18" customHeight="1">
      <c r="A1" s="3" t="s">
        <v>0</v>
      </c>
      <c r="B1" s="43" t="s">
        <v>160</v>
      </c>
      <c r="C1" s="44"/>
    </row>
    <row r="2" spans="1:16" ht="24.95" customHeight="1">
      <c r="A2" s="4" t="s">
        <v>1</v>
      </c>
      <c r="B2" s="20" t="s">
        <v>2</v>
      </c>
      <c r="C2" s="21"/>
    </row>
    <row r="3" spans="1:16" ht="15.75">
      <c r="B3" s="22" t="s">
        <v>3</v>
      </c>
      <c r="C3" s="23"/>
      <c r="D3" s="7"/>
    </row>
    <row r="4" spans="1:16" ht="15">
      <c r="B4" s="24" t="s">
        <v>4</v>
      </c>
      <c r="C4" s="23"/>
      <c r="D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2750.1</v>
      </c>
      <c r="D11" s="13">
        <v>20214.57</v>
      </c>
      <c r="E11" s="13">
        <v>22964.67</v>
      </c>
      <c r="F11" s="13">
        <v>15</v>
      </c>
      <c r="G11" s="13">
        <v>1345</v>
      </c>
      <c r="H11" s="13">
        <v>0</v>
      </c>
      <c r="I11" s="13">
        <v>0</v>
      </c>
      <c r="J11" s="13">
        <v>5074.05</v>
      </c>
      <c r="K11" s="13">
        <v>313.32</v>
      </c>
      <c r="L11" s="13">
        <v>0</v>
      </c>
      <c r="M11" s="14">
        <v>-0.1</v>
      </c>
      <c r="N11" s="13">
        <v>0</v>
      </c>
      <c r="O11" s="13">
        <v>6747.27</v>
      </c>
      <c r="P11" s="13">
        <v>16217.4</v>
      </c>
    </row>
    <row r="12" spans="1:16">
      <c r="A12" s="2" t="s">
        <v>26</v>
      </c>
      <c r="B12" s="1" t="s">
        <v>27</v>
      </c>
      <c r="C12" s="13">
        <v>2500.0500000000002</v>
      </c>
      <c r="D12" s="13">
        <v>22205.98</v>
      </c>
      <c r="E12" s="13">
        <v>24706.03</v>
      </c>
      <c r="F12" s="13">
        <v>15</v>
      </c>
      <c r="G12" s="13">
        <v>500</v>
      </c>
      <c r="H12" s="13">
        <v>0</v>
      </c>
      <c r="I12" s="13">
        <v>0</v>
      </c>
      <c r="J12" s="13">
        <v>5596.46</v>
      </c>
      <c r="K12" s="13">
        <v>154.59</v>
      </c>
      <c r="L12" s="13">
        <v>0</v>
      </c>
      <c r="M12" s="13">
        <v>0.18</v>
      </c>
      <c r="N12" s="13">
        <v>0</v>
      </c>
      <c r="O12" s="13">
        <v>6266.23</v>
      </c>
      <c r="P12" s="13">
        <v>18439.8</v>
      </c>
    </row>
    <row r="13" spans="1:16">
      <c r="A13" s="2" t="s">
        <v>28</v>
      </c>
      <c r="B13" s="1" t="s">
        <v>29</v>
      </c>
      <c r="C13" s="13">
        <v>2500.0500000000002</v>
      </c>
      <c r="D13" s="13">
        <v>3000</v>
      </c>
      <c r="E13" s="13">
        <v>5500.05</v>
      </c>
      <c r="F13" s="13">
        <v>0</v>
      </c>
      <c r="G13" s="13">
        <v>0</v>
      </c>
      <c r="H13" s="13">
        <v>0</v>
      </c>
      <c r="I13" s="13">
        <v>0</v>
      </c>
      <c r="J13" s="13">
        <v>627.54999999999995</v>
      </c>
      <c r="K13" s="13">
        <v>134.53</v>
      </c>
      <c r="L13" s="13">
        <v>0</v>
      </c>
      <c r="M13" s="14">
        <v>-0.03</v>
      </c>
      <c r="N13" s="13">
        <v>0</v>
      </c>
      <c r="O13" s="13">
        <v>762.05</v>
      </c>
      <c r="P13" s="13">
        <v>4738</v>
      </c>
    </row>
    <row r="14" spans="1:16">
      <c r="A14" s="2" t="s">
        <v>30</v>
      </c>
      <c r="B14" s="1" t="s">
        <v>31</v>
      </c>
      <c r="C14" s="13">
        <v>5000.1000000000004</v>
      </c>
      <c r="D14" s="13">
        <v>12000</v>
      </c>
      <c r="E14" s="13">
        <v>17000.099999999999</v>
      </c>
      <c r="F14" s="13">
        <v>15</v>
      </c>
      <c r="G14" s="13">
        <v>2245</v>
      </c>
      <c r="H14" s="13">
        <v>0</v>
      </c>
      <c r="I14" s="13">
        <v>0</v>
      </c>
      <c r="J14" s="13">
        <v>3284.68</v>
      </c>
      <c r="K14" s="13">
        <v>227.73</v>
      </c>
      <c r="L14" s="13">
        <v>0</v>
      </c>
      <c r="M14" s="13">
        <v>0.09</v>
      </c>
      <c r="N14" s="13">
        <v>500</v>
      </c>
      <c r="O14" s="13">
        <v>6272.5</v>
      </c>
      <c r="P14" s="13">
        <v>10727.6</v>
      </c>
    </row>
    <row r="15" spans="1:16">
      <c r="A15" s="2" t="s">
        <v>32</v>
      </c>
      <c r="B15" s="1" t="s">
        <v>33</v>
      </c>
      <c r="C15" s="13">
        <v>2800</v>
      </c>
      <c r="D15" s="13">
        <v>5000</v>
      </c>
      <c r="E15" s="13">
        <v>7800</v>
      </c>
      <c r="F15" s="13">
        <v>15</v>
      </c>
      <c r="G15" s="13">
        <v>835.26</v>
      </c>
      <c r="H15" s="13">
        <v>0</v>
      </c>
      <c r="I15" s="13">
        <v>0</v>
      </c>
      <c r="J15" s="13">
        <v>1118.82</v>
      </c>
      <c r="K15" s="13">
        <v>135.88</v>
      </c>
      <c r="L15" s="13">
        <v>0</v>
      </c>
      <c r="M15" s="13">
        <v>0.04</v>
      </c>
      <c r="N15" s="13">
        <v>0</v>
      </c>
      <c r="O15" s="13">
        <v>2105</v>
      </c>
      <c r="P15" s="13">
        <v>5695</v>
      </c>
    </row>
    <row r="16" spans="1:16">
      <c r="A16" s="2" t="s">
        <v>34</v>
      </c>
      <c r="B16" s="1" t="s">
        <v>35</v>
      </c>
      <c r="C16" s="13">
        <v>2500.0500000000002</v>
      </c>
      <c r="D16" s="13">
        <v>12130.48</v>
      </c>
      <c r="E16" s="13">
        <v>14630.53</v>
      </c>
      <c r="F16" s="13">
        <v>0</v>
      </c>
      <c r="G16" s="13">
        <v>0</v>
      </c>
      <c r="H16" s="13">
        <v>0</v>
      </c>
      <c r="I16" s="13">
        <v>0</v>
      </c>
      <c r="J16" s="13">
        <v>2672.47</v>
      </c>
      <c r="K16" s="13">
        <v>268.79000000000002</v>
      </c>
      <c r="L16" s="13">
        <v>0</v>
      </c>
      <c r="M16" s="14">
        <v>-0.13</v>
      </c>
      <c r="N16" s="13">
        <v>0</v>
      </c>
      <c r="O16" s="13">
        <v>2941.13</v>
      </c>
      <c r="P16" s="13">
        <v>11689.4</v>
      </c>
    </row>
    <row r="17" spans="1:16">
      <c r="A17" s="2" t="s">
        <v>36</v>
      </c>
      <c r="B17" s="1" t="s">
        <v>37</v>
      </c>
      <c r="C17" s="13">
        <v>7500</v>
      </c>
      <c r="D17" s="13">
        <v>0</v>
      </c>
      <c r="E17" s="13">
        <v>7500</v>
      </c>
      <c r="F17" s="13">
        <v>0</v>
      </c>
      <c r="G17" s="13">
        <v>0</v>
      </c>
      <c r="H17" s="13">
        <v>0</v>
      </c>
      <c r="I17" s="13">
        <v>0</v>
      </c>
      <c r="J17" s="13">
        <v>1054.74</v>
      </c>
      <c r="K17" s="13">
        <v>204.22</v>
      </c>
      <c r="L17" s="13">
        <v>0</v>
      </c>
      <c r="M17" s="13">
        <v>0.04</v>
      </c>
      <c r="N17" s="13">
        <v>0</v>
      </c>
      <c r="O17" s="13">
        <v>1259</v>
      </c>
      <c r="P17" s="13">
        <v>6241</v>
      </c>
    </row>
    <row r="18" spans="1:16">
      <c r="A18" s="2" t="s">
        <v>38</v>
      </c>
      <c r="B18" s="1" t="s">
        <v>39</v>
      </c>
      <c r="C18" s="13">
        <v>3500.1</v>
      </c>
      <c r="D18" s="13">
        <v>0</v>
      </c>
      <c r="E18" s="13">
        <v>3500.1</v>
      </c>
      <c r="F18" s="13">
        <v>0</v>
      </c>
      <c r="G18" s="13">
        <v>0</v>
      </c>
      <c r="H18" s="13">
        <v>0</v>
      </c>
      <c r="I18" s="13">
        <v>0</v>
      </c>
      <c r="J18" s="13">
        <v>151.66999999999999</v>
      </c>
      <c r="K18" s="13">
        <v>123.39</v>
      </c>
      <c r="L18" s="13">
        <v>0</v>
      </c>
      <c r="M18" s="13">
        <v>0.04</v>
      </c>
      <c r="N18" s="13">
        <v>0</v>
      </c>
      <c r="O18" s="13">
        <v>275.10000000000002</v>
      </c>
      <c r="P18" s="13">
        <v>3225</v>
      </c>
    </row>
    <row r="19" spans="1:16">
      <c r="A19" s="2" t="s">
        <v>40</v>
      </c>
      <c r="B19" s="1" t="s">
        <v>41</v>
      </c>
      <c r="C19" s="13">
        <v>2500.0500000000002</v>
      </c>
      <c r="D19" s="13">
        <v>3194</v>
      </c>
      <c r="E19" s="13">
        <v>5694.05</v>
      </c>
      <c r="F19" s="13">
        <v>0</v>
      </c>
      <c r="G19" s="13">
        <v>0</v>
      </c>
      <c r="H19" s="13">
        <v>0</v>
      </c>
      <c r="I19" s="13">
        <v>0</v>
      </c>
      <c r="J19" s="13">
        <v>668.99</v>
      </c>
      <c r="K19" s="13">
        <v>62.06</v>
      </c>
      <c r="L19" s="13">
        <v>0</v>
      </c>
      <c r="M19" s="13">
        <v>0</v>
      </c>
      <c r="N19" s="13">
        <v>0</v>
      </c>
      <c r="O19" s="13">
        <v>731.05</v>
      </c>
      <c r="P19" s="13">
        <v>4963</v>
      </c>
    </row>
    <row r="20" spans="1:16">
      <c r="A20" s="2" t="s">
        <v>42</v>
      </c>
      <c r="B20" s="1" t="s">
        <v>43</v>
      </c>
      <c r="C20" s="13">
        <v>10000.049999999999</v>
      </c>
      <c r="D20" s="13">
        <v>23238.5</v>
      </c>
      <c r="E20" s="13">
        <v>33238.550000000003</v>
      </c>
      <c r="F20" s="13">
        <v>15</v>
      </c>
      <c r="G20" s="13">
        <v>0</v>
      </c>
      <c r="H20" s="13">
        <v>4053.02</v>
      </c>
      <c r="I20" s="13">
        <v>0</v>
      </c>
      <c r="J20" s="13">
        <v>8204.2099999999991</v>
      </c>
      <c r="K20" s="13">
        <v>771.98</v>
      </c>
      <c r="L20" s="13">
        <v>0</v>
      </c>
      <c r="M20" s="14">
        <v>-0.06</v>
      </c>
      <c r="N20" s="13">
        <v>500</v>
      </c>
      <c r="O20" s="13">
        <v>13544.15</v>
      </c>
      <c r="P20" s="13">
        <v>19694.400000000001</v>
      </c>
    </row>
    <row r="21" spans="1:16">
      <c r="A21" s="2" t="s">
        <v>44</v>
      </c>
      <c r="B21" s="1" t="s">
        <v>45</v>
      </c>
      <c r="C21" s="13">
        <v>1200.5999999999999</v>
      </c>
      <c r="D21" s="13">
        <v>2731.4</v>
      </c>
      <c r="E21" s="13">
        <v>3932</v>
      </c>
      <c r="F21" s="13">
        <v>15</v>
      </c>
      <c r="G21" s="13">
        <v>1483</v>
      </c>
      <c r="H21" s="13">
        <v>0</v>
      </c>
      <c r="I21" s="13">
        <v>0</v>
      </c>
      <c r="J21" s="13">
        <v>338.15</v>
      </c>
      <c r="K21" s="13">
        <v>95.27</v>
      </c>
      <c r="L21" s="13">
        <v>0</v>
      </c>
      <c r="M21" s="14">
        <v>-0.02</v>
      </c>
      <c r="N21" s="13">
        <v>0</v>
      </c>
      <c r="O21" s="13">
        <v>1931.4</v>
      </c>
      <c r="P21" s="13">
        <v>2000.6</v>
      </c>
    </row>
    <row r="22" spans="1:16">
      <c r="A22" s="2" t="s">
        <v>46</v>
      </c>
      <c r="B22" s="1" t="s">
        <v>47</v>
      </c>
      <c r="C22" s="13">
        <v>3249.9</v>
      </c>
      <c r="D22" s="13">
        <v>649.98</v>
      </c>
      <c r="E22" s="13">
        <v>3899.88</v>
      </c>
      <c r="F22" s="13">
        <v>15</v>
      </c>
      <c r="G22" s="13">
        <v>1250</v>
      </c>
      <c r="H22" s="13">
        <v>0</v>
      </c>
      <c r="I22" s="13">
        <v>0</v>
      </c>
      <c r="J22" s="13">
        <v>333.01</v>
      </c>
      <c r="K22" s="13">
        <v>110.24</v>
      </c>
      <c r="L22" s="13">
        <v>0</v>
      </c>
      <c r="M22" s="13">
        <v>0.03</v>
      </c>
      <c r="N22" s="13">
        <v>0</v>
      </c>
      <c r="O22" s="13">
        <v>1708.28</v>
      </c>
      <c r="P22" s="13">
        <v>2191.6</v>
      </c>
    </row>
    <row r="23" spans="1:16">
      <c r="A23" s="2" t="s">
        <v>48</v>
      </c>
      <c r="B23" s="1" t="s">
        <v>49</v>
      </c>
      <c r="C23" s="13">
        <v>1200.5999999999999</v>
      </c>
      <c r="D23" s="13">
        <v>2236.75</v>
      </c>
      <c r="E23" s="13">
        <v>3437.35</v>
      </c>
      <c r="F23" s="13">
        <v>15</v>
      </c>
      <c r="G23" s="13">
        <v>1380</v>
      </c>
      <c r="H23" s="13">
        <v>0</v>
      </c>
      <c r="I23" s="13">
        <v>0</v>
      </c>
      <c r="J23" s="13">
        <v>144.84</v>
      </c>
      <c r="K23" s="13">
        <v>79.150000000000006</v>
      </c>
      <c r="L23" s="13">
        <v>0</v>
      </c>
      <c r="M23" s="14">
        <v>-0.04</v>
      </c>
      <c r="N23" s="13">
        <v>0</v>
      </c>
      <c r="O23" s="13">
        <v>1618.95</v>
      </c>
      <c r="P23" s="13">
        <v>1818.4</v>
      </c>
    </row>
    <row r="24" spans="1:16">
      <c r="A24" s="2" t="s">
        <v>50</v>
      </c>
      <c r="B24" s="1" t="s">
        <v>51</v>
      </c>
      <c r="C24" s="13">
        <v>1200.5999999999999</v>
      </c>
      <c r="D24" s="13">
        <v>2030</v>
      </c>
      <c r="E24" s="13">
        <v>3230.6</v>
      </c>
      <c r="F24" s="13">
        <v>0</v>
      </c>
      <c r="G24" s="13">
        <v>0</v>
      </c>
      <c r="H24" s="13">
        <v>0</v>
      </c>
      <c r="I24" s="13">
        <v>0</v>
      </c>
      <c r="J24" s="13">
        <v>122.35</v>
      </c>
      <c r="K24" s="13">
        <v>62.89</v>
      </c>
      <c r="L24" s="13">
        <v>0</v>
      </c>
      <c r="M24" s="13">
        <v>0.16</v>
      </c>
      <c r="N24" s="13">
        <v>0</v>
      </c>
      <c r="O24" s="13">
        <v>185.4</v>
      </c>
      <c r="P24" s="13">
        <v>3045.2</v>
      </c>
    </row>
    <row r="25" spans="1:16">
      <c r="A25" s="2" t="s">
        <v>52</v>
      </c>
      <c r="B25" s="1" t="s">
        <v>53</v>
      </c>
      <c r="C25" s="13">
        <v>2500.0500000000002</v>
      </c>
      <c r="D25" s="13">
        <v>3194</v>
      </c>
      <c r="E25" s="13">
        <v>5694.05</v>
      </c>
      <c r="F25" s="13">
        <v>0</v>
      </c>
      <c r="G25" s="13">
        <v>0</v>
      </c>
      <c r="H25" s="13">
        <v>0</v>
      </c>
      <c r="I25" s="13">
        <v>0</v>
      </c>
      <c r="J25" s="13">
        <v>668.99</v>
      </c>
      <c r="K25" s="13">
        <v>107.08</v>
      </c>
      <c r="L25" s="13">
        <v>0</v>
      </c>
      <c r="M25" s="14">
        <v>-0.02</v>
      </c>
      <c r="N25" s="13">
        <v>0</v>
      </c>
      <c r="O25" s="13">
        <v>776.05</v>
      </c>
      <c r="P25" s="13">
        <v>4918</v>
      </c>
    </row>
    <row r="26" spans="1:16">
      <c r="A26" s="2" t="s">
        <v>54</v>
      </c>
      <c r="B26" s="1" t="s">
        <v>55</v>
      </c>
      <c r="C26" s="13">
        <v>2500.0500000000002</v>
      </c>
      <c r="D26" s="13">
        <v>20214.57</v>
      </c>
      <c r="E26" s="13">
        <v>22714.62</v>
      </c>
      <c r="F26" s="13">
        <v>0</v>
      </c>
      <c r="G26" s="13">
        <v>0</v>
      </c>
      <c r="H26" s="13">
        <v>0</v>
      </c>
      <c r="I26" s="13">
        <v>0</v>
      </c>
      <c r="J26" s="13">
        <v>4999.04</v>
      </c>
      <c r="K26" s="13">
        <v>290.86</v>
      </c>
      <c r="L26" s="13">
        <v>0</v>
      </c>
      <c r="M26" s="14">
        <v>-0.08</v>
      </c>
      <c r="N26" s="13">
        <v>0</v>
      </c>
      <c r="O26" s="13">
        <v>5289.82</v>
      </c>
      <c r="P26" s="13">
        <v>17424.8</v>
      </c>
    </row>
    <row r="27" spans="1:16">
      <c r="A27" s="2" t="s">
        <v>56</v>
      </c>
      <c r="B27" s="1" t="s">
        <v>57</v>
      </c>
      <c r="C27" s="13">
        <v>1200.5999999999999</v>
      </c>
      <c r="D27" s="13">
        <v>3717</v>
      </c>
      <c r="E27" s="13">
        <v>4917.6000000000004</v>
      </c>
      <c r="F27" s="13">
        <v>0</v>
      </c>
      <c r="G27" s="13">
        <v>0</v>
      </c>
      <c r="H27" s="13">
        <v>0</v>
      </c>
      <c r="I27" s="13">
        <v>0</v>
      </c>
      <c r="J27" s="13">
        <v>508.77</v>
      </c>
      <c r="K27" s="13">
        <v>108.69</v>
      </c>
      <c r="L27" s="13">
        <v>0</v>
      </c>
      <c r="M27" s="14">
        <v>-0.06</v>
      </c>
      <c r="N27" s="13">
        <v>0</v>
      </c>
      <c r="O27" s="13">
        <v>617.4</v>
      </c>
      <c r="P27" s="13">
        <v>4300.2</v>
      </c>
    </row>
    <row r="28" spans="1:16">
      <c r="A28" s="2" t="s">
        <v>58</v>
      </c>
      <c r="B28" s="1" t="s">
        <v>59</v>
      </c>
      <c r="C28" s="13">
        <v>2500.0500000000002</v>
      </c>
      <c r="D28" s="13">
        <v>16875</v>
      </c>
      <c r="E28" s="13">
        <v>19375.05</v>
      </c>
      <c r="F28" s="13">
        <v>15</v>
      </c>
      <c r="G28" s="13">
        <v>230.85</v>
      </c>
      <c r="H28" s="13">
        <v>0</v>
      </c>
      <c r="I28" s="13">
        <v>0</v>
      </c>
      <c r="J28" s="13">
        <v>3997.17</v>
      </c>
      <c r="K28" s="13">
        <v>323.81</v>
      </c>
      <c r="L28" s="13">
        <v>0</v>
      </c>
      <c r="M28" s="13">
        <v>0.02</v>
      </c>
      <c r="N28" s="13">
        <v>0</v>
      </c>
      <c r="O28" s="13">
        <v>4566.8500000000004</v>
      </c>
      <c r="P28" s="13">
        <v>14808.2</v>
      </c>
    </row>
    <row r="29" spans="1:16">
      <c r="A29" s="2" t="s">
        <v>60</v>
      </c>
      <c r="B29" s="1" t="s">
        <v>61</v>
      </c>
      <c r="C29" s="13">
        <v>3250.05</v>
      </c>
      <c r="D29" s="13">
        <v>649.98</v>
      </c>
      <c r="E29" s="13">
        <v>3900.03</v>
      </c>
      <c r="F29" s="13">
        <v>0</v>
      </c>
      <c r="G29" s="13">
        <v>0</v>
      </c>
      <c r="H29" s="13">
        <v>0</v>
      </c>
      <c r="I29" s="13">
        <v>0</v>
      </c>
      <c r="J29" s="13">
        <v>333.03</v>
      </c>
      <c r="K29" s="13">
        <v>104.34</v>
      </c>
      <c r="L29" s="13">
        <v>0</v>
      </c>
      <c r="M29" s="13">
        <v>0.06</v>
      </c>
      <c r="N29" s="13">
        <v>0</v>
      </c>
      <c r="O29" s="13">
        <v>437.43</v>
      </c>
      <c r="P29" s="13">
        <v>3462.6</v>
      </c>
    </row>
    <row r="30" spans="1:16">
      <c r="A30" s="2" t="s">
        <v>62</v>
      </c>
      <c r="B30" s="1" t="s">
        <v>63</v>
      </c>
      <c r="C30" s="13">
        <v>800.4</v>
      </c>
      <c r="D30" s="13">
        <v>1000</v>
      </c>
      <c r="E30" s="13">
        <v>1800.4</v>
      </c>
      <c r="F30" s="13">
        <v>0</v>
      </c>
      <c r="G30" s="13">
        <v>0</v>
      </c>
      <c r="H30" s="13">
        <v>0</v>
      </c>
      <c r="I30" s="14">
        <v>-84.46</v>
      </c>
      <c r="J30" s="13">
        <v>0</v>
      </c>
      <c r="K30" s="13">
        <v>0</v>
      </c>
      <c r="L30" s="13">
        <v>0</v>
      </c>
      <c r="M30" s="13">
        <v>0.06</v>
      </c>
      <c r="N30" s="13">
        <v>0</v>
      </c>
      <c r="O30" s="13">
        <v>-84.4</v>
      </c>
      <c r="P30" s="13">
        <v>1884.8</v>
      </c>
    </row>
    <row r="31" spans="1:16">
      <c r="A31" s="2" t="s">
        <v>64</v>
      </c>
      <c r="B31" s="1" t="s">
        <v>65</v>
      </c>
      <c r="C31" s="13">
        <v>20000.099999999999</v>
      </c>
      <c r="D31" s="13">
        <v>174941.7</v>
      </c>
      <c r="E31" s="13">
        <v>194941.8</v>
      </c>
      <c r="F31" s="13">
        <v>0</v>
      </c>
      <c r="G31" s="13">
        <v>0</v>
      </c>
      <c r="H31" s="13">
        <v>0</v>
      </c>
      <c r="I31" s="13">
        <v>0</v>
      </c>
      <c r="J31" s="13">
        <v>63741.58</v>
      </c>
      <c r="K31" s="13">
        <v>771.98</v>
      </c>
      <c r="L31" s="13">
        <v>0</v>
      </c>
      <c r="M31" s="14">
        <v>-0.16</v>
      </c>
      <c r="N31" s="13">
        <v>0</v>
      </c>
      <c r="O31" s="13">
        <v>64513.4</v>
      </c>
      <c r="P31" s="13">
        <v>130428.4</v>
      </c>
    </row>
    <row r="32" spans="1:16">
      <c r="A32" s="2" t="s">
        <v>66</v>
      </c>
      <c r="B32" s="1" t="s">
        <v>67</v>
      </c>
      <c r="C32" s="13">
        <v>2500.0500000000002</v>
      </c>
      <c r="D32" s="13">
        <v>7130</v>
      </c>
      <c r="E32" s="13">
        <v>9630.0499999999993</v>
      </c>
      <c r="F32" s="13">
        <v>0</v>
      </c>
      <c r="G32" s="13">
        <v>0</v>
      </c>
      <c r="H32" s="13">
        <v>0</v>
      </c>
      <c r="I32" s="13">
        <v>0</v>
      </c>
      <c r="J32" s="13">
        <v>1509.72</v>
      </c>
      <c r="K32" s="13">
        <v>162.59</v>
      </c>
      <c r="L32" s="13">
        <v>0</v>
      </c>
      <c r="M32" s="14">
        <v>-0.06</v>
      </c>
      <c r="N32" s="13">
        <v>0</v>
      </c>
      <c r="O32" s="13">
        <v>1672.25</v>
      </c>
      <c r="P32" s="13">
        <v>7957.8</v>
      </c>
    </row>
    <row r="33" spans="1:16">
      <c r="A33" s="2" t="s">
        <v>68</v>
      </c>
      <c r="B33" s="1" t="s">
        <v>69</v>
      </c>
      <c r="C33" s="13">
        <v>38036.25</v>
      </c>
      <c r="D33" s="13">
        <v>0</v>
      </c>
      <c r="E33" s="13">
        <v>38036.25</v>
      </c>
      <c r="F33" s="13">
        <v>15</v>
      </c>
      <c r="G33" s="13">
        <v>305.37</v>
      </c>
      <c r="H33" s="13">
        <v>0</v>
      </c>
      <c r="I33" s="13">
        <v>0</v>
      </c>
      <c r="J33" s="13">
        <v>9739.48</v>
      </c>
      <c r="K33" s="13">
        <v>771.98</v>
      </c>
      <c r="L33" s="13">
        <v>0</v>
      </c>
      <c r="M33" s="13">
        <v>0.02</v>
      </c>
      <c r="N33" s="13">
        <v>0</v>
      </c>
      <c r="O33" s="13">
        <v>10831.85</v>
      </c>
      <c r="P33" s="13">
        <v>27204.400000000001</v>
      </c>
    </row>
    <row r="34" spans="1:16">
      <c r="A34" s="2" t="s">
        <v>70</v>
      </c>
      <c r="B34" s="1" t="s">
        <v>71</v>
      </c>
      <c r="C34" s="13">
        <v>7500</v>
      </c>
      <c r="D34" s="13">
        <v>14782.08</v>
      </c>
      <c r="E34" s="13">
        <v>22282.080000000002</v>
      </c>
      <c r="F34" s="13">
        <v>15</v>
      </c>
      <c r="G34" s="13">
        <v>1232.44</v>
      </c>
      <c r="H34" s="13">
        <v>0</v>
      </c>
      <c r="I34" s="13">
        <v>0</v>
      </c>
      <c r="J34" s="13">
        <v>4869.28</v>
      </c>
      <c r="K34" s="13">
        <v>441.07</v>
      </c>
      <c r="L34" s="13">
        <v>0</v>
      </c>
      <c r="M34" s="13">
        <v>0.09</v>
      </c>
      <c r="N34" s="13">
        <v>0</v>
      </c>
      <c r="O34" s="13">
        <v>6557.88</v>
      </c>
      <c r="P34" s="13">
        <v>15724.2</v>
      </c>
    </row>
    <row r="35" spans="1:16">
      <c r="A35" s="2" t="s">
        <v>72</v>
      </c>
      <c r="B35" s="1" t="s">
        <v>73</v>
      </c>
      <c r="C35" s="13">
        <v>1200.5999999999999</v>
      </c>
      <c r="D35" s="13">
        <v>2865.6</v>
      </c>
      <c r="E35" s="13">
        <v>4066.2</v>
      </c>
      <c r="F35" s="13">
        <v>15</v>
      </c>
      <c r="G35" s="13">
        <v>950</v>
      </c>
      <c r="H35" s="13">
        <v>0</v>
      </c>
      <c r="I35" s="13">
        <v>0</v>
      </c>
      <c r="J35" s="13">
        <v>359.62</v>
      </c>
      <c r="K35" s="13">
        <v>89.74</v>
      </c>
      <c r="L35" s="13">
        <v>0</v>
      </c>
      <c r="M35" s="13">
        <v>0.04</v>
      </c>
      <c r="N35" s="13">
        <v>0</v>
      </c>
      <c r="O35" s="13">
        <v>1414.4</v>
      </c>
      <c r="P35" s="13">
        <v>2651.8</v>
      </c>
    </row>
    <row r="36" spans="1:16">
      <c r="A36" s="2" t="s">
        <v>74</v>
      </c>
      <c r="B36" s="1" t="s">
        <v>75</v>
      </c>
      <c r="C36" s="13">
        <v>3499.95</v>
      </c>
      <c r="D36" s="13">
        <v>0</v>
      </c>
      <c r="E36" s="13">
        <v>3499.95</v>
      </c>
      <c r="F36" s="13">
        <v>0</v>
      </c>
      <c r="G36" s="13">
        <v>0</v>
      </c>
      <c r="H36" s="13">
        <v>0</v>
      </c>
      <c r="I36" s="13">
        <v>0</v>
      </c>
      <c r="J36" s="13">
        <v>151.65</v>
      </c>
      <c r="K36" s="13">
        <v>109.1</v>
      </c>
      <c r="L36" s="13">
        <v>0</v>
      </c>
      <c r="M36" s="13">
        <v>0</v>
      </c>
      <c r="N36" s="13">
        <v>0</v>
      </c>
      <c r="O36" s="13">
        <v>260.75</v>
      </c>
      <c r="P36" s="13">
        <v>3239.2</v>
      </c>
    </row>
    <row r="37" spans="1:16">
      <c r="A37" s="2" t="s">
        <v>76</v>
      </c>
      <c r="B37" s="1" t="s">
        <v>77</v>
      </c>
      <c r="C37" s="13">
        <v>3000</v>
      </c>
      <c r="D37" s="13">
        <v>400</v>
      </c>
      <c r="E37" s="13">
        <v>3400</v>
      </c>
      <c r="F37" s="13">
        <v>0</v>
      </c>
      <c r="G37" s="13">
        <v>0</v>
      </c>
      <c r="H37" s="13">
        <v>0</v>
      </c>
      <c r="I37" s="13">
        <v>0</v>
      </c>
      <c r="J37" s="13">
        <v>140.78</v>
      </c>
      <c r="K37" s="13">
        <v>74.48</v>
      </c>
      <c r="L37" s="13">
        <v>0</v>
      </c>
      <c r="M37" s="14">
        <v>-0.06</v>
      </c>
      <c r="N37" s="13">
        <v>0</v>
      </c>
      <c r="O37" s="13">
        <v>215.2</v>
      </c>
      <c r="P37" s="13">
        <v>3184.8</v>
      </c>
    </row>
    <row r="38" spans="1:16">
      <c r="A38" s="2" t="s">
        <v>78</v>
      </c>
      <c r="B38" s="1" t="s">
        <v>79</v>
      </c>
      <c r="C38" s="13">
        <v>1200.5999999999999</v>
      </c>
      <c r="D38" s="13">
        <v>2133.73</v>
      </c>
      <c r="E38" s="13">
        <v>3334.33</v>
      </c>
      <c r="F38" s="13">
        <v>0</v>
      </c>
      <c r="G38" s="13">
        <v>0</v>
      </c>
      <c r="H38" s="13">
        <v>0</v>
      </c>
      <c r="I38" s="13">
        <v>0</v>
      </c>
      <c r="J38" s="13">
        <v>133.63</v>
      </c>
      <c r="K38" s="13">
        <v>87</v>
      </c>
      <c r="L38" s="13">
        <v>0</v>
      </c>
      <c r="M38" s="14">
        <v>-0.1</v>
      </c>
      <c r="N38" s="13">
        <v>0</v>
      </c>
      <c r="O38" s="13">
        <v>220.53</v>
      </c>
      <c r="P38" s="13">
        <v>3113.8</v>
      </c>
    </row>
    <row r="39" spans="1:16">
      <c r="A39" s="2" t="s">
        <v>80</v>
      </c>
      <c r="B39" s="1" t="s">
        <v>81</v>
      </c>
      <c r="C39" s="13">
        <v>2500.0500000000002</v>
      </c>
      <c r="D39" s="13">
        <v>5194</v>
      </c>
      <c r="E39" s="13">
        <v>7694.05</v>
      </c>
      <c r="F39" s="13">
        <v>0</v>
      </c>
      <c r="G39" s="13">
        <v>0</v>
      </c>
      <c r="H39" s="13">
        <v>0</v>
      </c>
      <c r="I39" s="13">
        <v>0</v>
      </c>
      <c r="J39" s="13">
        <v>1096.19</v>
      </c>
      <c r="K39" s="13">
        <v>133.03</v>
      </c>
      <c r="L39" s="13">
        <v>0</v>
      </c>
      <c r="M39" s="13">
        <v>0.03</v>
      </c>
      <c r="N39" s="13">
        <v>0</v>
      </c>
      <c r="O39" s="13">
        <v>1229.25</v>
      </c>
      <c r="P39" s="13">
        <v>6464.8</v>
      </c>
    </row>
    <row r="40" spans="1:16">
      <c r="A40" s="2" t="s">
        <v>82</v>
      </c>
      <c r="B40" s="1" t="s">
        <v>83</v>
      </c>
      <c r="C40" s="13">
        <v>2500.0500000000002</v>
      </c>
      <c r="D40" s="13">
        <v>5194</v>
      </c>
      <c r="E40" s="13">
        <v>7694.05</v>
      </c>
      <c r="F40" s="13">
        <v>0</v>
      </c>
      <c r="G40" s="13">
        <v>0</v>
      </c>
      <c r="H40" s="13">
        <v>0</v>
      </c>
      <c r="I40" s="13">
        <v>0</v>
      </c>
      <c r="J40" s="13">
        <v>1096.19</v>
      </c>
      <c r="K40" s="13">
        <v>132.93</v>
      </c>
      <c r="L40" s="13">
        <v>0</v>
      </c>
      <c r="M40" s="14">
        <v>-7.0000000000000007E-2</v>
      </c>
      <c r="N40" s="13">
        <v>0</v>
      </c>
      <c r="O40" s="13">
        <v>1229.05</v>
      </c>
      <c r="P40" s="13">
        <v>6465</v>
      </c>
    </row>
    <row r="41" spans="1:16">
      <c r="A41" s="2" t="s">
        <v>84</v>
      </c>
      <c r="B41" s="1" t="s">
        <v>85</v>
      </c>
      <c r="C41" s="13">
        <v>1120.56</v>
      </c>
      <c r="D41" s="13">
        <v>4605.6000000000004</v>
      </c>
      <c r="E41" s="13">
        <v>5726.16</v>
      </c>
      <c r="F41" s="13">
        <v>0</v>
      </c>
      <c r="G41" s="13">
        <v>0</v>
      </c>
      <c r="H41" s="13">
        <v>0</v>
      </c>
      <c r="I41" s="13">
        <v>0</v>
      </c>
      <c r="J41" s="13">
        <v>675.84</v>
      </c>
      <c r="K41" s="13">
        <v>142.58000000000001</v>
      </c>
      <c r="L41" s="13">
        <v>0</v>
      </c>
      <c r="M41" s="14">
        <v>-0.06</v>
      </c>
      <c r="N41" s="13">
        <v>0</v>
      </c>
      <c r="O41" s="13">
        <v>818.36</v>
      </c>
      <c r="P41" s="13">
        <v>4907.8</v>
      </c>
    </row>
    <row r="42" spans="1:16">
      <c r="A42" s="2" t="s">
        <v>86</v>
      </c>
      <c r="B42" s="1" t="s">
        <v>87</v>
      </c>
      <c r="C42" s="13">
        <v>1200.5999999999999</v>
      </c>
      <c r="D42" s="13">
        <v>4382</v>
      </c>
      <c r="E42" s="13">
        <v>5582.6</v>
      </c>
      <c r="F42" s="13">
        <v>15</v>
      </c>
      <c r="G42" s="13">
        <v>480.5</v>
      </c>
      <c r="H42" s="13">
        <v>0</v>
      </c>
      <c r="I42" s="13">
        <v>0</v>
      </c>
      <c r="J42" s="13">
        <v>645.17999999999995</v>
      </c>
      <c r="K42" s="13">
        <v>127.87</v>
      </c>
      <c r="L42" s="13">
        <v>0</v>
      </c>
      <c r="M42" s="13">
        <v>0.05</v>
      </c>
      <c r="N42" s="13">
        <v>0</v>
      </c>
      <c r="O42" s="13">
        <v>1268.5999999999999</v>
      </c>
      <c r="P42" s="13">
        <v>4314</v>
      </c>
    </row>
    <row r="43" spans="1:16">
      <c r="A43" s="2" t="s">
        <v>88</v>
      </c>
      <c r="B43" s="1" t="s">
        <v>89</v>
      </c>
      <c r="C43" s="13">
        <v>4000.05</v>
      </c>
      <c r="D43" s="13">
        <v>5140</v>
      </c>
      <c r="E43" s="13">
        <v>9140.0499999999993</v>
      </c>
      <c r="F43" s="13">
        <v>0</v>
      </c>
      <c r="G43" s="13">
        <v>0</v>
      </c>
      <c r="H43" s="13">
        <v>0</v>
      </c>
      <c r="I43" s="13">
        <v>0</v>
      </c>
      <c r="J43" s="13">
        <v>1405.05</v>
      </c>
      <c r="K43" s="13">
        <v>174.59</v>
      </c>
      <c r="L43" s="13">
        <v>0</v>
      </c>
      <c r="M43" s="13">
        <v>0.01</v>
      </c>
      <c r="N43" s="13">
        <v>0</v>
      </c>
      <c r="O43" s="13">
        <v>1579.65</v>
      </c>
      <c r="P43" s="13">
        <v>7560.4</v>
      </c>
    </row>
    <row r="44" spans="1:16">
      <c r="A44" s="2" t="s">
        <v>90</v>
      </c>
      <c r="B44" s="1" t="s">
        <v>91</v>
      </c>
      <c r="C44" s="13">
        <v>2100</v>
      </c>
      <c r="D44" s="13">
        <v>1900</v>
      </c>
      <c r="E44" s="13">
        <v>4000</v>
      </c>
      <c r="F44" s="13">
        <v>0</v>
      </c>
      <c r="G44" s="13">
        <v>0</v>
      </c>
      <c r="H44" s="13">
        <v>0</v>
      </c>
      <c r="I44" s="13">
        <v>0</v>
      </c>
      <c r="J44" s="13">
        <v>349.03</v>
      </c>
      <c r="K44" s="13">
        <v>105.36</v>
      </c>
      <c r="L44" s="13">
        <v>0</v>
      </c>
      <c r="M44" s="13">
        <v>0.01</v>
      </c>
      <c r="N44" s="13">
        <v>0</v>
      </c>
      <c r="O44" s="13">
        <v>454.4</v>
      </c>
      <c r="P44" s="13">
        <v>3545.6</v>
      </c>
    </row>
    <row r="45" spans="1:16">
      <c r="A45" s="2" t="s">
        <v>92</v>
      </c>
      <c r="B45" s="1" t="s">
        <v>93</v>
      </c>
      <c r="C45" s="13">
        <v>1750.05</v>
      </c>
      <c r="D45" s="13">
        <v>13861.33</v>
      </c>
      <c r="E45" s="13">
        <v>15611.38</v>
      </c>
      <c r="F45" s="13">
        <v>0</v>
      </c>
      <c r="G45" s="13">
        <v>0</v>
      </c>
      <c r="H45" s="13">
        <v>0</v>
      </c>
      <c r="I45" s="13">
        <v>0</v>
      </c>
      <c r="J45" s="13">
        <v>2903.17</v>
      </c>
      <c r="K45" s="13">
        <v>178.28</v>
      </c>
      <c r="L45" s="13">
        <v>0</v>
      </c>
      <c r="M45" s="13">
        <v>0.13</v>
      </c>
      <c r="N45" s="13">
        <v>0</v>
      </c>
      <c r="O45" s="13">
        <v>3081.58</v>
      </c>
      <c r="P45" s="13">
        <v>12529.8</v>
      </c>
    </row>
    <row r="46" spans="1:16">
      <c r="A46" s="2" t="s">
        <v>94</v>
      </c>
      <c r="B46" s="1" t="s">
        <v>95</v>
      </c>
      <c r="C46" s="13">
        <v>2383.42</v>
      </c>
      <c r="D46" s="13">
        <v>6464.78</v>
      </c>
      <c r="E46" s="13">
        <v>8848.2000000000007</v>
      </c>
      <c r="F46" s="13">
        <v>0</v>
      </c>
      <c r="G46" s="13">
        <v>0</v>
      </c>
      <c r="H46" s="13">
        <v>0</v>
      </c>
      <c r="I46" s="13">
        <v>0</v>
      </c>
      <c r="J46" s="13">
        <v>1342.71</v>
      </c>
      <c r="K46" s="13">
        <v>157.47</v>
      </c>
      <c r="L46" s="13">
        <v>0</v>
      </c>
      <c r="M46" s="13">
        <v>0.02</v>
      </c>
      <c r="N46" s="13">
        <v>0</v>
      </c>
      <c r="O46" s="13">
        <v>1500.2</v>
      </c>
      <c r="P46" s="13">
        <v>7348</v>
      </c>
    </row>
    <row r="47" spans="1:16">
      <c r="A47" s="2" t="s">
        <v>96</v>
      </c>
      <c r="B47" s="1" t="s">
        <v>97</v>
      </c>
      <c r="C47" s="13">
        <v>3750</v>
      </c>
      <c r="D47" s="13">
        <v>26204.42</v>
      </c>
      <c r="E47" s="13">
        <v>29954.42</v>
      </c>
      <c r="F47" s="13">
        <v>15</v>
      </c>
      <c r="G47" s="13">
        <v>349.93</v>
      </c>
      <c r="H47" s="13">
        <v>0</v>
      </c>
      <c r="I47" s="13">
        <v>0</v>
      </c>
      <c r="J47" s="13">
        <v>7170.98</v>
      </c>
      <c r="K47" s="13">
        <v>604.69000000000005</v>
      </c>
      <c r="L47" s="13">
        <v>0</v>
      </c>
      <c r="M47" s="13">
        <v>0.02</v>
      </c>
      <c r="N47" s="13">
        <v>0</v>
      </c>
      <c r="O47" s="13">
        <v>8140.62</v>
      </c>
      <c r="P47" s="13">
        <v>21813.8</v>
      </c>
    </row>
    <row r="48" spans="1:16">
      <c r="A48" s="2" t="s">
        <v>98</v>
      </c>
      <c r="B48" s="1" t="s">
        <v>99</v>
      </c>
      <c r="C48" s="13">
        <v>1866.76</v>
      </c>
      <c r="D48" s="13">
        <v>2125</v>
      </c>
      <c r="E48" s="13">
        <v>3991.76</v>
      </c>
      <c r="F48" s="13">
        <v>0</v>
      </c>
      <c r="G48" s="13">
        <v>0</v>
      </c>
      <c r="H48" s="13">
        <v>0</v>
      </c>
      <c r="I48" s="13">
        <v>0</v>
      </c>
      <c r="J48" s="13">
        <v>347.71</v>
      </c>
      <c r="K48" s="13">
        <v>80.86</v>
      </c>
      <c r="L48" s="13">
        <v>0</v>
      </c>
      <c r="M48" s="14">
        <v>-0.01</v>
      </c>
      <c r="N48" s="13">
        <v>0</v>
      </c>
      <c r="O48" s="13">
        <v>428.56</v>
      </c>
      <c r="P48" s="13">
        <v>3563.2</v>
      </c>
    </row>
    <row r="49" spans="1:16">
      <c r="A49" s="2" t="s">
        <v>100</v>
      </c>
      <c r="B49" s="1" t="s">
        <v>101</v>
      </c>
      <c r="C49" s="13">
        <v>7000.05</v>
      </c>
      <c r="D49" s="13">
        <v>0</v>
      </c>
      <c r="E49" s="13">
        <v>7000.05</v>
      </c>
      <c r="F49" s="13">
        <v>0</v>
      </c>
      <c r="G49" s="13">
        <v>0</v>
      </c>
      <c r="H49" s="13">
        <v>0</v>
      </c>
      <c r="I49" s="13">
        <v>0</v>
      </c>
      <c r="J49" s="13">
        <v>947.95</v>
      </c>
      <c r="K49" s="13">
        <v>189.72</v>
      </c>
      <c r="L49" s="13">
        <v>0</v>
      </c>
      <c r="M49" s="14">
        <v>-0.02</v>
      </c>
      <c r="N49" s="13">
        <v>0</v>
      </c>
      <c r="O49" s="13">
        <v>1137.6500000000001</v>
      </c>
      <c r="P49" s="13">
        <v>5862.4</v>
      </c>
    </row>
    <row r="50" spans="1:16">
      <c r="A50" s="2" t="s">
        <v>102</v>
      </c>
      <c r="B50" s="1" t="s">
        <v>103</v>
      </c>
      <c r="C50" s="13">
        <v>1200.5999999999999</v>
      </c>
      <c r="D50" s="13">
        <v>2865.6</v>
      </c>
      <c r="E50" s="13">
        <v>4066.2</v>
      </c>
      <c r="F50" s="13">
        <v>0</v>
      </c>
      <c r="G50" s="13">
        <v>0</v>
      </c>
      <c r="H50" s="13">
        <v>0</v>
      </c>
      <c r="I50" s="13">
        <v>0</v>
      </c>
      <c r="J50" s="13">
        <v>359.62</v>
      </c>
      <c r="K50" s="13">
        <v>98.72</v>
      </c>
      <c r="L50" s="13">
        <v>0</v>
      </c>
      <c r="M50" s="13">
        <v>0.06</v>
      </c>
      <c r="N50" s="13">
        <v>0</v>
      </c>
      <c r="O50" s="13">
        <v>458.4</v>
      </c>
      <c r="P50" s="13">
        <v>3607.8</v>
      </c>
    </row>
    <row r="51" spans="1:16">
      <c r="A51" s="2" t="s">
        <v>104</v>
      </c>
      <c r="B51" s="1" t="s">
        <v>105</v>
      </c>
      <c r="C51" s="13">
        <v>3249.9</v>
      </c>
      <c r="D51" s="13">
        <v>649.98</v>
      </c>
      <c r="E51" s="13">
        <v>3899.88</v>
      </c>
      <c r="F51" s="13">
        <v>0</v>
      </c>
      <c r="G51" s="13">
        <v>0</v>
      </c>
      <c r="H51" s="13">
        <v>0</v>
      </c>
      <c r="I51" s="13">
        <v>0</v>
      </c>
      <c r="J51" s="13">
        <v>333.01</v>
      </c>
      <c r="K51" s="13">
        <v>104.32</v>
      </c>
      <c r="L51" s="13">
        <v>0</v>
      </c>
      <c r="M51" s="14">
        <v>-0.05</v>
      </c>
      <c r="N51" s="13">
        <v>0</v>
      </c>
      <c r="O51" s="13">
        <v>437.28</v>
      </c>
      <c r="P51" s="13">
        <v>3462.6</v>
      </c>
    </row>
    <row r="52" spans="1:16">
      <c r="A52" s="2" t="s">
        <v>106</v>
      </c>
      <c r="B52" s="1" t="s">
        <v>107</v>
      </c>
      <c r="C52" s="13">
        <v>2799.9</v>
      </c>
      <c r="D52" s="13">
        <v>0</v>
      </c>
      <c r="E52" s="13">
        <v>2799.9</v>
      </c>
      <c r="F52" s="13">
        <v>15</v>
      </c>
      <c r="G52" s="13">
        <v>1500</v>
      </c>
      <c r="H52" s="13">
        <v>0</v>
      </c>
      <c r="I52" s="13">
        <v>0</v>
      </c>
      <c r="J52" s="13">
        <v>55.21</v>
      </c>
      <c r="K52" s="13">
        <v>69.5</v>
      </c>
      <c r="L52" s="13">
        <v>0</v>
      </c>
      <c r="M52" s="14">
        <v>-0.01</v>
      </c>
      <c r="N52" s="13">
        <v>0</v>
      </c>
      <c r="O52" s="13">
        <v>1639.7</v>
      </c>
      <c r="P52" s="13">
        <v>1160.2</v>
      </c>
    </row>
    <row r="53" spans="1:16">
      <c r="A53" s="2" t="s">
        <v>108</v>
      </c>
      <c r="B53" s="1" t="s">
        <v>109</v>
      </c>
      <c r="C53" s="13">
        <v>1200.5999999999999</v>
      </c>
      <c r="D53" s="13">
        <v>3292.51</v>
      </c>
      <c r="E53" s="13">
        <v>4493.1099999999997</v>
      </c>
      <c r="F53" s="13">
        <v>15</v>
      </c>
      <c r="G53" s="13">
        <v>1200.76</v>
      </c>
      <c r="H53" s="13">
        <v>0</v>
      </c>
      <c r="I53" s="13">
        <v>0</v>
      </c>
      <c r="J53" s="13">
        <v>432.71</v>
      </c>
      <c r="K53" s="13">
        <v>107.71</v>
      </c>
      <c r="L53" s="13">
        <v>765.92</v>
      </c>
      <c r="M53" s="13">
        <v>0.01</v>
      </c>
      <c r="N53" s="13">
        <v>0</v>
      </c>
      <c r="O53" s="13">
        <v>2522.11</v>
      </c>
      <c r="P53" s="13">
        <v>1971</v>
      </c>
    </row>
    <row r="54" spans="1:16">
      <c r="A54" s="2" t="s">
        <v>110</v>
      </c>
      <c r="B54" s="1" t="s">
        <v>111</v>
      </c>
      <c r="C54" s="13">
        <v>2799.9</v>
      </c>
      <c r="D54" s="13">
        <v>0</v>
      </c>
      <c r="E54" s="13">
        <v>2799.9</v>
      </c>
      <c r="F54" s="13">
        <v>0</v>
      </c>
      <c r="G54" s="13">
        <v>0</v>
      </c>
      <c r="H54" s="13">
        <v>0</v>
      </c>
      <c r="I54" s="13">
        <v>0</v>
      </c>
      <c r="J54" s="13">
        <v>55.21</v>
      </c>
      <c r="K54" s="13">
        <v>69.5</v>
      </c>
      <c r="L54" s="13">
        <v>0</v>
      </c>
      <c r="M54" s="14">
        <v>-0.01</v>
      </c>
      <c r="N54" s="13">
        <v>0</v>
      </c>
      <c r="O54" s="13">
        <v>124.7</v>
      </c>
      <c r="P54" s="13">
        <v>2675.2</v>
      </c>
    </row>
    <row r="55" spans="1:16">
      <c r="A55" s="2" t="s">
        <v>112</v>
      </c>
      <c r="B55" s="1" t="s">
        <v>113</v>
      </c>
      <c r="C55" s="13">
        <v>7500</v>
      </c>
      <c r="D55" s="13">
        <v>45213.31</v>
      </c>
      <c r="E55" s="13">
        <v>52713.31</v>
      </c>
      <c r="F55" s="13">
        <v>15</v>
      </c>
      <c r="G55" s="13">
        <v>900.4</v>
      </c>
      <c r="H55" s="13">
        <v>0</v>
      </c>
      <c r="I55" s="13">
        <v>0</v>
      </c>
      <c r="J55" s="13">
        <v>14668.04</v>
      </c>
      <c r="K55" s="13">
        <v>665.59</v>
      </c>
      <c r="L55" s="13">
        <v>0</v>
      </c>
      <c r="M55" s="14">
        <v>-0.12</v>
      </c>
      <c r="N55" s="13">
        <v>0</v>
      </c>
      <c r="O55" s="13">
        <v>16248.91</v>
      </c>
      <c r="P55" s="13">
        <v>36464.400000000001</v>
      </c>
    </row>
    <row r="56" spans="1:16">
      <c r="A56" s="2" t="s">
        <v>114</v>
      </c>
      <c r="B56" s="1" t="s">
        <v>115</v>
      </c>
      <c r="C56" s="13">
        <v>2500.0500000000002</v>
      </c>
      <c r="D56" s="13">
        <v>3194</v>
      </c>
      <c r="E56" s="13">
        <v>5694.05</v>
      </c>
      <c r="F56" s="13">
        <v>0</v>
      </c>
      <c r="G56" s="13">
        <v>0</v>
      </c>
      <c r="H56" s="13">
        <v>0</v>
      </c>
      <c r="I56" s="13">
        <v>0</v>
      </c>
      <c r="J56" s="13">
        <v>668.99</v>
      </c>
      <c r="K56" s="13">
        <v>83.92</v>
      </c>
      <c r="L56" s="13">
        <v>0</v>
      </c>
      <c r="M56" s="14">
        <v>-0.06</v>
      </c>
      <c r="N56" s="13">
        <v>0</v>
      </c>
      <c r="O56" s="13">
        <v>752.85</v>
      </c>
      <c r="P56" s="13">
        <v>4941.2</v>
      </c>
    </row>
    <row r="57" spans="1:16">
      <c r="A57" s="2" t="s">
        <v>116</v>
      </c>
      <c r="B57" s="1" t="s">
        <v>117</v>
      </c>
      <c r="C57" s="13">
        <v>2100</v>
      </c>
      <c r="D57" s="13">
        <v>17375</v>
      </c>
      <c r="E57" s="13">
        <v>19475</v>
      </c>
      <c r="F57" s="13">
        <v>0</v>
      </c>
      <c r="G57" s="13">
        <v>0</v>
      </c>
      <c r="H57" s="13">
        <v>0</v>
      </c>
      <c r="I57" s="13">
        <v>0</v>
      </c>
      <c r="J57" s="13">
        <v>4027.15</v>
      </c>
      <c r="K57" s="13">
        <v>205.89</v>
      </c>
      <c r="L57" s="13">
        <v>0</v>
      </c>
      <c r="M57" s="14">
        <v>-0.04</v>
      </c>
      <c r="N57" s="13">
        <v>0</v>
      </c>
      <c r="O57" s="13">
        <v>4233</v>
      </c>
      <c r="P57" s="13">
        <v>15242</v>
      </c>
    </row>
    <row r="58" spans="1:16">
      <c r="A58" s="2" t="s">
        <v>118</v>
      </c>
      <c r="B58" s="1" t="s">
        <v>119</v>
      </c>
      <c r="C58" s="13">
        <v>1750.05</v>
      </c>
      <c r="D58" s="13">
        <v>12747.42</v>
      </c>
      <c r="E58" s="13">
        <v>14497.47</v>
      </c>
      <c r="F58" s="13">
        <v>15</v>
      </c>
      <c r="G58" s="13">
        <v>2117.9499999999998</v>
      </c>
      <c r="H58" s="13">
        <v>0</v>
      </c>
      <c r="I58" s="13">
        <v>0</v>
      </c>
      <c r="J58" s="13">
        <v>2641.18</v>
      </c>
      <c r="K58" s="13">
        <v>195.36</v>
      </c>
      <c r="L58" s="13">
        <v>0</v>
      </c>
      <c r="M58" s="14">
        <v>-0.02</v>
      </c>
      <c r="N58" s="13">
        <v>0</v>
      </c>
      <c r="O58" s="13">
        <v>4969.47</v>
      </c>
      <c r="P58" s="13">
        <v>9528</v>
      </c>
    </row>
    <row r="59" spans="1:16">
      <c r="A59" s="2" t="s">
        <v>120</v>
      </c>
      <c r="B59" s="1" t="s">
        <v>121</v>
      </c>
      <c r="C59" s="13">
        <v>1200.5999999999999</v>
      </c>
      <c r="D59" s="13">
        <v>2300</v>
      </c>
      <c r="E59" s="13">
        <v>3500.6</v>
      </c>
      <c r="F59" s="13">
        <v>0</v>
      </c>
      <c r="G59" s="13">
        <v>0</v>
      </c>
      <c r="H59" s="13">
        <v>0</v>
      </c>
      <c r="I59" s="13">
        <v>0</v>
      </c>
      <c r="J59" s="13">
        <v>151.72</v>
      </c>
      <c r="K59" s="13">
        <v>71.37</v>
      </c>
      <c r="L59" s="13">
        <v>0</v>
      </c>
      <c r="M59" s="14">
        <v>-0.09</v>
      </c>
      <c r="N59" s="13">
        <v>0</v>
      </c>
      <c r="O59" s="13">
        <v>223</v>
      </c>
      <c r="P59" s="13">
        <v>3277.6</v>
      </c>
    </row>
    <row r="60" spans="1:16">
      <c r="A60" s="2" t="s">
        <v>122</v>
      </c>
      <c r="B60" s="1" t="s">
        <v>123</v>
      </c>
      <c r="C60" s="13">
        <v>3000</v>
      </c>
      <c r="D60" s="13">
        <v>2047.5</v>
      </c>
      <c r="E60" s="13">
        <v>5047.5</v>
      </c>
      <c r="F60" s="13">
        <v>0</v>
      </c>
      <c r="G60" s="13">
        <v>0</v>
      </c>
      <c r="H60" s="13">
        <v>0</v>
      </c>
      <c r="I60" s="13">
        <v>0</v>
      </c>
      <c r="J60" s="13">
        <v>532.04999999999995</v>
      </c>
      <c r="K60" s="13">
        <v>74.48</v>
      </c>
      <c r="L60" s="13">
        <v>0</v>
      </c>
      <c r="M60" s="13">
        <v>0.17</v>
      </c>
      <c r="N60" s="13">
        <v>0</v>
      </c>
      <c r="O60" s="13">
        <v>606.70000000000005</v>
      </c>
      <c r="P60" s="13">
        <v>4440.8</v>
      </c>
    </row>
    <row r="61" spans="1:16">
      <c r="A61" s="2" t="s">
        <v>124</v>
      </c>
      <c r="B61" s="1" t="s">
        <v>125</v>
      </c>
      <c r="C61" s="13">
        <v>3266.62</v>
      </c>
      <c r="D61" s="13">
        <v>0</v>
      </c>
      <c r="E61" s="13">
        <v>3266.62</v>
      </c>
      <c r="F61" s="13">
        <v>0</v>
      </c>
      <c r="G61" s="13">
        <v>0</v>
      </c>
      <c r="H61" s="13">
        <v>0</v>
      </c>
      <c r="I61" s="13">
        <v>0</v>
      </c>
      <c r="J61" s="13">
        <v>126.27</v>
      </c>
      <c r="K61" s="13">
        <v>83.66</v>
      </c>
      <c r="L61" s="13">
        <v>0</v>
      </c>
      <c r="M61" s="14">
        <v>-0.11</v>
      </c>
      <c r="N61" s="13">
        <v>0</v>
      </c>
      <c r="O61" s="13">
        <v>209.82</v>
      </c>
      <c r="P61" s="13">
        <v>3056.8</v>
      </c>
    </row>
    <row r="62" spans="1:16">
      <c r="A62" s="2" t="s">
        <v>126</v>
      </c>
      <c r="B62" s="1" t="s">
        <v>127</v>
      </c>
      <c r="C62" s="13">
        <v>3249.9</v>
      </c>
      <c r="D62" s="13">
        <v>649.98</v>
      </c>
      <c r="E62" s="13">
        <v>3899.88</v>
      </c>
      <c r="F62" s="13">
        <v>15</v>
      </c>
      <c r="G62" s="13">
        <v>1363.57</v>
      </c>
      <c r="H62" s="13">
        <v>0</v>
      </c>
      <c r="I62" s="13">
        <v>0</v>
      </c>
      <c r="J62" s="13">
        <v>333.01</v>
      </c>
      <c r="K62" s="13">
        <v>102.87</v>
      </c>
      <c r="L62" s="13">
        <v>0</v>
      </c>
      <c r="M62" s="14">
        <v>-0.17</v>
      </c>
      <c r="N62" s="13">
        <v>0</v>
      </c>
      <c r="O62" s="13">
        <v>1814.28</v>
      </c>
      <c r="P62" s="13">
        <v>2085.6</v>
      </c>
    </row>
    <row r="63" spans="1:16">
      <c r="A63" s="2" t="s">
        <v>128</v>
      </c>
      <c r="B63" s="1" t="s">
        <v>129</v>
      </c>
      <c r="C63" s="13">
        <v>1999.95</v>
      </c>
      <c r="D63" s="13">
        <v>7259.6</v>
      </c>
      <c r="E63" s="13">
        <v>9259.5499999999993</v>
      </c>
      <c r="F63" s="13">
        <v>0</v>
      </c>
      <c r="G63" s="13">
        <v>0</v>
      </c>
      <c r="H63" s="13">
        <v>0</v>
      </c>
      <c r="I63" s="13">
        <v>0</v>
      </c>
      <c r="J63" s="13">
        <v>1430.58</v>
      </c>
      <c r="K63" s="13">
        <v>160.71</v>
      </c>
      <c r="L63" s="13">
        <v>0</v>
      </c>
      <c r="M63" s="13">
        <v>0.06</v>
      </c>
      <c r="N63" s="13">
        <v>0</v>
      </c>
      <c r="O63" s="13">
        <v>1591.35</v>
      </c>
      <c r="P63" s="13">
        <v>7668.2</v>
      </c>
    </row>
    <row r="64" spans="1:16">
      <c r="A64" s="2" t="s">
        <v>130</v>
      </c>
      <c r="B64" s="1" t="s">
        <v>131</v>
      </c>
      <c r="C64" s="13">
        <v>1120.56</v>
      </c>
      <c r="D64" s="13">
        <v>2553.6</v>
      </c>
      <c r="E64" s="13">
        <v>3674.16</v>
      </c>
      <c r="F64" s="13">
        <v>0</v>
      </c>
      <c r="G64" s="13">
        <v>0</v>
      </c>
      <c r="H64" s="13">
        <v>0</v>
      </c>
      <c r="I64" s="13">
        <v>0</v>
      </c>
      <c r="J64" s="13">
        <v>296.89999999999998</v>
      </c>
      <c r="K64" s="13">
        <v>74.42</v>
      </c>
      <c r="L64" s="13">
        <v>0</v>
      </c>
      <c r="M64" s="13">
        <v>0.04</v>
      </c>
      <c r="N64" s="13">
        <v>0</v>
      </c>
      <c r="O64" s="13">
        <v>371.36</v>
      </c>
      <c r="P64" s="13">
        <v>3302.8</v>
      </c>
    </row>
    <row r="65" spans="1:16">
      <c r="A65" s="2" t="s">
        <v>132</v>
      </c>
      <c r="B65" s="1" t="s">
        <v>133</v>
      </c>
      <c r="C65" s="13">
        <v>2800</v>
      </c>
      <c r="D65" s="13">
        <v>6000</v>
      </c>
      <c r="E65" s="13">
        <v>8800</v>
      </c>
      <c r="F65" s="13">
        <v>0</v>
      </c>
      <c r="G65" s="13">
        <v>0</v>
      </c>
      <c r="H65" s="13">
        <v>0</v>
      </c>
      <c r="I65" s="13">
        <v>0</v>
      </c>
      <c r="J65" s="13">
        <v>1332.42</v>
      </c>
      <c r="K65" s="13">
        <v>148.32</v>
      </c>
      <c r="L65" s="13">
        <v>0</v>
      </c>
      <c r="M65" s="14">
        <v>-0.14000000000000001</v>
      </c>
      <c r="N65" s="13">
        <v>0</v>
      </c>
      <c r="O65" s="13">
        <v>1480.6</v>
      </c>
      <c r="P65" s="13">
        <v>7319.4</v>
      </c>
    </row>
    <row r="66" spans="1:16">
      <c r="A66" s="2" t="s">
        <v>134</v>
      </c>
      <c r="B66" s="1" t="s">
        <v>135</v>
      </c>
      <c r="C66" s="13">
        <v>1733.42</v>
      </c>
      <c r="D66" s="13">
        <v>18123.71</v>
      </c>
      <c r="E66" s="13">
        <v>19857.13</v>
      </c>
      <c r="F66" s="13">
        <v>0</v>
      </c>
      <c r="G66" s="13">
        <v>0</v>
      </c>
      <c r="H66" s="13">
        <v>0</v>
      </c>
      <c r="I66" s="13">
        <v>0</v>
      </c>
      <c r="J66" s="13">
        <v>4141.79</v>
      </c>
      <c r="K66" s="13">
        <v>323.45</v>
      </c>
      <c r="L66" s="13">
        <v>0</v>
      </c>
      <c r="M66" s="13">
        <v>0.09</v>
      </c>
      <c r="N66" s="13">
        <v>0</v>
      </c>
      <c r="O66" s="13">
        <v>4465.33</v>
      </c>
      <c r="P66" s="13">
        <v>15391.8</v>
      </c>
    </row>
    <row r="67" spans="1:16">
      <c r="A67" s="2" t="s">
        <v>136</v>
      </c>
      <c r="B67" s="1" t="s">
        <v>137</v>
      </c>
      <c r="C67" s="13">
        <v>6533.38</v>
      </c>
      <c r="D67" s="13">
        <v>17092.5</v>
      </c>
      <c r="E67" s="13">
        <v>23625.88</v>
      </c>
      <c r="F67" s="13">
        <v>0</v>
      </c>
      <c r="G67" s="13">
        <v>0</v>
      </c>
      <c r="H67" s="13">
        <v>0</v>
      </c>
      <c r="I67" s="13">
        <v>0</v>
      </c>
      <c r="J67" s="13">
        <v>5272.42</v>
      </c>
      <c r="K67" s="13">
        <v>429.82</v>
      </c>
      <c r="L67" s="13">
        <v>0</v>
      </c>
      <c r="M67" s="14">
        <v>-0.16</v>
      </c>
      <c r="N67" s="13">
        <v>0</v>
      </c>
      <c r="O67" s="13">
        <v>5702.08</v>
      </c>
      <c r="P67" s="13">
        <v>17923.8</v>
      </c>
    </row>
    <row r="68" spans="1:16">
      <c r="A68" s="2" t="s">
        <v>138</v>
      </c>
      <c r="B68" s="1" t="s">
        <v>139</v>
      </c>
      <c r="C68" s="13">
        <v>13800</v>
      </c>
      <c r="D68" s="13">
        <v>0</v>
      </c>
      <c r="E68" s="13">
        <v>13800</v>
      </c>
      <c r="F68" s="13">
        <v>0</v>
      </c>
      <c r="G68" s="13">
        <v>0</v>
      </c>
      <c r="H68" s="13">
        <v>0</v>
      </c>
      <c r="I68" s="13">
        <v>0</v>
      </c>
      <c r="J68" s="13">
        <v>2477.13</v>
      </c>
      <c r="K68" s="13">
        <v>388.24</v>
      </c>
      <c r="L68" s="13">
        <v>0</v>
      </c>
      <c r="M68" s="13">
        <v>0.03</v>
      </c>
      <c r="N68" s="13">
        <v>0</v>
      </c>
      <c r="O68" s="13">
        <v>2865.4</v>
      </c>
      <c r="P68" s="13">
        <v>10934.6</v>
      </c>
    </row>
    <row r="69" spans="1:16">
      <c r="A69" s="2" t="s">
        <v>140</v>
      </c>
      <c r="B69" s="1" t="s">
        <v>141</v>
      </c>
      <c r="C69" s="13">
        <v>5868.75</v>
      </c>
      <c r="D69" s="13">
        <v>2900</v>
      </c>
      <c r="E69" s="13">
        <v>8768.75</v>
      </c>
      <c r="F69" s="13">
        <v>0</v>
      </c>
      <c r="G69" s="13">
        <v>0</v>
      </c>
      <c r="H69" s="13">
        <v>0</v>
      </c>
      <c r="I69" s="13">
        <v>0</v>
      </c>
      <c r="J69" s="13">
        <v>1325.74</v>
      </c>
      <c r="K69" s="13">
        <v>180.52</v>
      </c>
      <c r="L69" s="13">
        <v>0</v>
      </c>
      <c r="M69" s="13">
        <v>0.09</v>
      </c>
      <c r="N69" s="13">
        <v>0</v>
      </c>
      <c r="O69" s="13">
        <v>1506.35</v>
      </c>
      <c r="P69" s="13">
        <v>7262.4</v>
      </c>
    </row>
    <row r="70" spans="1:16">
      <c r="A70" s="2" t="s">
        <v>142</v>
      </c>
      <c r="B70" s="1" t="s">
        <v>143</v>
      </c>
      <c r="C70" s="13">
        <v>3750</v>
      </c>
      <c r="D70" s="13">
        <v>16267.6</v>
      </c>
      <c r="E70" s="13">
        <v>20017.599999999999</v>
      </c>
      <c r="F70" s="13">
        <v>15</v>
      </c>
      <c r="G70" s="13">
        <v>758.31</v>
      </c>
      <c r="H70" s="13">
        <v>0</v>
      </c>
      <c r="I70" s="13">
        <v>0</v>
      </c>
      <c r="J70" s="13">
        <v>4189.93</v>
      </c>
      <c r="K70" s="13">
        <v>306.37</v>
      </c>
      <c r="L70" s="13">
        <v>0</v>
      </c>
      <c r="M70" s="14">
        <v>-0.01</v>
      </c>
      <c r="N70" s="13">
        <v>0</v>
      </c>
      <c r="O70" s="13">
        <v>5269.6</v>
      </c>
      <c r="P70" s="13">
        <v>14748</v>
      </c>
    </row>
    <row r="71" spans="1:16">
      <c r="A71" s="2" t="s">
        <v>144</v>
      </c>
      <c r="B71" s="1" t="s">
        <v>145</v>
      </c>
      <c r="C71" s="13">
        <v>1120.56</v>
      </c>
      <c r="D71" s="13">
        <v>3120</v>
      </c>
      <c r="E71" s="13">
        <v>4240.5600000000004</v>
      </c>
      <c r="F71" s="13">
        <v>0</v>
      </c>
      <c r="G71" s="13">
        <v>0</v>
      </c>
      <c r="H71" s="13">
        <v>0</v>
      </c>
      <c r="I71" s="13">
        <v>0</v>
      </c>
      <c r="J71" s="13">
        <v>387.52</v>
      </c>
      <c r="K71" s="13">
        <v>132.86000000000001</v>
      </c>
      <c r="L71" s="13">
        <v>0</v>
      </c>
      <c r="M71" s="14">
        <v>-0.02</v>
      </c>
      <c r="N71" s="13">
        <v>0</v>
      </c>
      <c r="O71" s="13">
        <v>520.36</v>
      </c>
      <c r="P71" s="13">
        <v>3720.2</v>
      </c>
    </row>
    <row r="72" spans="1:16">
      <c r="A72" s="2" t="s">
        <v>146</v>
      </c>
      <c r="B72" s="1" t="s">
        <v>147</v>
      </c>
      <c r="C72" s="13">
        <v>3000</v>
      </c>
      <c r="D72" s="13">
        <v>0</v>
      </c>
      <c r="E72" s="13">
        <v>3000</v>
      </c>
      <c r="F72" s="13">
        <v>0</v>
      </c>
      <c r="G72" s="13">
        <v>0</v>
      </c>
      <c r="H72" s="13">
        <v>0</v>
      </c>
      <c r="I72" s="13">
        <v>0</v>
      </c>
      <c r="J72" s="13">
        <v>76.98</v>
      </c>
      <c r="K72" s="13">
        <v>91.69</v>
      </c>
      <c r="L72" s="13">
        <v>0</v>
      </c>
      <c r="M72" s="13">
        <v>0.13</v>
      </c>
      <c r="N72" s="13">
        <v>0</v>
      </c>
      <c r="O72" s="13">
        <v>168.8</v>
      </c>
      <c r="P72" s="13">
        <v>2831.2</v>
      </c>
    </row>
    <row r="73" spans="1:16">
      <c r="A73" s="2" t="s">
        <v>148</v>
      </c>
      <c r="B73" s="1" t="s">
        <v>149</v>
      </c>
      <c r="C73" s="13">
        <v>800.4</v>
      </c>
      <c r="D73" s="13">
        <v>1000</v>
      </c>
      <c r="E73" s="13">
        <v>1800.4</v>
      </c>
      <c r="F73" s="13">
        <v>0</v>
      </c>
      <c r="G73" s="13">
        <v>0</v>
      </c>
      <c r="H73" s="13">
        <v>0</v>
      </c>
      <c r="I73" s="14">
        <v>-84.46</v>
      </c>
      <c r="J73" s="13">
        <v>0</v>
      </c>
      <c r="K73" s="13">
        <v>0</v>
      </c>
      <c r="L73" s="13">
        <v>0</v>
      </c>
      <c r="M73" s="13">
        <v>0.06</v>
      </c>
      <c r="N73" s="13">
        <v>0</v>
      </c>
      <c r="O73" s="13">
        <v>-84.4</v>
      </c>
      <c r="P73" s="13">
        <v>1884.8</v>
      </c>
    </row>
    <row r="74" spans="1:16">
      <c r="A74" s="2" t="s">
        <v>150</v>
      </c>
      <c r="B74" s="1" t="s">
        <v>151</v>
      </c>
      <c r="C74" s="13">
        <v>1120.56</v>
      </c>
      <c r="D74" s="13">
        <v>2703.4</v>
      </c>
      <c r="E74" s="13">
        <v>3823.96</v>
      </c>
      <c r="F74" s="13">
        <v>0</v>
      </c>
      <c r="G74" s="13">
        <v>0</v>
      </c>
      <c r="H74" s="13">
        <v>0</v>
      </c>
      <c r="I74" s="13">
        <v>0</v>
      </c>
      <c r="J74" s="13">
        <v>320.86</v>
      </c>
      <c r="K74" s="13">
        <v>85.21</v>
      </c>
      <c r="L74" s="13">
        <v>0</v>
      </c>
      <c r="M74" s="14">
        <v>-0.11</v>
      </c>
      <c r="N74" s="13">
        <v>348</v>
      </c>
      <c r="O74" s="13">
        <v>753.96</v>
      </c>
      <c r="P74" s="13">
        <v>3070</v>
      </c>
    </row>
    <row r="75" spans="1:16">
      <c r="A75" s="2" t="s">
        <v>152</v>
      </c>
      <c r="B75" s="1" t="s">
        <v>153</v>
      </c>
      <c r="C75" s="13">
        <v>3750</v>
      </c>
      <c r="D75" s="13">
        <v>18200.900000000001</v>
      </c>
      <c r="E75" s="13">
        <v>21950.9</v>
      </c>
      <c r="F75" s="13">
        <v>15</v>
      </c>
      <c r="G75" s="13">
        <v>338.61</v>
      </c>
      <c r="H75" s="13">
        <v>0</v>
      </c>
      <c r="I75" s="13">
        <v>0</v>
      </c>
      <c r="J75" s="13">
        <v>4769.92</v>
      </c>
      <c r="K75" s="13">
        <v>279.89999999999998</v>
      </c>
      <c r="L75" s="13">
        <v>0</v>
      </c>
      <c r="M75" s="14">
        <v>-0.13</v>
      </c>
      <c r="N75" s="13">
        <v>0</v>
      </c>
      <c r="O75" s="13">
        <v>5403.3</v>
      </c>
      <c r="P75" s="13">
        <v>16547.599999999999</v>
      </c>
    </row>
    <row r="76" spans="1:16">
      <c r="A76" s="2" t="s">
        <v>154</v>
      </c>
      <c r="B76" s="1" t="s">
        <v>155</v>
      </c>
      <c r="C76" s="13">
        <v>3499.95</v>
      </c>
      <c r="D76" s="13">
        <v>7000</v>
      </c>
      <c r="E76" s="13">
        <v>10499.95</v>
      </c>
      <c r="F76" s="13">
        <v>0</v>
      </c>
      <c r="G76" s="13">
        <v>0</v>
      </c>
      <c r="H76" s="13">
        <v>0</v>
      </c>
      <c r="I76" s="13">
        <v>0</v>
      </c>
      <c r="J76" s="13">
        <v>1700.96</v>
      </c>
      <c r="K76" s="13">
        <v>176.76</v>
      </c>
      <c r="L76" s="13">
        <v>0</v>
      </c>
      <c r="M76" s="14">
        <v>-0.17</v>
      </c>
      <c r="N76" s="13">
        <v>0</v>
      </c>
      <c r="O76" s="13">
        <v>1877.55</v>
      </c>
      <c r="P76" s="13">
        <v>8622.4</v>
      </c>
    </row>
    <row r="77" spans="1:16">
      <c r="A77" s="2" t="s">
        <v>156</v>
      </c>
      <c r="B77" s="1" t="s">
        <v>157</v>
      </c>
      <c r="C77" s="13">
        <v>3250.05</v>
      </c>
      <c r="D77" s="13">
        <v>3005</v>
      </c>
      <c r="E77" s="13">
        <v>6255.05</v>
      </c>
      <c r="F77" s="13">
        <v>0</v>
      </c>
      <c r="G77" s="13">
        <v>0</v>
      </c>
      <c r="H77" s="13">
        <v>0</v>
      </c>
      <c r="I77" s="13">
        <v>0</v>
      </c>
      <c r="J77" s="13">
        <v>788.82</v>
      </c>
      <c r="K77" s="13">
        <v>126.66</v>
      </c>
      <c r="L77" s="13">
        <v>297.48</v>
      </c>
      <c r="M77" s="13">
        <v>0.09</v>
      </c>
      <c r="N77" s="13">
        <v>0</v>
      </c>
      <c r="O77" s="13">
        <v>1213.05</v>
      </c>
      <c r="P77" s="13">
        <v>5042</v>
      </c>
    </row>
    <row r="79" spans="1:16" s="7" customFormat="1">
      <c r="A79" s="15"/>
      <c r="C79" s="7" t="s">
        <v>158</v>
      </c>
      <c r="D79" s="7" t="s">
        <v>158</v>
      </c>
      <c r="E79" s="7" t="s">
        <v>158</v>
      </c>
      <c r="F79" s="7" t="s">
        <v>158</v>
      </c>
      <c r="G79" s="7" t="s">
        <v>158</v>
      </c>
      <c r="H79" s="7" t="s">
        <v>158</v>
      </c>
      <c r="I79" s="7" t="s">
        <v>158</v>
      </c>
      <c r="J79" s="7" t="s">
        <v>158</v>
      </c>
      <c r="K79" s="7" t="s">
        <v>158</v>
      </c>
      <c r="L79" s="7" t="s">
        <v>158</v>
      </c>
      <c r="M79" s="7" t="s">
        <v>158</v>
      </c>
      <c r="N79" s="7" t="s">
        <v>158</v>
      </c>
      <c r="O79" s="7" t="s">
        <v>158</v>
      </c>
      <c r="P79" s="7" t="s">
        <v>158</v>
      </c>
    </row>
    <row r="80" spans="1:16">
      <c r="A80" s="18" t="s">
        <v>159</v>
      </c>
      <c r="B80" s="1" t="s">
        <v>160</v>
      </c>
      <c r="C80" s="17">
        <v>258228.29</v>
      </c>
      <c r="D80" s="17">
        <v>627168.06000000006</v>
      </c>
      <c r="E80" s="17">
        <v>885396.35</v>
      </c>
      <c r="F80" s="17">
        <v>315</v>
      </c>
      <c r="G80" s="17">
        <v>20766.95</v>
      </c>
      <c r="H80" s="17">
        <v>4053.02</v>
      </c>
      <c r="I80" s="19">
        <v>-168.92</v>
      </c>
      <c r="J80" s="17">
        <v>191420.87</v>
      </c>
      <c r="K80" s="17">
        <v>13051.96</v>
      </c>
      <c r="L80" s="17">
        <v>1063.4000000000001</v>
      </c>
      <c r="M80" s="19">
        <v>-0.53</v>
      </c>
      <c r="N80" s="17">
        <v>1348</v>
      </c>
      <c r="O80" s="17">
        <v>231849.75</v>
      </c>
      <c r="P80" s="17">
        <v>653546.6</v>
      </c>
    </row>
    <row r="82" spans="1:16">
      <c r="C82" s="1" t="s">
        <v>160</v>
      </c>
      <c r="D82" s="1" t="s">
        <v>160</v>
      </c>
      <c r="E82" s="1" t="s">
        <v>160</v>
      </c>
      <c r="F82" s="1" t="s">
        <v>160</v>
      </c>
      <c r="G82" s="1" t="s">
        <v>160</v>
      </c>
      <c r="H82" s="1" t="s">
        <v>160</v>
      </c>
      <c r="I82" s="1" t="s">
        <v>160</v>
      </c>
      <c r="J82" s="1" t="s">
        <v>160</v>
      </c>
      <c r="K82" s="1" t="s">
        <v>160</v>
      </c>
      <c r="L82" s="1" t="s">
        <v>160</v>
      </c>
      <c r="M82" s="1" t="s">
        <v>160</v>
      </c>
      <c r="N82" s="1" t="s">
        <v>160</v>
      </c>
      <c r="O82" s="1" t="s">
        <v>160</v>
      </c>
      <c r="P82" s="1" t="s">
        <v>160</v>
      </c>
    </row>
    <row r="83" spans="1:16">
      <c r="A83" s="2" t="s">
        <v>160</v>
      </c>
      <c r="B83" s="1" t="s">
        <v>160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5"/>
  <sheetViews>
    <sheetView topLeftCell="A55" workbookViewId="0">
      <selection activeCell="D85" sqref="D85"/>
    </sheetView>
  </sheetViews>
  <sheetFormatPr baseColWidth="10" defaultRowHeight="15"/>
  <cols>
    <col min="2" max="2" width="15.140625" customWidth="1"/>
    <col min="3" max="3" width="20.42578125" customWidth="1"/>
    <col min="4" max="4" width="12.5703125" bestFit="1" customWidth="1"/>
    <col min="5" max="5" width="34.710937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167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168</v>
      </c>
      <c r="B8" s="37" t="s">
        <v>169</v>
      </c>
      <c r="C8" s="37" t="s">
        <v>170</v>
      </c>
      <c r="D8" s="38" t="s">
        <v>171</v>
      </c>
      <c r="E8" s="37" t="s">
        <v>172</v>
      </c>
      <c r="F8" s="36"/>
      <c r="G8" s="36"/>
      <c r="H8" s="36"/>
      <c r="I8" s="36"/>
      <c r="J8" s="36"/>
    </row>
    <row r="9" spans="1:10">
      <c r="A9" s="30" t="s">
        <v>46</v>
      </c>
      <c r="B9" s="30"/>
      <c r="C9" s="30" t="s">
        <v>173</v>
      </c>
      <c r="D9" s="30">
        <v>2191.6</v>
      </c>
      <c r="E9" s="30" t="s">
        <v>47</v>
      </c>
      <c r="F9" s="30"/>
      <c r="G9" s="30"/>
      <c r="H9" s="30"/>
      <c r="I9" s="30"/>
      <c r="J9" s="30"/>
    </row>
    <row r="10" spans="1:10">
      <c r="A10" s="30" t="s">
        <v>62</v>
      </c>
      <c r="B10" s="30"/>
      <c r="C10" s="30" t="s">
        <v>173</v>
      </c>
      <c r="D10" s="30">
        <v>1884.8000000000002</v>
      </c>
      <c r="E10" s="30" t="s">
        <v>63</v>
      </c>
      <c r="F10" s="30"/>
      <c r="G10" s="30"/>
      <c r="H10" s="30"/>
      <c r="I10" s="30"/>
      <c r="J10" s="30"/>
    </row>
    <row r="11" spans="1:10">
      <c r="A11" s="30"/>
      <c r="B11" s="30" t="s">
        <v>174</v>
      </c>
      <c r="C11" s="30"/>
      <c r="D11" s="39">
        <v>4076.4</v>
      </c>
      <c r="E11" s="30" t="s">
        <v>180</v>
      </c>
      <c r="F11" s="30"/>
      <c r="G11" s="30"/>
      <c r="H11" s="30"/>
      <c r="I11" s="30"/>
      <c r="J11" s="30"/>
    </row>
    <row r="13" spans="1:10">
      <c r="A13" s="30">
        <v>3</v>
      </c>
      <c r="B13" s="30">
        <v>56708880343</v>
      </c>
      <c r="C13" s="30" t="s">
        <v>175</v>
      </c>
      <c r="D13" s="30">
        <v>27204.400000000001</v>
      </c>
      <c r="E13" s="30" t="s">
        <v>69</v>
      </c>
      <c r="F13" s="30"/>
      <c r="G13" s="30"/>
      <c r="H13" s="30"/>
      <c r="I13" s="30"/>
      <c r="J13" s="30"/>
    </row>
    <row r="14" spans="1:10">
      <c r="A14" s="30">
        <v>8</v>
      </c>
      <c r="B14" s="30">
        <v>56708880482</v>
      </c>
      <c r="C14" s="30" t="s">
        <v>175</v>
      </c>
      <c r="D14" s="30">
        <v>17923.8</v>
      </c>
      <c r="E14" s="30" t="s">
        <v>137</v>
      </c>
      <c r="F14" s="30"/>
      <c r="G14" s="30"/>
      <c r="H14" s="30"/>
      <c r="I14" s="30"/>
      <c r="J14" s="30"/>
    </row>
    <row r="15" spans="1:10">
      <c r="A15" s="30" t="s">
        <v>138</v>
      </c>
      <c r="B15" s="30">
        <v>56708843907</v>
      </c>
      <c r="C15" s="30" t="s">
        <v>175</v>
      </c>
      <c r="D15" s="30">
        <v>10934.6</v>
      </c>
      <c r="E15" s="30" t="s">
        <v>139</v>
      </c>
      <c r="F15" s="30"/>
      <c r="G15" s="30"/>
      <c r="H15" s="30"/>
      <c r="I15" s="30"/>
      <c r="J15" s="30"/>
    </row>
    <row r="16" spans="1:10">
      <c r="A16" s="30" t="s">
        <v>64</v>
      </c>
      <c r="B16" s="30">
        <v>56708843708</v>
      </c>
      <c r="C16" s="30" t="s">
        <v>175</v>
      </c>
      <c r="D16" s="30">
        <v>130428.40000000001</v>
      </c>
      <c r="E16" s="30" t="s">
        <v>65</v>
      </c>
      <c r="F16" s="30"/>
      <c r="G16" s="30"/>
      <c r="H16" s="30"/>
      <c r="I16" s="30"/>
      <c r="J16" s="30"/>
    </row>
    <row r="17" spans="1:5">
      <c r="A17" s="30" t="s">
        <v>28</v>
      </c>
      <c r="B17" s="30">
        <v>56708883890</v>
      </c>
      <c r="C17" s="30" t="s">
        <v>175</v>
      </c>
      <c r="D17" s="30">
        <v>4738</v>
      </c>
      <c r="E17" s="30" t="s">
        <v>29</v>
      </c>
    </row>
    <row r="18" spans="1:5">
      <c r="A18" s="30" t="s">
        <v>42</v>
      </c>
      <c r="B18" s="30">
        <v>56708883933</v>
      </c>
      <c r="C18" s="30" t="s">
        <v>175</v>
      </c>
      <c r="D18" s="30">
        <v>19694.400000000001</v>
      </c>
      <c r="E18" s="30" t="s">
        <v>43</v>
      </c>
    </row>
    <row r="19" spans="1:5">
      <c r="A19" s="30"/>
      <c r="B19" s="30" t="s">
        <v>176</v>
      </c>
      <c r="C19" s="30"/>
      <c r="D19" s="39">
        <v>210923.6</v>
      </c>
      <c r="E19" s="30" t="s">
        <v>177</v>
      </c>
    </row>
    <row r="21" spans="1:5">
      <c r="A21" s="30" t="s">
        <v>86</v>
      </c>
      <c r="B21" s="30">
        <v>56708880391</v>
      </c>
      <c r="C21" s="30" t="s">
        <v>178</v>
      </c>
      <c r="D21" s="30">
        <v>4314</v>
      </c>
      <c r="E21" s="30" t="s">
        <v>87</v>
      </c>
    </row>
    <row r="22" spans="1:5">
      <c r="A22" s="30">
        <v>56</v>
      </c>
      <c r="B22" s="30">
        <v>56708843816</v>
      </c>
      <c r="C22" s="30" t="s">
        <v>178</v>
      </c>
      <c r="D22" s="30">
        <v>12529.800000000001</v>
      </c>
      <c r="E22" s="30" t="s">
        <v>93</v>
      </c>
    </row>
    <row r="23" spans="1:5">
      <c r="A23" s="30">
        <v>12</v>
      </c>
      <c r="B23" s="30">
        <v>56708843833</v>
      </c>
      <c r="C23" s="30" t="s">
        <v>178</v>
      </c>
      <c r="D23" s="30">
        <v>21813.800000000003</v>
      </c>
      <c r="E23" s="30" t="s">
        <v>97</v>
      </c>
    </row>
    <row r="24" spans="1:5">
      <c r="A24" s="30">
        <v>23</v>
      </c>
      <c r="B24" s="30">
        <v>56710784363</v>
      </c>
      <c r="C24" s="30" t="s">
        <v>178</v>
      </c>
      <c r="D24" s="30">
        <v>3563.2000000000003</v>
      </c>
      <c r="E24" s="30" t="s">
        <v>99</v>
      </c>
    </row>
    <row r="25" spans="1:5">
      <c r="A25" s="30" t="s">
        <v>102</v>
      </c>
      <c r="B25" s="30">
        <v>56708843847</v>
      </c>
      <c r="C25" s="30" t="s">
        <v>178</v>
      </c>
      <c r="D25" s="30">
        <v>3607.8</v>
      </c>
      <c r="E25" s="30" t="s">
        <v>103</v>
      </c>
    </row>
    <row r="26" spans="1:5">
      <c r="A26" s="30" t="s">
        <v>134</v>
      </c>
      <c r="B26" s="30">
        <v>56708880479</v>
      </c>
      <c r="C26" s="30" t="s">
        <v>178</v>
      </c>
      <c r="D26" s="30">
        <v>15391.800000000001</v>
      </c>
      <c r="E26" s="30" t="s">
        <v>135</v>
      </c>
    </row>
    <row r="27" spans="1:5">
      <c r="A27" s="30">
        <v>18</v>
      </c>
      <c r="B27" s="30">
        <v>56708843910</v>
      </c>
      <c r="C27" s="30" t="s">
        <v>178</v>
      </c>
      <c r="D27" s="30">
        <v>14748</v>
      </c>
      <c r="E27" s="30" t="s">
        <v>143</v>
      </c>
    </row>
    <row r="28" spans="1:5">
      <c r="A28" s="30" t="s">
        <v>152</v>
      </c>
      <c r="B28" s="30">
        <v>56708880539</v>
      </c>
      <c r="C28" s="30" t="s">
        <v>178</v>
      </c>
      <c r="D28" s="30">
        <v>16547.600000000002</v>
      </c>
      <c r="E28" s="30" t="s">
        <v>153</v>
      </c>
    </row>
    <row r="29" spans="1:5">
      <c r="A29" s="30" t="s">
        <v>90</v>
      </c>
      <c r="B29" s="30">
        <v>56708843802</v>
      </c>
      <c r="C29" s="30" t="s">
        <v>178</v>
      </c>
      <c r="D29" s="30">
        <v>3545.6000000000004</v>
      </c>
      <c r="E29" s="30" t="s">
        <v>91</v>
      </c>
    </row>
    <row r="30" spans="1:5">
      <c r="A30" s="30" t="s">
        <v>132</v>
      </c>
      <c r="B30" s="30">
        <v>56708843881</v>
      </c>
      <c r="C30" s="30" t="s">
        <v>178</v>
      </c>
      <c r="D30" s="30">
        <v>7319.4000000000005</v>
      </c>
      <c r="E30" s="30" t="s">
        <v>133</v>
      </c>
    </row>
    <row r="31" spans="1:5">
      <c r="A31" s="30" t="s">
        <v>94</v>
      </c>
      <c r="B31" s="30">
        <v>56708880434</v>
      </c>
      <c r="C31" s="30" t="s">
        <v>178</v>
      </c>
      <c r="D31" s="30">
        <v>7348</v>
      </c>
      <c r="E31" s="30" t="s">
        <v>95</v>
      </c>
    </row>
    <row r="32" spans="1:5">
      <c r="A32" s="30" t="s">
        <v>54</v>
      </c>
      <c r="B32" s="30">
        <v>56708843696</v>
      </c>
      <c r="C32" s="30" t="s">
        <v>178</v>
      </c>
      <c r="D32" s="30">
        <v>17424.8</v>
      </c>
      <c r="E32" s="30" t="s">
        <v>55</v>
      </c>
    </row>
    <row r="33" spans="1:5">
      <c r="A33" s="30" t="s">
        <v>80</v>
      </c>
      <c r="B33" s="30">
        <v>56708843773</v>
      </c>
      <c r="C33" s="30" t="s">
        <v>178</v>
      </c>
      <c r="D33" s="30">
        <v>6464.8</v>
      </c>
      <c r="E33" s="30" t="s">
        <v>81</v>
      </c>
    </row>
    <row r="34" spans="1:5">
      <c r="A34" s="30" t="s">
        <v>66</v>
      </c>
      <c r="B34" s="30">
        <v>56708843711</v>
      </c>
      <c r="C34" s="30" t="s">
        <v>178</v>
      </c>
      <c r="D34" s="30">
        <v>7957.8</v>
      </c>
      <c r="E34" s="30" t="s">
        <v>67</v>
      </c>
    </row>
    <row r="35" spans="1:5">
      <c r="A35" s="30" t="s">
        <v>100</v>
      </c>
      <c r="B35" s="30">
        <v>56708880448</v>
      </c>
      <c r="C35" s="30" t="s">
        <v>178</v>
      </c>
      <c r="D35" s="30">
        <v>5862.4000000000005</v>
      </c>
      <c r="E35" s="30" t="s">
        <v>101</v>
      </c>
    </row>
    <row r="36" spans="1:5">
      <c r="A36" s="30" t="s">
        <v>32</v>
      </c>
      <c r="B36" s="30">
        <v>56708848813</v>
      </c>
      <c r="C36" s="30" t="s">
        <v>178</v>
      </c>
      <c r="D36" s="30">
        <v>5695</v>
      </c>
      <c r="E36" s="30" t="s">
        <v>33</v>
      </c>
    </row>
    <row r="37" spans="1:5">
      <c r="A37" s="30" t="s">
        <v>36</v>
      </c>
      <c r="B37" s="30">
        <v>56708848827</v>
      </c>
      <c r="C37" s="30" t="s">
        <v>178</v>
      </c>
      <c r="D37" s="30">
        <v>6241</v>
      </c>
      <c r="E37" s="30" t="s">
        <v>37</v>
      </c>
    </row>
    <row r="38" spans="1:5">
      <c r="A38" s="30" t="s">
        <v>34</v>
      </c>
      <c r="B38" s="30">
        <v>56708883902</v>
      </c>
      <c r="C38" s="30" t="s">
        <v>178</v>
      </c>
      <c r="D38" s="30">
        <v>11689.400000000001</v>
      </c>
      <c r="E38" s="30" t="s">
        <v>35</v>
      </c>
    </row>
    <row r="39" spans="1:5">
      <c r="A39" s="30" t="s">
        <v>56</v>
      </c>
      <c r="B39" s="30">
        <v>56708843739</v>
      </c>
      <c r="C39" s="30" t="s">
        <v>178</v>
      </c>
      <c r="D39" s="30">
        <v>4300.2</v>
      </c>
      <c r="E39" s="30" t="s">
        <v>57</v>
      </c>
    </row>
    <row r="40" spans="1:5">
      <c r="A40" s="30" t="s">
        <v>130</v>
      </c>
      <c r="B40" s="30">
        <v>56708880465</v>
      </c>
      <c r="C40" s="30" t="s">
        <v>178</v>
      </c>
      <c r="D40" s="30">
        <v>3302.8</v>
      </c>
      <c r="E40" s="30" t="s">
        <v>131</v>
      </c>
    </row>
    <row r="41" spans="1:5">
      <c r="A41" s="30" t="s">
        <v>84</v>
      </c>
      <c r="B41" s="30">
        <v>56708843787</v>
      </c>
      <c r="C41" s="30" t="s">
        <v>178</v>
      </c>
      <c r="D41" s="30">
        <v>4907.8</v>
      </c>
      <c r="E41" s="30" t="s">
        <v>85</v>
      </c>
    </row>
    <row r="42" spans="1:5">
      <c r="A42" s="30" t="s">
        <v>58</v>
      </c>
      <c r="B42" s="30">
        <v>56708880326</v>
      </c>
      <c r="C42" s="30" t="s">
        <v>178</v>
      </c>
      <c r="D42" s="30">
        <v>14808.2</v>
      </c>
      <c r="E42" s="30" t="s">
        <v>59</v>
      </c>
    </row>
    <row r="43" spans="1:5">
      <c r="A43" s="30">
        <v>9</v>
      </c>
      <c r="B43" s="30">
        <v>56708880451</v>
      </c>
      <c r="C43" s="30" t="s">
        <v>178</v>
      </c>
      <c r="D43" s="30">
        <v>36464.400000000001</v>
      </c>
      <c r="E43" s="30" t="s">
        <v>113</v>
      </c>
    </row>
    <row r="44" spans="1:5">
      <c r="A44" s="30" t="s">
        <v>88</v>
      </c>
      <c r="B44" s="30">
        <v>56708843790</v>
      </c>
      <c r="C44" s="30" t="s">
        <v>178</v>
      </c>
      <c r="D44" s="30">
        <v>7560.4000000000005</v>
      </c>
      <c r="E44" s="30" t="s">
        <v>89</v>
      </c>
    </row>
    <row r="45" spans="1:5">
      <c r="A45" s="30" t="s">
        <v>156</v>
      </c>
      <c r="B45" s="30">
        <v>56708880542</v>
      </c>
      <c r="C45" s="30" t="s">
        <v>178</v>
      </c>
      <c r="D45" s="30">
        <v>5042</v>
      </c>
      <c r="E45" s="30" t="s">
        <v>157</v>
      </c>
    </row>
    <row r="46" spans="1:5">
      <c r="A46" s="30" t="s">
        <v>140</v>
      </c>
      <c r="B46" s="30">
        <v>56708880508</v>
      </c>
      <c r="C46" s="30" t="s">
        <v>178</v>
      </c>
      <c r="D46" s="30">
        <v>7262.4000000000005</v>
      </c>
      <c r="E46" s="30" t="s">
        <v>141</v>
      </c>
    </row>
    <row r="47" spans="1:5">
      <c r="A47" s="30" t="s">
        <v>70</v>
      </c>
      <c r="B47" s="30">
        <v>60589984696</v>
      </c>
      <c r="C47" s="30" t="s">
        <v>178</v>
      </c>
      <c r="D47" s="30">
        <v>15724.2</v>
      </c>
      <c r="E47" s="30" t="s">
        <v>71</v>
      </c>
    </row>
    <row r="48" spans="1:5">
      <c r="A48" s="30" t="s">
        <v>118</v>
      </c>
      <c r="B48" s="30">
        <v>60590029027</v>
      </c>
      <c r="C48" s="30" t="s">
        <v>178</v>
      </c>
      <c r="D48" s="30">
        <v>9528</v>
      </c>
      <c r="E48" s="30" t="s">
        <v>119</v>
      </c>
    </row>
    <row r="49" spans="1:5">
      <c r="A49" s="30" t="s">
        <v>24</v>
      </c>
      <c r="B49" s="30">
        <v>56708883873</v>
      </c>
      <c r="C49" s="30" t="s">
        <v>178</v>
      </c>
      <c r="D49" s="30">
        <v>16217.400000000001</v>
      </c>
      <c r="E49" s="30" t="s">
        <v>25</v>
      </c>
    </row>
    <row r="50" spans="1:5">
      <c r="A50" s="30" t="s">
        <v>78</v>
      </c>
      <c r="B50" s="30">
        <v>56710772929</v>
      </c>
      <c r="C50" s="30" t="s">
        <v>178</v>
      </c>
      <c r="D50" s="30">
        <v>3113.8</v>
      </c>
      <c r="E50" s="30" t="s">
        <v>79</v>
      </c>
    </row>
    <row r="51" spans="1:5">
      <c r="A51" s="30" t="s">
        <v>52</v>
      </c>
      <c r="B51" s="30">
        <v>56710772886</v>
      </c>
      <c r="C51" s="30" t="s">
        <v>178</v>
      </c>
      <c r="D51" s="30">
        <v>4918</v>
      </c>
      <c r="E51" s="30" t="s">
        <v>53</v>
      </c>
    </row>
    <row r="52" spans="1:5">
      <c r="A52" s="30" t="s">
        <v>150</v>
      </c>
      <c r="B52" s="30">
        <v>60590038119</v>
      </c>
      <c r="C52" s="30" t="s">
        <v>178</v>
      </c>
      <c r="D52" s="30">
        <v>3070</v>
      </c>
      <c r="E52" s="30" t="s">
        <v>151</v>
      </c>
    </row>
    <row r="53" spans="1:5">
      <c r="A53" s="30" t="s">
        <v>154</v>
      </c>
      <c r="B53" s="30">
        <v>56708883839</v>
      </c>
      <c r="C53" s="30" t="s">
        <v>178</v>
      </c>
      <c r="D53" s="30">
        <v>8622.4</v>
      </c>
      <c r="E53" s="30" t="s">
        <v>155</v>
      </c>
    </row>
    <row r="54" spans="1:5">
      <c r="A54" s="30" t="s">
        <v>30</v>
      </c>
      <c r="B54" s="30">
        <v>56708881869</v>
      </c>
      <c r="C54" s="30" t="s">
        <v>178</v>
      </c>
      <c r="D54" s="30">
        <v>10727.6</v>
      </c>
      <c r="E54" s="30" t="s">
        <v>31</v>
      </c>
    </row>
    <row r="55" spans="1:5">
      <c r="A55" s="30" t="s">
        <v>74</v>
      </c>
      <c r="B55" s="30">
        <v>60590101122</v>
      </c>
      <c r="C55" s="30" t="s">
        <v>178</v>
      </c>
      <c r="D55" s="30">
        <v>3239.2000000000003</v>
      </c>
      <c r="E55" s="30" t="s">
        <v>75</v>
      </c>
    </row>
    <row r="56" spans="1:5">
      <c r="A56" s="30" t="s">
        <v>110</v>
      </c>
      <c r="B56" s="30">
        <v>60590081785</v>
      </c>
      <c r="C56" s="30" t="s">
        <v>178</v>
      </c>
      <c r="D56" s="30">
        <v>2675.2000000000003</v>
      </c>
      <c r="E56" s="30" t="s">
        <v>111</v>
      </c>
    </row>
    <row r="57" spans="1:5">
      <c r="A57" s="30" t="s">
        <v>38</v>
      </c>
      <c r="B57" s="30">
        <v>60590062055</v>
      </c>
      <c r="C57" s="30" t="s">
        <v>178</v>
      </c>
      <c r="D57" s="30">
        <v>3225</v>
      </c>
      <c r="E57" s="30" t="s">
        <v>39</v>
      </c>
    </row>
    <row r="58" spans="1:5">
      <c r="A58" s="30" t="s">
        <v>128</v>
      </c>
      <c r="B58" s="30">
        <v>60590127128</v>
      </c>
      <c r="C58" s="30" t="s">
        <v>178</v>
      </c>
      <c r="D58" s="30">
        <v>7668.2000000000007</v>
      </c>
      <c r="E58" s="30" t="s">
        <v>129</v>
      </c>
    </row>
    <row r="59" spans="1:5">
      <c r="A59" s="30" t="s">
        <v>122</v>
      </c>
      <c r="B59" s="30">
        <v>60590261375</v>
      </c>
      <c r="C59" s="30" t="s">
        <v>178</v>
      </c>
      <c r="D59" s="30">
        <v>4440.8</v>
      </c>
      <c r="E59" s="30" t="s">
        <v>123</v>
      </c>
    </row>
    <row r="60" spans="1:5">
      <c r="A60" s="30" t="s">
        <v>126</v>
      </c>
      <c r="B60" s="30">
        <v>60590103231</v>
      </c>
      <c r="C60" s="30" t="s">
        <v>178</v>
      </c>
      <c r="D60" s="30">
        <v>2085.6</v>
      </c>
      <c r="E60" s="30" t="s">
        <v>127</v>
      </c>
    </row>
    <row r="61" spans="1:5">
      <c r="A61" s="30" t="s">
        <v>82</v>
      </c>
      <c r="B61" s="30">
        <v>60590064926</v>
      </c>
      <c r="C61" s="30" t="s">
        <v>178</v>
      </c>
      <c r="D61" s="30">
        <v>6465</v>
      </c>
      <c r="E61" s="30" t="s">
        <v>83</v>
      </c>
    </row>
    <row r="62" spans="1:5">
      <c r="A62" s="30" t="s">
        <v>104</v>
      </c>
      <c r="B62" s="30">
        <v>56671290902</v>
      </c>
      <c r="C62" s="30" t="s">
        <v>178</v>
      </c>
      <c r="D62" s="30">
        <v>3462.6000000000004</v>
      </c>
      <c r="E62" s="30" t="s">
        <v>105</v>
      </c>
    </row>
    <row r="63" spans="1:5">
      <c r="A63" s="30" t="s">
        <v>108</v>
      </c>
      <c r="B63" s="30">
        <v>60590060361</v>
      </c>
      <c r="C63" s="30" t="s">
        <v>178</v>
      </c>
      <c r="D63" s="30">
        <v>1971</v>
      </c>
      <c r="E63" s="30" t="s">
        <v>109</v>
      </c>
    </row>
    <row r="64" spans="1:5">
      <c r="A64" s="30" t="s">
        <v>60</v>
      </c>
      <c r="B64" s="30">
        <v>60590162296</v>
      </c>
      <c r="C64" s="30" t="s">
        <v>178</v>
      </c>
      <c r="D64" s="30">
        <v>3462.6000000000004</v>
      </c>
      <c r="E64" s="30" t="s">
        <v>61</v>
      </c>
    </row>
    <row r="65" spans="1:5">
      <c r="A65" s="30" t="s">
        <v>124</v>
      </c>
      <c r="B65" s="30">
        <v>60591453247</v>
      </c>
      <c r="C65" s="30" t="s">
        <v>178</v>
      </c>
      <c r="D65" s="30">
        <v>3056.8</v>
      </c>
      <c r="E65" s="30" t="s">
        <v>125</v>
      </c>
    </row>
    <row r="66" spans="1:5">
      <c r="A66" s="30" t="s">
        <v>44</v>
      </c>
      <c r="B66" s="30">
        <v>60589870076</v>
      </c>
      <c r="C66" s="30" t="s">
        <v>178</v>
      </c>
      <c r="D66" s="30">
        <v>2000.6000000000001</v>
      </c>
      <c r="E66" s="30" t="s">
        <v>45</v>
      </c>
    </row>
    <row r="67" spans="1:5">
      <c r="A67" s="30" t="s">
        <v>106</v>
      </c>
      <c r="B67" s="30">
        <v>60590139386</v>
      </c>
      <c r="C67" s="30" t="s">
        <v>178</v>
      </c>
      <c r="D67" s="30">
        <v>1160.2</v>
      </c>
      <c r="E67" s="30" t="s">
        <v>107</v>
      </c>
    </row>
    <row r="68" spans="1:5">
      <c r="A68" s="30" t="s">
        <v>144</v>
      </c>
      <c r="B68" s="30">
        <v>60590392008</v>
      </c>
      <c r="C68" s="30" t="s">
        <v>178</v>
      </c>
      <c r="D68" s="30">
        <v>3720.2000000000003</v>
      </c>
      <c r="E68" s="30" t="s">
        <v>145</v>
      </c>
    </row>
    <row r="69" spans="1:5">
      <c r="A69" s="30" t="s">
        <v>48</v>
      </c>
      <c r="B69" s="30">
        <v>60590223734</v>
      </c>
      <c r="C69" s="30" t="s">
        <v>178</v>
      </c>
      <c r="D69" s="30">
        <v>1818.4</v>
      </c>
      <c r="E69" s="30" t="s">
        <v>49</v>
      </c>
    </row>
    <row r="70" spans="1:5">
      <c r="A70" s="30" t="s">
        <v>116</v>
      </c>
      <c r="B70" s="30">
        <v>56708843938</v>
      </c>
      <c r="C70" s="30" t="s">
        <v>178</v>
      </c>
      <c r="D70" s="30">
        <v>15242</v>
      </c>
      <c r="E70" s="30" t="s">
        <v>117</v>
      </c>
    </row>
    <row r="71" spans="1:5">
      <c r="A71" s="30" t="s">
        <v>114</v>
      </c>
      <c r="B71" s="30">
        <v>56710541492</v>
      </c>
      <c r="C71" s="30" t="s">
        <v>178</v>
      </c>
      <c r="D71" s="30">
        <v>4941.2000000000007</v>
      </c>
      <c r="E71" s="30" t="s">
        <v>115</v>
      </c>
    </row>
    <row r="72" spans="1:5">
      <c r="A72" s="30" t="s">
        <v>146</v>
      </c>
      <c r="B72" s="30">
        <v>60590869767</v>
      </c>
      <c r="C72" s="30" t="s">
        <v>178</v>
      </c>
      <c r="D72" s="30">
        <v>2831.2000000000003</v>
      </c>
      <c r="E72" s="30" t="s">
        <v>147</v>
      </c>
    </row>
    <row r="73" spans="1:5">
      <c r="A73" s="30" t="s">
        <v>72</v>
      </c>
      <c r="B73" s="30">
        <v>56702290580</v>
      </c>
      <c r="C73" s="30" t="s">
        <v>178</v>
      </c>
      <c r="D73" s="30">
        <v>2651.8</v>
      </c>
      <c r="E73" s="30" t="s">
        <v>73</v>
      </c>
    </row>
    <row r="74" spans="1:5">
      <c r="A74" s="30" t="s">
        <v>26</v>
      </c>
      <c r="B74" s="30">
        <v>60575841258</v>
      </c>
      <c r="C74" s="30" t="s">
        <v>178</v>
      </c>
      <c r="D74" s="30">
        <v>18439.8</v>
      </c>
      <c r="E74" s="30" t="s">
        <v>27</v>
      </c>
    </row>
    <row r="75" spans="1:5">
      <c r="A75" s="30" t="s">
        <v>50</v>
      </c>
      <c r="B75" s="30">
        <v>60591678286</v>
      </c>
      <c r="C75" s="30" t="s">
        <v>178</v>
      </c>
      <c r="D75" s="30">
        <v>3045.2000000000003</v>
      </c>
      <c r="E75" s="30" t="s">
        <v>51</v>
      </c>
    </row>
    <row r="76" spans="1:5">
      <c r="A76" s="30" t="s">
        <v>40</v>
      </c>
      <c r="B76" s="30">
        <v>60591853519</v>
      </c>
      <c r="C76" s="30" t="s">
        <v>178</v>
      </c>
      <c r="D76" s="30">
        <v>4963</v>
      </c>
      <c r="E76" s="30" t="s">
        <v>41</v>
      </c>
    </row>
    <row r="77" spans="1:5">
      <c r="A77" s="30" t="s">
        <v>120</v>
      </c>
      <c r="B77" s="30">
        <v>60592075907</v>
      </c>
      <c r="C77" s="30" t="s">
        <v>178</v>
      </c>
      <c r="D77" s="30">
        <v>3277.6000000000004</v>
      </c>
      <c r="E77" s="30" t="s">
        <v>121</v>
      </c>
    </row>
    <row r="78" spans="1:5">
      <c r="A78" s="30" t="s">
        <v>76</v>
      </c>
      <c r="B78" s="30">
        <v>60592612312</v>
      </c>
      <c r="C78" s="30" t="s">
        <v>178</v>
      </c>
      <c r="D78" s="30">
        <v>3184.8</v>
      </c>
      <c r="E78" s="30" t="s">
        <v>77</v>
      </c>
    </row>
    <row r="79" spans="1:5">
      <c r="A79" s="30" t="s">
        <v>148</v>
      </c>
      <c r="B79" s="30">
        <v>60592674481</v>
      </c>
      <c r="C79" s="30" t="s">
        <v>178</v>
      </c>
      <c r="D79" s="30">
        <v>1884.8000000000002</v>
      </c>
      <c r="E79" s="30" t="s">
        <v>149</v>
      </c>
    </row>
    <row r="80" spans="1:5">
      <c r="A80" s="30"/>
      <c r="B80" s="30" t="s">
        <v>179</v>
      </c>
      <c r="C80" s="30"/>
      <c r="D80" s="39">
        <v>438546.6</v>
      </c>
      <c r="E80" s="30" t="s">
        <v>181</v>
      </c>
    </row>
    <row r="82" spans="2:5">
      <c r="B82" s="40" t="s">
        <v>174</v>
      </c>
      <c r="C82" s="40"/>
      <c r="D82" s="41">
        <v>4076.4</v>
      </c>
      <c r="E82" s="40" t="s">
        <v>180</v>
      </c>
    </row>
    <row r="83" spans="2:5">
      <c r="B83" s="40" t="s">
        <v>176</v>
      </c>
      <c r="C83" s="40"/>
      <c r="D83" s="41">
        <v>210923.6</v>
      </c>
      <c r="E83" s="40" t="s">
        <v>177</v>
      </c>
    </row>
    <row r="84" spans="2:5">
      <c r="B84" s="40" t="s">
        <v>179</v>
      </c>
      <c r="C84" s="40"/>
      <c r="D84" s="41">
        <v>438546.6</v>
      </c>
      <c r="E84" s="40" t="s">
        <v>181</v>
      </c>
    </row>
    <row r="85" spans="2:5">
      <c r="B85" s="40"/>
      <c r="C85" s="40"/>
      <c r="D85" s="41">
        <v>653546.6</v>
      </c>
      <c r="E85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14" sqref="B14"/>
    </sheetView>
  </sheetViews>
  <sheetFormatPr baseColWidth="10" defaultRowHeight="15"/>
  <cols>
    <col min="1" max="1" width="24.5703125" bestFit="1" customWidth="1"/>
    <col min="2" max="2" width="13.140625" bestFit="1" customWidth="1"/>
  </cols>
  <sheetData>
    <row r="1" spans="1:5">
      <c r="A1" s="45" t="s">
        <v>182</v>
      </c>
      <c r="B1" s="45"/>
      <c r="C1" s="46"/>
      <c r="D1" s="47"/>
      <c r="E1" s="47"/>
    </row>
    <row r="2" spans="1:5">
      <c r="A2" s="45" t="s">
        <v>183</v>
      </c>
      <c r="B2" s="45" t="s">
        <v>195</v>
      </c>
      <c r="C2" s="46"/>
      <c r="D2" s="47"/>
      <c r="E2" s="47"/>
    </row>
    <row r="3" spans="1:5">
      <c r="A3" s="45" t="s">
        <v>184</v>
      </c>
      <c r="B3" s="48" t="s">
        <v>196</v>
      </c>
      <c r="C3" s="46"/>
      <c r="D3" s="47"/>
      <c r="E3" s="47"/>
    </row>
    <row r="4" spans="1:5">
      <c r="A4" s="46"/>
      <c r="B4" s="46"/>
      <c r="C4" s="46"/>
      <c r="D4" s="47"/>
      <c r="E4" s="47"/>
    </row>
    <row r="5" spans="1:5">
      <c r="A5" s="46" t="s">
        <v>185</v>
      </c>
      <c r="B5" s="46" t="s">
        <v>186</v>
      </c>
      <c r="C5" s="46"/>
      <c r="D5" s="47"/>
      <c r="E5" s="47"/>
    </row>
    <row r="6" spans="1:5">
      <c r="A6" s="47" t="s">
        <v>187</v>
      </c>
      <c r="B6" s="49">
        <v>375160.98</v>
      </c>
      <c r="C6" s="47"/>
      <c r="D6" s="47"/>
      <c r="E6" s="47"/>
    </row>
    <row r="7" spans="1:5">
      <c r="A7" s="47" t="s">
        <v>188</v>
      </c>
      <c r="B7" s="49">
        <v>48563.360000000001</v>
      </c>
      <c r="C7" s="47"/>
      <c r="D7" s="47"/>
      <c r="E7" s="47"/>
    </row>
    <row r="8" spans="1:5">
      <c r="A8" s="47" t="s">
        <v>189</v>
      </c>
      <c r="B8" s="49">
        <v>81757.31</v>
      </c>
      <c r="C8" s="47"/>
      <c r="D8" s="47"/>
      <c r="E8" s="47"/>
    </row>
    <row r="9" spans="1:5">
      <c r="A9" s="47" t="s">
        <v>190</v>
      </c>
      <c r="B9" s="49">
        <v>228279.98</v>
      </c>
      <c r="C9" s="47"/>
      <c r="D9" s="47"/>
      <c r="E9" s="47"/>
    </row>
    <row r="10" spans="1:5">
      <c r="A10" s="47" t="s">
        <v>191</v>
      </c>
      <c r="B10" s="49">
        <v>36009.550000000003</v>
      </c>
      <c r="C10" s="47"/>
      <c r="D10" s="50"/>
      <c r="E10" s="47"/>
    </row>
    <row r="11" spans="1:5">
      <c r="A11" s="47" t="s">
        <v>192</v>
      </c>
      <c r="B11" s="49">
        <v>107384.59</v>
      </c>
      <c r="C11" s="47"/>
      <c r="D11" s="47"/>
      <c r="E11" s="47"/>
    </row>
    <row r="12" spans="1:5">
      <c r="A12" s="47" t="s">
        <v>193</v>
      </c>
      <c r="B12" s="51">
        <v>0</v>
      </c>
      <c r="C12" s="47"/>
      <c r="D12" s="47"/>
      <c r="E12" s="47"/>
    </row>
    <row r="13" spans="1:5" ht="15.75" thickBot="1">
      <c r="A13" s="47" t="s">
        <v>194</v>
      </c>
      <c r="B13" s="52">
        <v>92353.23</v>
      </c>
      <c r="C13" s="47"/>
      <c r="D13" s="47"/>
      <c r="E13" s="47"/>
    </row>
    <row r="14" spans="1:5">
      <c r="A14" s="47"/>
      <c r="B14" s="53">
        <f>SUM(B6:B13)</f>
        <v>969509</v>
      </c>
      <c r="C14" s="47"/>
      <c r="D14" s="47"/>
      <c r="E14" s="47"/>
    </row>
    <row r="15" spans="1:5" ht="15.75" thickBot="1">
      <c r="A15" s="47"/>
      <c r="B15" s="54">
        <f>B14*0.16</f>
        <v>155121.44</v>
      </c>
      <c r="C15" s="47"/>
      <c r="D15" s="47"/>
      <c r="E15" s="47"/>
    </row>
    <row r="16" spans="1:5" ht="15.75" thickTop="1">
      <c r="A16" s="47"/>
      <c r="B16" s="55">
        <f>+B14+B15</f>
        <v>1124630.44</v>
      </c>
      <c r="C16" s="47"/>
      <c r="D16" s="47"/>
      <c r="E16" s="47"/>
    </row>
    <row r="17" spans="1:5">
      <c r="A17" s="47"/>
      <c r="B17" s="49">
        <v>1124630.44</v>
      </c>
      <c r="C17" s="47"/>
      <c r="D17" s="47"/>
      <c r="E17" s="47"/>
    </row>
    <row r="18" spans="1:5">
      <c r="A18" s="47"/>
      <c r="B18" s="49">
        <f>B16-B17</f>
        <v>0</v>
      </c>
      <c r="C18" s="47"/>
      <c r="D18" s="47"/>
      <c r="E18" s="47"/>
    </row>
    <row r="19" spans="1:5">
      <c r="A19" s="47"/>
      <c r="B19" s="49"/>
      <c r="C19" s="47"/>
      <c r="D19" s="47"/>
      <c r="E19" s="47"/>
    </row>
    <row r="20" spans="1: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2017-07-12T23:45:59Z</dcterms:created>
  <dcterms:modified xsi:type="dcterms:W3CDTF">2017-07-17T16:11:16Z</dcterms:modified>
</cp:coreProperties>
</file>