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1"/>
  </bookViews>
  <sheets>
    <sheet name="FACTURACION" sheetId="2" r:id="rId1"/>
    <sheet name="INGENIERIA" sheetId="1" r:id="rId2"/>
    <sheet name="BANCOS" sheetId="3" r:id="rId3"/>
    <sheet name="POLIZA" sheetId="4" r:id="rId4"/>
  </sheets>
  <definedNames>
    <definedName name="_xlnm._FilterDatabase" localSheetId="0" hidden="1">FACTURACION!$A$10:$M$76</definedName>
  </definedNames>
  <calcPr calcId="124519"/>
</workbook>
</file>

<file path=xl/calcChain.xml><?xml version="1.0" encoding="utf-8"?>
<calcChain xmlns="http://schemas.openxmlformats.org/spreadsheetml/2006/main">
  <c r="B14" i="4"/>
  <c r="B15" l="1"/>
  <c r="B16" s="1"/>
  <c r="B18" s="1"/>
  <c r="E12" i="2" l="1"/>
  <c r="F12" s="1"/>
  <c r="E13"/>
  <c r="E14"/>
  <c r="F14" s="1"/>
  <c r="E15"/>
  <c r="E16"/>
  <c r="F16" s="1"/>
  <c r="E17"/>
  <c r="E18"/>
  <c r="G18" s="1"/>
  <c r="E19"/>
  <c r="E20"/>
  <c r="G20" s="1"/>
  <c r="E21"/>
  <c r="E22"/>
  <c r="G22" s="1"/>
  <c r="E23"/>
  <c r="E24"/>
  <c r="G24" s="1"/>
  <c r="E25"/>
  <c r="E26"/>
  <c r="G26" s="1"/>
  <c r="E27"/>
  <c r="F27" s="1"/>
  <c r="E28"/>
  <c r="F28" s="1"/>
  <c r="E29"/>
  <c r="F29" s="1"/>
  <c r="E30"/>
  <c r="G30" s="1"/>
  <c r="E31"/>
  <c r="F31" s="1"/>
  <c r="E32"/>
  <c r="G32" s="1"/>
  <c r="E33"/>
  <c r="F33" s="1"/>
  <c r="E34"/>
  <c r="G34" s="1"/>
  <c r="E35"/>
  <c r="F35" s="1"/>
  <c r="E36"/>
  <c r="F36" s="1"/>
  <c r="E37"/>
  <c r="F37" s="1"/>
  <c r="E38"/>
  <c r="F38" s="1"/>
  <c r="E39"/>
  <c r="F39" s="1"/>
  <c r="E40"/>
  <c r="G40" s="1"/>
  <c r="E41"/>
  <c r="F41" s="1"/>
  <c r="E42"/>
  <c r="G42" s="1"/>
  <c r="E43"/>
  <c r="F43" s="1"/>
  <c r="E44"/>
  <c r="F44" s="1"/>
  <c r="E45"/>
  <c r="F45" s="1"/>
  <c r="E46"/>
  <c r="G46" s="1"/>
  <c r="E47"/>
  <c r="F47" s="1"/>
  <c r="E48"/>
  <c r="G48" s="1"/>
  <c r="E49"/>
  <c r="F49" s="1"/>
  <c r="E50"/>
  <c r="F50" s="1"/>
  <c r="E51"/>
  <c r="F51" s="1"/>
  <c r="E52"/>
  <c r="F52" s="1"/>
  <c r="E53"/>
  <c r="F53" s="1"/>
  <c r="E54"/>
  <c r="G54" s="1"/>
  <c r="E55"/>
  <c r="F55" s="1"/>
  <c r="E56"/>
  <c r="G56" s="1"/>
  <c r="E57"/>
  <c r="F57" s="1"/>
  <c r="E58"/>
  <c r="G58" s="1"/>
  <c r="E59"/>
  <c r="F59" s="1"/>
  <c r="E60"/>
  <c r="F60" s="1"/>
  <c r="E61"/>
  <c r="F61" s="1"/>
  <c r="E62"/>
  <c r="G62" s="1"/>
  <c r="E63"/>
  <c r="F63" s="1"/>
  <c r="E64"/>
  <c r="G64" s="1"/>
  <c r="E65"/>
  <c r="F65" s="1"/>
  <c r="E66"/>
  <c r="G66" s="1"/>
  <c r="E67"/>
  <c r="F67" s="1"/>
  <c r="E68"/>
  <c r="F68" s="1"/>
  <c r="E69"/>
  <c r="F69" s="1"/>
  <c r="E70"/>
  <c r="G70" s="1"/>
  <c r="E71"/>
  <c r="F71" s="1"/>
  <c r="E72"/>
  <c r="G72" s="1"/>
  <c r="E73"/>
  <c r="F73" s="1"/>
  <c r="E74"/>
  <c r="F74" s="1"/>
  <c r="E75"/>
  <c r="F75" s="1"/>
  <c r="E76"/>
  <c r="G76" s="1"/>
  <c r="E11"/>
  <c r="E80" s="1"/>
  <c r="F72" l="1"/>
  <c r="G12"/>
  <c r="F56"/>
  <c r="H56" s="1"/>
  <c r="G53"/>
  <c r="H53" s="1"/>
  <c r="F48"/>
  <c r="H48" s="1"/>
  <c r="G14"/>
  <c r="H14" s="1"/>
  <c r="G38"/>
  <c r="H38" s="1"/>
  <c r="G55"/>
  <c r="H55" s="1"/>
  <c r="I55" s="1"/>
  <c r="G31"/>
  <c r="H31" s="1"/>
  <c r="I31" s="1"/>
  <c r="F24"/>
  <c r="H24" s="1"/>
  <c r="I24" s="1"/>
  <c r="G39"/>
  <c r="H39" s="1"/>
  <c r="I39" s="1"/>
  <c r="G16"/>
  <c r="G63"/>
  <c r="H63" s="1"/>
  <c r="G73"/>
  <c r="H73" s="1"/>
  <c r="F62"/>
  <c r="F54"/>
  <c r="H54" s="1"/>
  <c r="G49"/>
  <c r="H49" s="1"/>
  <c r="G41"/>
  <c r="G37"/>
  <c r="H37" s="1"/>
  <c r="I37" s="1"/>
  <c r="F34"/>
  <c r="H34" s="1"/>
  <c r="F32"/>
  <c r="H32" s="1"/>
  <c r="F20"/>
  <c r="G65"/>
  <c r="H65" s="1"/>
  <c r="G47"/>
  <c r="H47" s="1"/>
  <c r="F22"/>
  <c r="H22" s="1"/>
  <c r="G11"/>
  <c r="G69"/>
  <c r="H69" s="1"/>
  <c r="I69" s="1"/>
  <c r="J69" s="1"/>
  <c r="F66"/>
  <c r="H66" s="1"/>
  <c r="G61"/>
  <c r="H61" s="1"/>
  <c r="I61" s="1"/>
  <c r="F58"/>
  <c r="F18"/>
  <c r="H18" s="1"/>
  <c r="F40"/>
  <c r="H40" s="1"/>
  <c r="F30"/>
  <c r="H30" s="1"/>
  <c r="G29"/>
  <c r="H29" s="1"/>
  <c r="F26"/>
  <c r="H26" s="1"/>
  <c r="F11"/>
  <c r="G75"/>
  <c r="H75" s="1"/>
  <c r="G71"/>
  <c r="H71" s="1"/>
  <c r="F64"/>
  <c r="H64" s="1"/>
  <c r="G57"/>
  <c r="H57" s="1"/>
  <c r="F46"/>
  <c r="G45"/>
  <c r="H45" s="1"/>
  <c r="I45" s="1"/>
  <c r="F42"/>
  <c r="H42" s="1"/>
  <c r="G33"/>
  <c r="H33" s="1"/>
  <c r="F76"/>
  <c r="H76" s="1"/>
  <c r="F70"/>
  <c r="H70" s="1"/>
  <c r="H16"/>
  <c r="H72"/>
  <c r="G60"/>
  <c r="H60" s="1"/>
  <c r="G52"/>
  <c r="H52" s="1"/>
  <c r="G44"/>
  <c r="H44" s="1"/>
  <c r="G74"/>
  <c r="H74" s="1"/>
  <c r="G67"/>
  <c r="H67" s="1"/>
  <c r="H62"/>
  <c r="G59"/>
  <c r="H59" s="1"/>
  <c r="G51"/>
  <c r="H51" s="1"/>
  <c r="G50"/>
  <c r="H50" s="1"/>
  <c r="H46"/>
  <c r="G43"/>
  <c r="H43" s="1"/>
  <c r="H41"/>
  <c r="G35"/>
  <c r="H35" s="1"/>
  <c r="G27"/>
  <c r="H27" s="1"/>
  <c r="G23"/>
  <c r="F23"/>
  <c r="G15"/>
  <c r="F15"/>
  <c r="G25"/>
  <c r="F25"/>
  <c r="G17"/>
  <c r="F17"/>
  <c r="G19"/>
  <c r="F19"/>
  <c r="H58"/>
  <c r="G68"/>
  <c r="H68" s="1"/>
  <c r="G36"/>
  <c r="H36" s="1"/>
  <c r="G28"/>
  <c r="H28" s="1"/>
  <c r="G21"/>
  <c r="F21"/>
  <c r="H20"/>
  <c r="G13"/>
  <c r="F13"/>
  <c r="H12"/>
  <c r="I53" l="1"/>
  <c r="J53"/>
  <c r="J55"/>
  <c r="J37"/>
  <c r="H21"/>
  <c r="J31"/>
  <c r="J39"/>
  <c r="J61"/>
  <c r="I47"/>
  <c r="J47" s="1"/>
  <c r="I63"/>
  <c r="J63" s="1"/>
  <c r="I73"/>
  <c r="J73" s="1"/>
  <c r="G80"/>
  <c r="I75"/>
  <c r="J75" s="1"/>
  <c r="I71"/>
  <c r="J71" s="1"/>
  <c r="I29"/>
  <c r="J29" s="1"/>
  <c r="H11"/>
  <c r="F80"/>
  <c r="J45"/>
  <c r="H25"/>
  <c r="I25" s="1"/>
  <c r="J25" s="1"/>
  <c r="H23"/>
  <c r="I23" s="1"/>
  <c r="J23" s="1"/>
  <c r="I16"/>
  <c r="J16" s="1"/>
  <c r="J24"/>
  <c r="H17"/>
  <c r="I17" s="1"/>
  <c r="J17" s="1"/>
  <c r="I27"/>
  <c r="J27" s="1"/>
  <c r="I67"/>
  <c r="J67" s="1"/>
  <c r="I28"/>
  <c r="J28" s="1"/>
  <c r="I68"/>
  <c r="J68" s="1"/>
  <c r="I50"/>
  <c r="J50" s="1"/>
  <c r="I51"/>
  <c r="J51" s="1"/>
  <c r="I52"/>
  <c r="J52" s="1"/>
  <c r="I33"/>
  <c r="J33" s="1"/>
  <c r="I62"/>
  <c r="J62" s="1"/>
  <c r="I35"/>
  <c r="J35" s="1"/>
  <c r="I64"/>
  <c r="J64" s="1"/>
  <c r="I72"/>
  <c r="J72" s="1"/>
  <c r="I20"/>
  <c r="J20" s="1"/>
  <c r="H19"/>
  <c r="H15"/>
  <c r="I46"/>
  <c r="J46" s="1"/>
  <c r="I54"/>
  <c r="J54" s="1"/>
  <c r="I65"/>
  <c r="J65" s="1"/>
  <c r="I56"/>
  <c r="J56" s="1"/>
  <c r="I18"/>
  <c r="J18" s="1"/>
  <c r="I42"/>
  <c r="J42" s="1"/>
  <c r="I12"/>
  <c r="J12" s="1"/>
  <c r="I40"/>
  <c r="J40" s="1"/>
  <c r="I34"/>
  <c r="J34" s="1"/>
  <c r="I57"/>
  <c r="J57" s="1"/>
  <c r="I48"/>
  <c r="J48" s="1"/>
  <c r="I59"/>
  <c r="J59" s="1"/>
  <c r="J70"/>
  <c r="I70"/>
  <c r="I76"/>
  <c r="J76" s="1"/>
  <c r="I74"/>
  <c r="J74" s="1"/>
  <c r="I26"/>
  <c r="J26" s="1"/>
  <c r="I14"/>
  <c r="J14" s="1"/>
  <c r="I21"/>
  <c r="J21" s="1"/>
  <c r="I58"/>
  <c r="J58" s="1"/>
  <c r="I60"/>
  <c r="J60" s="1"/>
  <c r="I36"/>
  <c r="J36" s="1"/>
  <c r="I38"/>
  <c r="J38" s="1"/>
  <c r="I49"/>
  <c r="J49" s="1"/>
  <c r="H13"/>
  <c r="I43"/>
  <c r="J43" s="1"/>
  <c r="I66"/>
  <c r="J66" s="1"/>
  <c r="I44"/>
  <c r="J44" s="1"/>
  <c r="I22"/>
  <c r="J22" s="1"/>
  <c r="I30"/>
  <c r="J30" s="1"/>
  <c r="I41"/>
  <c r="J41" s="1"/>
  <c r="I32"/>
  <c r="J32" s="1"/>
  <c r="H80" l="1"/>
  <c r="I11"/>
  <c r="I15"/>
  <c r="J15" s="1"/>
  <c r="I13"/>
  <c r="J13" s="1"/>
  <c r="I19"/>
  <c r="J19" s="1"/>
  <c r="I80" l="1"/>
  <c r="J11"/>
  <c r="J80" s="1"/>
</calcChain>
</file>

<file path=xl/sharedStrings.xml><?xml version="1.0" encoding="utf-8"?>
<sst xmlns="http://schemas.openxmlformats.org/spreadsheetml/2006/main" count="718" uniqueCount="272">
  <si>
    <t>CONTPAQ i</t>
  </si>
  <si>
    <t xml:space="preserve">      NÓMINAS</t>
  </si>
  <si>
    <t>05 INGENIERIA FISCAL LABORAL SC</t>
  </si>
  <si>
    <t>Lista de Raya (forma tabular)</t>
  </si>
  <si>
    <t>Periodo 7 al 7 Quincenal del 01/04/2017 al 15/04/2017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</si>
  <si>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</si>
  <si>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</si>
  <si>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</si>
  <si>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</si>
  <si>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</si>
  <si>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</si>
  <si>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</si>
  <si>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</si>
  <si>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</si>
  <si>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</si>
  <si>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</si>
  <si>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</si>
  <si>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</si>
  <si>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Anticipo sueldo</t>
  </si>
  <si>
    <t>Ajuste al neto</t>
  </si>
  <si>
    <t>Uniformes</t>
  </si>
  <si>
    <t>Dtos Cta 254</t>
  </si>
  <si>
    <t>*TOTAL* *DEDUCCIONES*</t>
  </si>
  <si>
    <t>*NETO*</t>
  </si>
  <si>
    <t xml:space="preserve">    Reg. Pat. IMSS:  Z3422423106</t>
  </si>
  <si>
    <t>ACJ07</t>
  </si>
  <si>
    <t>Aleman Coello Jorge Luis</t>
  </si>
  <si>
    <t>AMM19</t>
  </si>
  <si>
    <t>Almanza Martinez Maribel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</si>
  <si>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</si>
  <si>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</si>
  <si>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</si>
  <si>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</si>
  <si>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</si>
  <si>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</si>
  <si>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CRS25</t>
  </si>
  <si>
    <t>Calderillo Romero Susana Daniela</t>
  </si>
  <si>
    <t>0CR21</t>
  </si>
  <si>
    <t>Camacho Rivera Martha Sarahi</t>
  </si>
  <si>
    <t>0CS27</t>
  </si>
  <si>
    <t>Campos Sancen Luis Felipe</t>
  </si>
  <si>
    <t>CMM25</t>
  </si>
  <si>
    <t>Castro Magueyal Miguel Angel</t>
  </si>
  <si>
    <t>CGM29</t>
  </si>
  <si>
    <t>Cervantes Guerrero Marcela</t>
  </si>
  <si>
    <t>DRR01</t>
  </si>
  <si>
    <t>Diaz Rojas Rocio Janet</t>
  </si>
  <si>
    <t>EBV23</t>
  </si>
  <si>
    <t>Echeverria Bustamante Victor Manuel</t>
  </si>
  <si>
    <t>GRG21</t>
  </si>
  <si>
    <t>Garcia Renteria Gabriela</t>
  </si>
  <si>
    <t>GTM21</t>
  </si>
  <si>
    <t>Garita Torres Marcos</t>
  </si>
  <si>
    <t>GOY21</t>
  </si>
  <si>
    <t>Gonzalez Olalde Yadira Janeth</t>
  </si>
  <si>
    <t>0GA21</t>
  </si>
  <si>
    <t>Guerra Aguilar Alejandro</t>
  </si>
  <si>
    <t>GFJ22</t>
  </si>
  <si>
    <t>Guerra Franco José Manuel</t>
  </si>
  <si>
    <t>GHJ29</t>
  </si>
  <si>
    <t>Guerrero Hernandez Juan Carlos</t>
  </si>
  <si>
    <t>GA003</t>
  </si>
  <si>
    <t>Guillen Ayala Juan Carlos</t>
  </si>
  <si>
    <t>GCJ02</t>
  </si>
  <si>
    <t>Gutierrez Carvarin Jacob</t>
  </si>
  <si>
    <t>0HE04</t>
  </si>
  <si>
    <t>Hernandez Espinoza Victor Benjami</t>
  </si>
  <si>
    <t>0HA01</t>
  </si>
  <si>
    <t>Herrera Almaraz Blanca Sofia</t>
  </si>
  <si>
    <t>00003</t>
  </si>
  <si>
    <t>Jimenez Suarez Ludivina</t>
  </si>
  <si>
    <t>0LU18</t>
  </si>
  <si>
    <t>Lizardi Urzua Arizbeth</t>
  </si>
  <si>
    <t>LTP05</t>
  </si>
  <si>
    <t>Lopez Torres Patricia Guadalupe</t>
  </si>
  <si>
    <t>00LA2</t>
  </si>
  <si>
    <t>Loyola Acosta Carlos Alberto</t>
  </si>
  <si>
    <t>LNJ17</t>
  </si>
  <si>
    <t>Luna Nieto Jose Enrique</t>
  </si>
  <si>
    <t>MCC15</t>
  </si>
  <si>
    <t>Maldonado Cruz Carlos Ivan</t>
  </si>
  <si>
    <t>0ME05</t>
  </si>
  <si>
    <t>Mandujano Estrada  Ilse Georgina</t>
  </si>
  <si>
    <t>MSM13</t>
  </si>
  <si>
    <t>Mandujano Segura Maria De La Luz</t>
  </si>
  <si>
    <t>MDL04</t>
  </si>
  <si>
    <t>Martinez Diaz Leobardo Adrian</t>
  </si>
  <si>
    <t>0MH02</t>
  </si>
  <si>
    <t>Martinez Herrera Cristian</t>
  </si>
  <si>
    <t>MOJ09</t>
  </si>
  <si>
    <t>Martinez Ortiz Josue Alejandro</t>
  </si>
  <si>
    <t>0MV23</t>
  </si>
  <si>
    <t>Mejia Villegas Nallely Beatriz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</si>
  <si>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</si>
  <si>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</si>
  <si>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</si>
  <si>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</si>
  <si>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</si>
  <si>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</si>
  <si>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</si>
  <si>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</si>
  <si>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</si>
  <si>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</si>
  <si>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</si>
  <si>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</si>
  <si>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OHS21</t>
  </si>
  <si>
    <t>Ocampo Hernandez Salvador</t>
  </si>
  <si>
    <t>OOM06</t>
  </si>
  <si>
    <t>Olivares Olalde Ma Guadalupe</t>
  </si>
  <si>
    <t>OVJ20</t>
  </si>
  <si>
    <t>Ordaz Vera Julio Cesar</t>
  </si>
  <si>
    <t>PLJ05</t>
  </si>
  <si>
    <t>Pacheco Leon Juana</t>
  </si>
  <si>
    <t>009</t>
  </si>
  <si>
    <t>Patiño Muñoz Ana Laura</t>
  </si>
  <si>
    <t>PLL19</t>
  </si>
  <si>
    <t>Prieto Lopez Leobigildo</t>
  </si>
  <si>
    <t>RJN07</t>
  </si>
  <si>
    <t>Ramirez Jimenez Noemi Catalina</t>
  </si>
  <si>
    <t>RMJ17</t>
  </si>
  <si>
    <t>Ramirez Moreno Juan Jose</t>
  </si>
  <si>
    <t>RAE06</t>
  </si>
  <si>
    <t>Rodriguez Andrade Erika Yazmin</t>
  </si>
  <si>
    <t>RGR08</t>
  </si>
  <si>
    <t>Romero Gonzalez Roberto</t>
  </si>
  <si>
    <t>RLA07</t>
  </si>
  <si>
    <t>Ruiz Laguna Anabel</t>
  </si>
  <si>
    <t>SCV29</t>
  </si>
  <si>
    <t>Salas Correa Victor Eduardo</t>
  </si>
  <si>
    <t>SCA21</t>
  </si>
  <si>
    <t>Salazar Cal Y Mayor Alan Zabdiel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</si>
  <si>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</si>
  <si>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</si>
  <si>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</si>
  <si>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</si>
  <si>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</si>
  <si>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</si>
  <si>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</si>
  <si>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</si>
  <si>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</si>
  <si>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</si>
  <si>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</si>
  <si>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</si>
  <si>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</si>
  <si>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</si>
  <si>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TPF29</t>
  </si>
  <si>
    <t>Toledo Perez Jose Francisco</t>
  </si>
  <si>
    <t>TCJ21</t>
  </si>
  <si>
    <t>Tovar Chavez Jose Carmen</t>
  </si>
  <si>
    <t>0VF00</t>
  </si>
  <si>
    <t>Vega Fernandez Amalia</t>
  </si>
  <si>
    <t>VSE16</t>
  </si>
  <si>
    <t>Ventura Santamaria Efrain Enrique</t>
  </si>
  <si>
    <t>VDA19</t>
  </si>
  <si>
    <t>Villegas Alonso Diego Armando</t>
  </si>
  <si>
    <t>YMC14</t>
  </si>
  <si>
    <t>Yerena Martinez Cinthia Guadalupe</t>
  </si>
  <si>
    <t xml:space="preserve">  =============</t>
  </si>
  <si>
    <t>Total Gral.</t>
  </si>
  <si>
    <t xml:space="preserve"> </t>
  </si>
  <si>
    <t>FACTURA</t>
  </si>
  <si>
    <t>2% NOMINA</t>
  </si>
  <si>
    <t>7.5% COMISION</t>
  </si>
  <si>
    <t>SUBTOTAL</t>
  </si>
  <si>
    <t>IVA</t>
  </si>
  <si>
    <t>TOTAL</t>
  </si>
  <si>
    <t>Periodo 7 del 2017-04-01 al 2017-04-15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</si>
  <si>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</si>
  <si>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</si>
  <si>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</si>
  <si>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</si>
  <si>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</si>
  <si>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</si>
  <si>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</si>
  <si>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10</t>
  </si>
  <si>
    <t>03 Transferencia electrónica de fondos</t>
  </si>
  <si>
    <t>Total Transferencia electrónica de fondos</t>
  </si>
  <si>
    <t>Total de movimientos 5</t>
  </si>
  <si>
    <t>28 Tarjeta de Débito</t>
  </si>
  <si>
    <t>Total Tarjeta de Débito</t>
  </si>
  <si>
    <t>Total de movimientos 43</t>
  </si>
  <si>
    <t>99 Otros</t>
  </si>
  <si>
    <t>Total Otros</t>
  </si>
  <si>
    <t>Total de movimientos 8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</si>
  <si>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</si>
  <si>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</si>
  <si>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</si>
  <si>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</si>
  <si>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</si>
  <si>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</si>
  <si>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</si>
  <si>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</si>
  <si>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</si>
  <si>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</si>
  <si>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</si>
  <si>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</si>
  <si>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</si>
  <si>
    <t>ABRIL</t>
  </si>
  <si>
    <t>01/04/2017 AL 15/04/2017</t>
  </si>
  <si>
    <t>ADMINISTRACION</t>
  </si>
  <si>
    <t>ALEMAN COELLO JORGE LUIS</t>
  </si>
  <si>
    <t>ALMANZA MARTINEZ MARIBEL</t>
  </si>
  <si>
    <t>SEMINUEVOS</t>
  </si>
  <si>
    <t>BAEZ MONROY ELIZABETH</t>
  </si>
  <si>
    <t>BALBUENA SALAZAR PATRICIA</t>
  </si>
  <si>
    <t>BALTAZAR CRUZ DESIREE DE JESUS</t>
  </si>
  <si>
    <t>VENTAS</t>
  </si>
  <si>
    <t>CALDERILLO ROMERO SUSANA DANIELA</t>
  </si>
  <si>
    <t>CAMACHO RIVERA MARTHA SARAHI</t>
  </si>
  <si>
    <t>CAMPOS SANCEN LUIS FELIPE</t>
  </si>
  <si>
    <t>COSTO</t>
  </si>
  <si>
    <t>CASTRO MAGUEYAL MIGUEL ANGEL</t>
  </si>
  <si>
    <t>CERVANTES GUERRERO MARCELA</t>
  </si>
  <si>
    <t>DIAZ ROJAS ROCIO JANET</t>
  </si>
  <si>
    <t>ECHEVERRIA BUSTAMANTE VICTOR MANUEL</t>
  </si>
  <si>
    <t>GARCIA RENTERIA GABRIELA</t>
  </si>
  <si>
    <t>GARITA TORRES MARCOS</t>
  </si>
  <si>
    <t>GONZALEZ OLALDE YADIRA JANETH</t>
  </si>
  <si>
    <t>SERVICIO</t>
  </si>
  <si>
    <t>GUERRA AGUILAR ALEJANDRO</t>
  </si>
  <si>
    <t>GUERRA FRANCO JOSE MANUEL</t>
  </si>
  <si>
    <t>GUERRERO HERNANDEZ JUAN CARLOS</t>
  </si>
  <si>
    <t>GUILLEN AYALA JUAN CARLOS</t>
  </si>
  <si>
    <t>GUTIERREZ CARVARIN JACOB</t>
  </si>
  <si>
    <t>HERNANDEZ ESPINOZA VICTOR BENJAMIN</t>
  </si>
  <si>
    <t>HERRERA ALMARAZ BLANCA SOFIA</t>
  </si>
  <si>
    <t>JIMENEZ SUAREZ LUDIVINA</t>
  </si>
  <si>
    <t>LIZARDI URZUA ARIZBETH</t>
  </si>
  <si>
    <t>LOPEZ TORRES PATRICIA GUADALUPE</t>
  </si>
  <si>
    <t>LOYOLA ACOSTA CARLOS ALBERTO</t>
  </si>
  <si>
    <t>LUNA NIETO JOSE ENRIQUE</t>
  </si>
  <si>
    <t>MALDONADO CRUZ CARLOS IVAN</t>
  </si>
  <si>
    <t>MANDUJANO ESTRADA ILSE GEORGINA</t>
  </si>
  <si>
    <t xml:space="preserve">MANDUJANO SEGURA MARIA DE LA LUZ </t>
  </si>
  <si>
    <t>MARTINEZ DIAZ LEOBARDO ADRIAN</t>
  </si>
  <si>
    <t>MARTINEZ HERRERA CRISTIAN</t>
  </si>
  <si>
    <t>MARTINEZ ORTIZ JOSUE ALEJANDRO</t>
  </si>
  <si>
    <t>MEJIA VILLEGAS NALLELY BEATRIZ</t>
  </si>
  <si>
    <t>MUÑOZ MACIAS MARCO ALFREDO</t>
  </si>
  <si>
    <t>NAVA AMBRIZ THANIA</t>
  </si>
  <si>
    <t>NAVARRETE RODRIGUEZ MARIA TERESA</t>
  </si>
  <si>
    <t>NAVARRETE RODRIGUEZ MIGUEL ANGEL</t>
  </si>
  <si>
    <t>NAVARRO MACIAS JENIFER</t>
  </si>
  <si>
    <t>NIEVES OSORNIO SILVESTRE</t>
  </si>
  <si>
    <t>OCAMPO HERNANDEZ SALVADOR</t>
  </si>
  <si>
    <t>OLIVARES OLALDE MA.GUADALUPE</t>
  </si>
  <si>
    <t>ORDAZ VERA JULIO CESAR</t>
  </si>
  <si>
    <t>PACHECO LEON JUANA</t>
  </si>
  <si>
    <t>F&amp;I</t>
  </si>
  <si>
    <t>PATIÑO MUÑOZ ANA LAURA</t>
  </si>
  <si>
    <t xml:space="preserve">PRIETO LOPEZ LEOBIGILDO </t>
  </si>
  <si>
    <t>RAMIREZ JIMENEZ NOEMI CATALINA</t>
  </si>
  <si>
    <t>RAMIREZ MORENO JUAN JOSE</t>
  </si>
  <si>
    <t>RODRIGUEZ ANDRADE ERIKA YASMIN</t>
  </si>
  <si>
    <t>ROMERO GONZALEZ ROBERTO</t>
  </si>
  <si>
    <t>REFACCIONES</t>
  </si>
  <si>
    <t>RUIZ LAGUNA ANABEL</t>
  </si>
  <si>
    <t>SALAS CORREA VICTOR EDUARDO</t>
  </si>
  <si>
    <t xml:space="preserve">SALAZAR CAL Y MAYOR ALAN ZABDIEL </t>
  </si>
  <si>
    <t>SALCEDO MORENO JANITZY XOCHITL</t>
  </si>
  <si>
    <t>SANCHEZ ESCAMILLA ROSALBA</t>
  </si>
  <si>
    <t>SANCHEZ VEANA JAVIER</t>
  </si>
  <si>
    <t>SANTANA ANAYA GILDARDO ENRIQUE</t>
  </si>
  <si>
    <t>SEGURA MEJIA DIANA JANETTE</t>
  </si>
  <si>
    <t>SOLORZANO JUAREZ MONICA ELISA</t>
  </si>
  <si>
    <t>TIERRABLANCA SANCHEZ VICTOR HUGO</t>
  </si>
  <si>
    <t>TOLEDO PEREZ JOSE FRANCISCO</t>
  </si>
  <si>
    <t>TOVAR CHAVEZ JOSE CARMEN</t>
  </si>
  <si>
    <t>VEGA FERNANDEZ AMALIA</t>
  </si>
  <si>
    <t>VENTURA SANTAMARIA EFRAIN ENRIQUE</t>
  </si>
  <si>
    <t>VILLEGAS ALONSO DIEGO ARMANDO</t>
  </si>
  <si>
    <t>YERENA MARTINEZ CINTHIA GUADALUPE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</si>
</sst>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15" fillId="0" borderId="1" xfId="0" applyNumberFormat="1" applyFont="1" applyBorder="1"/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/>
    <xf numFmtId="0" fontId="22" fillId="0" borderId="0" xfId="0" applyFont="1"/>
    <xf numFmtId="0" fontId="21" fillId="0" borderId="5" xfId="0" applyFont="1" applyFill="1" applyBorder="1" applyAlignment="1">
      <alignment horizontal="centerContinuous"/>
    </xf>
    <xf numFmtId="165" fontId="21" fillId="0" borderId="5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4" borderId="3" xfId="0" applyFont="1" applyFill="1" applyBorder="1"/>
    <xf numFmtId="0" fontId="25" fillId="0" borderId="3" xfId="0" applyFont="1" applyBorder="1"/>
    <xf numFmtId="0" fontId="25" fillId="0" borderId="3" xfId="0" applyFont="1" applyFill="1" applyBorder="1"/>
    <xf numFmtId="0" fontId="1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workbookViewId="0">
      <pane xSplit="2" ySplit="10" topLeftCell="C68" activePane="bottomRight" state="frozen"/>
      <selection pane="topRight" activeCell="C1" sqref="C1"/>
      <selection pane="bottomLeft" activeCell="A11" sqref="A11"/>
      <selection pane="bottomRight" activeCell="H19" sqref="H19:H75"/>
    </sheetView>
  </sheetViews>
  <sheetFormatPr baseColWidth="10" defaultRowHeight="11.25"/>
  <cols>
    <col min="1" max="1" width="9.5703125" style="2" customWidth="1"/>
    <col min="2" max="2" width="27.140625" style="1" customWidth="1"/>
    <col min="3" max="3" width="13.5703125" style="1" bestFit="1" customWidth="1"/>
    <col min="4" max="4" width="11.42578125" style="1"/>
    <col min="5" max="5" width="13.7109375" style="1" customWidth="1"/>
    <col min="6" max="7" width="11.7109375" style="1" bestFit="1" customWidth="1"/>
    <col min="8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159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60" t="s">
        <v>160</v>
      </c>
      <c r="F7" s="60"/>
      <c r="G7" s="60"/>
      <c r="H7" s="60"/>
      <c r="I7" s="60"/>
      <c r="J7" s="60"/>
    </row>
    <row r="8" spans="1:13" s="27" customFormat="1" ht="23.25" thickBot="1">
      <c r="A8" s="28" t="s">
        <v>7</v>
      </c>
      <c r="B8" s="29" t="s">
        <v>8</v>
      </c>
      <c r="C8" s="30" t="s">
        <v>11</v>
      </c>
      <c r="E8" s="31" t="s">
        <v>11</v>
      </c>
      <c r="F8" s="31" t="s">
        <v>161</v>
      </c>
      <c r="G8" s="31" t="s">
        <v>162</v>
      </c>
      <c r="H8" s="31" t="s">
        <v>163</v>
      </c>
      <c r="I8" s="31" t="s">
        <v>164</v>
      </c>
      <c r="J8" s="31" t="s">
        <v>165</v>
      </c>
    </row>
    <row r="9" spans="1:13" ht="12" thickTop="1">
      <c r="A9" s="12" t="s">
        <v>24</v>
      </c>
    </row>
    <row r="11" spans="1:13" ht="15.75">
      <c r="A11" s="2" t="s">
        <v>25</v>
      </c>
      <c r="B11" s="1" t="s">
        <v>26</v>
      </c>
      <c r="C11" s="13">
        <v>1950.03</v>
      </c>
      <c r="E11" s="32">
        <f>+C11</f>
        <v>1950.03</v>
      </c>
      <c r="F11" s="32">
        <f>+E11*2%</f>
        <v>39.000599999999999</v>
      </c>
      <c r="G11" s="32">
        <f>+E11*7.5%</f>
        <v>146.25225</v>
      </c>
      <c r="H11" s="32">
        <f>SUM(E11:G11)</f>
        <v>2135.2828500000001</v>
      </c>
      <c r="I11" s="32">
        <f>+H11*16%</f>
        <v>341.64525600000002</v>
      </c>
      <c r="J11" s="32">
        <f>+H11+I11</f>
        <v>2476.9281060000003</v>
      </c>
      <c r="L11" s="57" t="s">
        <v>199</v>
      </c>
      <c r="M11" s="57" t="s">
        <v>200</v>
      </c>
    </row>
    <row r="12" spans="1:13" ht="15.75">
      <c r="A12" s="2" t="s">
        <v>27</v>
      </c>
      <c r="B12" s="1" t="s">
        <v>28</v>
      </c>
      <c r="C12" s="13">
        <v>24086.67</v>
      </c>
      <c r="E12" s="32">
        <f t="shared" ref="E12:E75" si="0">+C12</f>
        <v>24086.67</v>
      </c>
      <c r="F12" s="32">
        <f t="shared" ref="F12:F75" si="1">+E12*2%</f>
        <v>481.73339999999996</v>
      </c>
      <c r="G12" s="32">
        <f t="shared" ref="G12:G75" si="2">+E12*7.5%</f>
        <v>1806.5002499999998</v>
      </c>
      <c r="H12" s="32">
        <f t="shared" ref="H12:H75" si="3">SUM(E12:G12)</f>
        <v>26374.90365</v>
      </c>
      <c r="I12" s="32">
        <f t="shared" ref="I12:I75" si="4">+H12*16%</f>
        <v>4219.9845839999998</v>
      </c>
      <c r="J12" s="32">
        <f t="shared" ref="J12:J75" si="5">+H12+I12</f>
        <v>30594.888233999998</v>
      </c>
      <c r="L12" s="58" t="s">
        <v>199</v>
      </c>
      <c r="M12" s="58" t="s">
        <v>201</v>
      </c>
    </row>
    <row r="13" spans="1:13" ht="15.75">
      <c r="A13" s="2" t="s">
        <v>29</v>
      </c>
      <c r="B13" s="1" t="s">
        <v>30</v>
      </c>
      <c r="C13" s="13">
        <v>4732.05</v>
      </c>
      <c r="E13" s="32">
        <f t="shared" si="0"/>
        <v>4732.05</v>
      </c>
      <c r="F13" s="32">
        <f t="shared" si="1"/>
        <v>94.641000000000005</v>
      </c>
      <c r="G13" s="32">
        <f t="shared" si="2"/>
        <v>354.90375</v>
      </c>
      <c r="H13" s="32">
        <f t="shared" si="3"/>
        <v>5181.5947500000002</v>
      </c>
      <c r="I13" s="32">
        <f t="shared" si="4"/>
        <v>829.05516</v>
      </c>
      <c r="J13" s="32">
        <f t="shared" si="5"/>
        <v>6010.6499100000001</v>
      </c>
      <c r="L13" s="58" t="s">
        <v>202</v>
      </c>
      <c r="M13" s="58" t="s">
        <v>203</v>
      </c>
    </row>
    <row r="14" spans="1:13" ht="15.75">
      <c r="A14" s="2" t="s">
        <v>31</v>
      </c>
      <c r="B14" s="1" t="s">
        <v>32</v>
      </c>
      <c r="C14" s="13">
        <v>17500.099999999999</v>
      </c>
      <c r="E14" s="32">
        <f t="shared" si="0"/>
        <v>17500.099999999999</v>
      </c>
      <c r="F14" s="32">
        <f t="shared" si="1"/>
        <v>350.00199999999995</v>
      </c>
      <c r="G14" s="32">
        <f t="shared" si="2"/>
        <v>1312.5074999999999</v>
      </c>
      <c r="H14" s="32">
        <f t="shared" si="3"/>
        <v>19162.609499999999</v>
      </c>
      <c r="I14" s="32">
        <f t="shared" si="4"/>
        <v>3066.0175199999999</v>
      </c>
      <c r="J14" s="32">
        <f t="shared" si="5"/>
        <v>22228.62702</v>
      </c>
      <c r="L14" s="58" t="s">
        <v>199</v>
      </c>
      <c r="M14" s="58" t="s">
        <v>204</v>
      </c>
    </row>
    <row r="15" spans="1:13" ht="15.75">
      <c r="A15" s="2" t="s">
        <v>33</v>
      </c>
      <c r="B15" s="1" t="s">
        <v>34</v>
      </c>
      <c r="C15" s="13">
        <v>10800</v>
      </c>
      <c r="E15" s="32">
        <f t="shared" si="0"/>
        <v>10800</v>
      </c>
      <c r="F15" s="32">
        <f t="shared" si="1"/>
        <v>216</v>
      </c>
      <c r="G15" s="32">
        <f t="shared" si="2"/>
        <v>810</v>
      </c>
      <c r="H15" s="32">
        <f t="shared" si="3"/>
        <v>11826</v>
      </c>
      <c r="I15" s="32">
        <f t="shared" si="4"/>
        <v>1892.16</v>
      </c>
      <c r="J15" s="32">
        <f t="shared" si="5"/>
        <v>13718.16</v>
      </c>
      <c r="L15" s="58" t="s">
        <v>199</v>
      </c>
      <c r="M15" s="58" t="s">
        <v>205</v>
      </c>
    </row>
    <row r="16" spans="1:13" ht="15.75">
      <c r="A16" s="2" t="s">
        <v>35</v>
      </c>
      <c r="B16" s="1" t="s">
        <v>36</v>
      </c>
      <c r="C16" s="13">
        <v>4732.05</v>
      </c>
      <c r="E16" s="32">
        <f t="shared" si="0"/>
        <v>4732.05</v>
      </c>
      <c r="F16" s="32">
        <f t="shared" si="1"/>
        <v>94.641000000000005</v>
      </c>
      <c r="G16" s="32">
        <f t="shared" si="2"/>
        <v>354.90375</v>
      </c>
      <c r="H16" s="32">
        <f t="shared" si="3"/>
        <v>5181.5947500000002</v>
      </c>
      <c r="I16" s="32">
        <f t="shared" si="4"/>
        <v>829.05516</v>
      </c>
      <c r="J16" s="32">
        <f t="shared" si="5"/>
        <v>6010.6499100000001</v>
      </c>
      <c r="L16" s="58" t="s">
        <v>206</v>
      </c>
      <c r="M16" s="58" t="s">
        <v>207</v>
      </c>
    </row>
    <row r="17" spans="1:13" ht="15.75">
      <c r="A17" s="2" t="s">
        <v>37</v>
      </c>
      <c r="B17" s="1" t="s">
        <v>38</v>
      </c>
      <c r="C17" s="13">
        <v>11632</v>
      </c>
      <c r="E17" s="32">
        <f t="shared" si="0"/>
        <v>11632</v>
      </c>
      <c r="F17" s="32">
        <f t="shared" si="1"/>
        <v>232.64000000000001</v>
      </c>
      <c r="G17" s="32">
        <f t="shared" si="2"/>
        <v>872.4</v>
      </c>
      <c r="H17" s="32">
        <f t="shared" si="3"/>
        <v>12737.039999999999</v>
      </c>
      <c r="I17" s="32">
        <f t="shared" si="4"/>
        <v>2037.9263999999998</v>
      </c>
      <c r="J17" s="32">
        <f t="shared" si="5"/>
        <v>14774.966399999999</v>
      </c>
      <c r="L17" s="58" t="s">
        <v>199</v>
      </c>
      <c r="M17" s="58" t="s">
        <v>208</v>
      </c>
    </row>
    <row r="18" spans="1:13" ht="15.75">
      <c r="A18" s="2" t="s">
        <v>39</v>
      </c>
      <c r="B18" s="1" t="s">
        <v>40</v>
      </c>
      <c r="C18" s="13">
        <v>7500</v>
      </c>
      <c r="E18" s="32">
        <f t="shared" si="0"/>
        <v>7500</v>
      </c>
      <c r="F18" s="32">
        <f t="shared" si="1"/>
        <v>150</v>
      </c>
      <c r="G18" s="32">
        <f t="shared" si="2"/>
        <v>562.5</v>
      </c>
      <c r="H18" s="32">
        <f t="shared" si="3"/>
        <v>8212.5</v>
      </c>
      <c r="I18" s="32">
        <f t="shared" si="4"/>
        <v>1314</v>
      </c>
      <c r="J18" s="32">
        <f t="shared" si="5"/>
        <v>9526.5</v>
      </c>
      <c r="L18" s="58" t="s">
        <v>199</v>
      </c>
      <c r="M18" s="58" t="s">
        <v>209</v>
      </c>
    </row>
    <row r="19" spans="1:13" ht="15.75">
      <c r="A19" s="2" t="s">
        <v>41</v>
      </c>
      <c r="B19" s="1" t="s">
        <v>42</v>
      </c>
      <c r="C19" s="13">
        <v>4416.6000000000004</v>
      </c>
      <c r="E19" s="32">
        <f t="shared" si="0"/>
        <v>4416.6000000000004</v>
      </c>
      <c r="F19" s="32">
        <f t="shared" si="1"/>
        <v>88.332000000000008</v>
      </c>
      <c r="G19" s="32">
        <f t="shared" si="2"/>
        <v>331.245</v>
      </c>
      <c r="H19" s="32">
        <f t="shared" si="3"/>
        <v>4836.1770000000006</v>
      </c>
      <c r="I19" s="32">
        <f t="shared" si="4"/>
        <v>773.78832000000011</v>
      </c>
      <c r="J19" s="32">
        <f t="shared" si="5"/>
        <v>5609.9653200000012</v>
      </c>
      <c r="L19" s="58" t="s">
        <v>210</v>
      </c>
      <c r="M19" s="59" t="s">
        <v>211</v>
      </c>
    </row>
    <row r="20" spans="1:13" ht="15.75">
      <c r="A20" s="2" t="s">
        <v>43</v>
      </c>
      <c r="B20" s="1" t="s">
        <v>44</v>
      </c>
      <c r="C20" s="13">
        <v>3546.56</v>
      </c>
      <c r="E20" s="32">
        <f t="shared" si="0"/>
        <v>3546.56</v>
      </c>
      <c r="F20" s="32">
        <f t="shared" si="1"/>
        <v>70.931200000000004</v>
      </c>
      <c r="G20" s="32">
        <f t="shared" si="2"/>
        <v>265.99199999999996</v>
      </c>
      <c r="H20" s="32">
        <f t="shared" si="3"/>
        <v>3883.4831999999997</v>
      </c>
      <c r="I20" s="32">
        <f t="shared" si="4"/>
        <v>621.35731199999998</v>
      </c>
      <c r="J20" s="32">
        <f t="shared" si="5"/>
        <v>4504.8405119999998</v>
      </c>
      <c r="L20" s="57" t="s">
        <v>199</v>
      </c>
      <c r="M20" s="57" t="s">
        <v>212</v>
      </c>
    </row>
    <row r="21" spans="1:13" ht="15.75">
      <c r="A21" s="2" t="s">
        <v>45</v>
      </c>
      <c r="B21" s="1" t="s">
        <v>46</v>
      </c>
      <c r="C21" s="13">
        <v>44438.67</v>
      </c>
      <c r="E21" s="32">
        <f t="shared" si="0"/>
        <v>44438.67</v>
      </c>
      <c r="F21" s="32">
        <f t="shared" si="1"/>
        <v>888.77340000000004</v>
      </c>
      <c r="G21" s="32">
        <f t="shared" si="2"/>
        <v>3332.9002499999997</v>
      </c>
      <c r="H21" s="32">
        <f t="shared" si="3"/>
        <v>48660.343649999995</v>
      </c>
      <c r="I21" s="32">
        <f t="shared" si="4"/>
        <v>7785.6549839999998</v>
      </c>
      <c r="J21" s="32">
        <f t="shared" si="5"/>
        <v>56445.998633999996</v>
      </c>
      <c r="L21" s="58" t="s">
        <v>206</v>
      </c>
      <c r="M21" s="59" t="s">
        <v>213</v>
      </c>
    </row>
    <row r="22" spans="1:13" ht="15.75">
      <c r="A22" s="2" t="s">
        <v>47</v>
      </c>
      <c r="B22" s="1" t="s">
        <v>48</v>
      </c>
      <c r="C22" s="13">
        <v>3216.6</v>
      </c>
      <c r="E22" s="32">
        <f t="shared" si="0"/>
        <v>3216.6</v>
      </c>
      <c r="F22" s="32">
        <f t="shared" si="1"/>
        <v>64.331999999999994</v>
      </c>
      <c r="G22" s="32">
        <f t="shared" si="2"/>
        <v>241.24499999999998</v>
      </c>
      <c r="H22" s="32">
        <f t="shared" si="3"/>
        <v>3522.1769999999997</v>
      </c>
      <c r="I22" s="32">
        <f t="shared" si="4"/>
        <v>563.54831999999999</v>
      </c>
      <c r="J22" s="32">
        <f t="shared" si="5"/>
        <v>4085.7253199999996</v>
      </c>
      <c r="L22" s="58" t="s">
        <v>210</v>
      </c>
      <c r="M22" s="59" t="s">
        <v>214</v>
      </c>
    </row>
    <row r="23" spans="1:13" ht="15.75">
      <c r="A23" s="2" t="s">
        <v>49</v>
      </c>
      <c r="B23" s="1" t="s">
        <v>50</v>
      </c>
      <c r="C23" s="13">
        <v>4398.71</v>
      </c>
      <c r="E23" s="32">
        <f t="shared" si="0"/>
        <v>4398.71</v>
      </c>
      <c r="F23" s="32">
        <f t="shared" si="1"/>
        <v>87.974199999999996</v>
      </c>
      <c r="G23" s="32">
        <f t="shared" si="2"/>
        <v>329.90325000000001</v>
      </c>
      <c r="H23" s="32">
        <f t="shared" si="3"/>
        <v>4816.58745</v>
      </c>
      <c r="I23" s="32">
        <f t="shared" si="4"/>
        <v>770.65399200000002</v>
      </c>
      <c r="J23" s="32">
        <f t="shared" si="5"/>
        <v>5587.2414420000005</v>
      </c>
      <c r="L23" s="58" t="s">
        <v>206</v>
      </c>
      <c r="M23" s="59" t="s">
        <v>215</v>
      </c>
    </row>
    <row r="24" spans="1:13" ht="15.75">
      <c r="A24" s="2" t="s">
        <v>51</v>
      </c>
      <c r="B24" s="1" t="s">
        <v>52</v>
      </c>
      <c r="C24" s="13">
        <v>3899.89</v>
      </c>
      <c r="E24" s="32">
        <f t="shared" si="0"/>
        <v>3899.89</v>
      </c>
      <c r="F24" s="32">
        <f t="shared" si="1"/>
        <v>77.997799999999998</v>
      </c>
      <c r="G24" s="32">
        <f t="shared" si="2"/>
        <v>292.49174999999997</v>
      </c>
      <c r="H24" s="32">
        <f t="shared" si="3"/>
        <v>4270.3795499999997</v>
      </c>
      <c r="I24" s="32">
        <f t="shared" si="4"/>
        <v>683.26072799999997</v>
      </c>
      <c r="J24" s="32">
        <f t="shared" si="5"/>
        <v>4953.6402779999999</v>
      </c>
      <c r="L24" s="58" t="s">
        <v>199</v>
      </c>
      <c r="M24" s="59" t="s">
        <v>216</v>
      </c>
    </row>
    <row r="25" spans="1:13" ht="15.75">
      <c r="A25" s="2" t="s">
        <v>53</v>
      </c>
      <c r="B25" s="1" t="s">
        <v>54</v>
      </c>
      <c r="C25" s="13">
        <v>4565.38</v>
      </c>
      <c r="E25" s="32">
        <f t="shared" si="0"/>
        <v>4565.38</v>
      </c>
      <c r="F25" s="32">
        <f t="shared" si="1"/>
        <v>91.307600000000008</v>
      </c>
      <c r="G25" s="32">
        <f t="shared" si="2"/>
        <v>342.40350000000001</v>
      </c>
      <c r="H25" s="32">
        <f t="shared" si="3"/>
        <v>4999.0911000000006</v>
      </c>
      <c r="I25" s="32">
        <f t="shared" si="4"/>
        <v>799.85457600000007</v>
      </c>
      <c r="J25" s="32">
        <f t="shared" si="5"/>
        <v>5798.9456760000003</v>
      </c>
      <c r="L25" s="58" t="s">
        <v>206</v>
      </c>
      <c r="M25" s="59" t="s">
        <v>217</v>
      </c>
    </row>
    <row r="26" spans="1:13" ht="15.75">
      <c r="A26" s="2" t="s">
        <v>55</v>
      </c>
      <c r="B26" s="1" t="s">
        <v>56</v>
      </c>
      <c r="C26" s="13">
        <v>21869.75</v>
      </c>
      <c r="E26" s="32">
        <f t="shared" si="0"/>
        <v>21869.75</v>
      </c>
      <c r="F26" s="32">
        <f t="shared" si="1"/>
        <v>437.39499999999998</v>
      </c>
      <c r="G26" s="32">
        <f t="shared" si="2"/>
        <v>1640.23125</v>
      </c>
      <c r="H26" s="32">
        <f t="shared" si="3"/>
        <v>23947.376250000001</v>
      </c>
      <c r="I26" s="32">
        <f t="shared" si="4"/>
        <v>3831.5802000000003</v>
      </c>
      <c r="J26" s="32">
        <f t="shared" si="5"/>
        <v>27778.956450000001</v>
      </c>
      <c r="L26" s="58" t="s">
        <v>218</v>
      </c>
      <c r="M26" s="59" t="s">
        <v>219</v>
      </c>
    </row>
    <row r="27" spans="1:13" ht="15.75">
      <c r="A27" s="2" t="s">
        <v>57</v>
      </c>
      <c r="B27" s="1" t="s">
        <v>58</v>
      </c>
      <c r="C27" s="13">
        <v>5589.6</v>
      </c>
      <c r="E27" s="32">
        <f t="shared" si="0"/>
        <v>5589.6</v>
      </c>
      <c r="F27" s="32">
        <f t="shared" si="1"/>
        <v>111.79200000000002</v>
      </c>
      <c r="G27" s="32">
        <f t="shared" si="2"/>
        <v>419.22</v>
      </c>
      <c r="H27" s="32">
        <f t="shared" si="3"/>
        <v>6120.612000000001</v>
      </c>
      <c r="I27" s="32">
        <f t="shared" si="4"/>
        <v>979.2979200000002</v>
      </c>
      <c r="J27" s="32">
        <f t="shared" si="5"/>
        <v>7099.909920000001</v>
      </c>
      <c r="L27" s="58" t="s">
        <v>210</v>
      </c>
      <c r="M27" s="59" t="s">
        <v>220</v>
      </c>
    </row>
    <row r="28" spans="1:13" ht="15.75">
      <c r="A28" s="2" t="s">
        <v>59</v>
      </c>
      <c r="B28" s="1" t="s">
        <v>60</v>
      </c>
      <c r="C28" s="13">
        <v>4490.6000000000004</v>
      </c>
      <c r="E28" s="32">
        <f t="shared" si="0"/>
        <v>4490.6000000000004</v>
      </c>
      <c r="F28" s="32">
        <f t="shared" si="1"/>
        <v>89.812000000000012</v>
      </c>
      <c r="G28" s="32">
        <f t="shared" si="2"/>
        <v>336.79500000000002</v>
      </c>
      <c r="H28" s="32">
        <f t="shared" si="3"/>
        <v>4917.2070000000003</v>
      </c>
      <c r="I28" s="32">
        <f t="shared" si="4"/>
        <v>786.75312000000008</v>
      </c>
      <c r="J28" s="32">
        <f t="shared" si="5"/>
        <v>5703.9601200000006</v>
      </c>
      <c r="L28" s="58" t="s">
        <v>210</v>
      </c>
      <c r="M28" s="58" t="s">
        <v>221</v>
      </c>
    </row>
    <row r="29" spans="1:13" ht="15.75">
      <c r="A29" s="2" t="s">
        <v>61</v>
      </c>
      <c r="B29" s="1" t="s">
        <v>62</v>
      </c>
      <c r="C29" s="13">
        <v>23050.05</v>
      </c>
      <c r="E29" s="32">
        <f t="shared" si="0"/>
        <v>23050.05</v>
      </c>
      <c r="F29" s="32">
        <f t="shared" si="1"/>
        <v>461.00099999999998</v>
      </c>
      <c r="G29" s="32">
        <f t="shared" si="2"/>
        <v>1728.7537499999999</v>
      </c>
      <c r="H29" s="32">
        <f t="shared" si="3"/>
        <v>25239.804749999999</v>
      </c>
      <c r="I29" s="32">
        <f t="shared" si="4"/>
        <v>4038.3687599999998</v>
      </c>
      <c r="J29" s="32">
        <f t="shared" si="5"/>
        <v>29278.173510000001</v>
      </c>
      <c r="L29" s="58" t="s">
        <v>202</v>
      </c>
      <c r="M29" s="58" t="s">
        <v>222</v>
      </c>
    </row>
    <row r="30" spans="1:13" ht="15.75">
      <c r="A30" s="2" t="s">
        <v>63</v>
      </c>
      <c r="B30" s="1" t="s">
        <v>64</v>
      </c>
      <c r="C30" s="13">
        <v>3900.04</v>
      </c>
      <c r="E30" s="32">
        <f t="shared" si="0"/>
        <v>3900.04</v>
      </c>
      <c r="F30" s="32">
        <f t="shared" si="1"/>
        <v>78.000799999999998</v>
      </c>
      <c r="G30" s="32">
        <f t="shared" si="2"/>
        <v>292.50299999999999</v>
      </c>
      <c r="H30" s="32">
        <f t="shared" si="3"/>
        <v>4270.5437999999995</v>
      </c>
      <c r="I30" s="32">
        <f t="shared" si="4"/>
        <v>683.2870079999999</v>
      </c>
      <c r="J30" s="32">
        <f t="shared" si="5"/>
        <v>4953.8308079999997</v>
      </c>
      <c r="L30" s="58" t="s">
        <v>199</v>
      </c>
      <c r="M30" s="58" t="s">
        <v>223</v>
      </c>
    </row>
    <row r="31" spans="1:13" ht="15.75">
      <c r="A31" s="2" t="s">
        <v>65</v>
      </c>
      <c r="B31" s="1" t="s">
        <v>66</v>
      </c>
      <c r="C31" s="13">
        <v>167159.81</v>
      </c>
      <c r="E31" s="32">
        <f t="shared" si="0"/>
        <v>167159.81</v>
      </c>
      <c r="F31" s="32">
        <f t="shared" si="1"/>
        <v>3343.1961999999999</v>
      </c>
      <c r="G31" s="32">
        <f t="shared" si="2"/>
        <v>12536.98575</v>
      </c>
      <c r="H31" s="32">
        <f t="shared" si="3"/>
        <v>183039.99195</v>
      </c>
      <c r="I31" s="32">
        <f t="shared" si="4"/>
        <v>29286.398711999998</v>
      </c>
      <c r="J31" s="32">
        <f t="shared" si="5"/>
        <v>212326.39066199999</v>
      </c>
      <c r="L31" s="58" t="s">
        <v>206</v>
      </c>
      <c r="M31" s="58" t="s">
        <v>224</v>
      </c>
    </row>
    <row r="32" spans="1:13" ht="15.75">
      <c r="A32" s="2" t="s">
        <v>67</v>
      </c>
      <c r="B32" s="1" t="s">
        <v>68</v>
      </c>
      <c r="C32" s="13">
        <v>8204.0499999999993</v>
      </c>
      <c r="E32" s="32">
        <f t="shared" si="0"/>
        <v>8204.0499999999993</v>
      </c>
      <c r="F32" s="32">
        <f t="shared" si="1"/>
        <v>164.08099999999999</v>
      </c>
      <c r="G32" s="32">
        <f t="shared" si="2"/>
        <v>615.30374999999992</v>
      </c>
      <c r="H32" s="32">
        <f t="shared" si="3"/>
        <v>8983.4347499999985</v>
      </c>
      <c r="I32" s="32">
        <f t="shared" si="4"/>
        <v>1437.3495599999999</v>
      </c>
      <c r="J32" s="32">
        <f t="shared" si="5"/>
        <v>10420.784309999999</v>
      </c>
      <c r="L32" s="58" t="s">
        <v>206</v>
      </c>
      <c r="M32" s="59" t="s">
        <v>225</v>
      </c>
    </row>
    <row r="33" spans="1:13" ht="15.75">
      <c r="A33" s="2" t="s">
        <v>69</v>
      </c>
      <c r="B33" s="1" t="s">
        <v>70</v>
      </c>
      <c r="C33" s="13">
        <v>38036.25</v>
      </c>
      <c r="E33" s="32">
        <f t="shared" si="0"/>
        <v>38036.25</v>
      </c>
      <c r="F33" s="32">
        <f t="shared" si="1"/>
        <v>760.72500000000002</v>
      </c>
      <c r="G33" s="32">
        <f t="shared" si="2"/>
        <v>2852.71875</v>
      </c>
      <c r="H33" s="32">
        <f t="shared" si="3"/>
        <v>41649.693749999999</v>
      </c>
      <c r="I33" s="32">
        <f t="shared" si="4"/>
        <v>6663.951</v>
      </c>
      <c r="J33" s="32">
        <f t="shared" si="5"/>
        <v>48313.644749999999</v>
      </c>
      <c r="L33" s="58" t="s">
        <v>199</v>
      </c>
      <c r="M33" s="59" t="s">
        <v>226</v>
      </c>
    </row>
    <row r="34" spans="1:13" ht="15.75">
      <c r="A34" s="2" t="s">
        <v>71</v>
      </c>
      <c r="B34" s="1" t="s">
        <v>72</v>
      </c>
      <c r="C34" s="13">
        <v>21658.55</v>
      </c>
      <c r="E34" s="32">
        <f t="shared" si="0"/>
        <v>21658.55</v>
      </c>
      <c r="F34" s="32">
        <f t="shared" si="1"/>
        <v>433.17099999999999</v>
      </c>
      <c r="G34" s="32">
        <f t="shared" si="2"/>
        <v>1624.3912499999999</v>
      </c>
      <c r="H34" s="32">
        <f t="shared" si="3"/>
        <v>23716.112249999998</v>
      </c>
      <c r="I34" s="32">
        <f t="shared" si="4"/>
        <v>3794.5779599999996</v>
      </c>
      <c r="J34" s="32">
        <f t="shared" si="5"/>
        <v>27510.690209999997</v>
      </c>
      <c r="L34" s="58" t="s">
        <v>199</v>
      </c>
      <c r="M34" s="59" t="s">
        <v>227</v>
      </c>
    </row>
    <row r="35" spans="1:13" ht="15.75">
      <c r="A35" s="2" t="s">
        <v>73</v>
      </c>
      <c r="B35" s="1" t="s">
        <v>74</v>
      </c>
      <c r="C35" s="13">
        <v>3499.95</v>
      </c>
      <c r="E35" s="32">
        <f t="shared" si="0"/>
        <v>3499.95</v>
      </c>
      <c r="F35" s="32">
        <f t="shared" si="1"/>
        <v>69.998999999999995</v>
      </c>
      <c r="G35" s="32">
        <f t="shared" si="2"/>
        <v>262.49624999999997</v>
      </c>
      <c r="H35" s="32">
        <f t="shared" si="3"/>
        <v>3832.4452499999998</v>
      </c>
      <c r="I35" s="32">
        <f t="shared" si="4"/>
        <v>613.19123999999999</v>
      </c>
      <c r="J35" s="32">
        <f t="shared" si="5"/>
        <v>4445.6364899999999</v>
      </c>
      <c r="L35" s="58" t="s">
        <v>199</v>
      </c>
      <c r="M35" s="59" t="s">
        <v>228</v>
      </c>
    </row>
    <row r="36" spans="1:13" ht="15.75">
      <c r="A36" s="2" t="s">
        <v>75</v>
      </c>
      <c r="B36" s="1" t="s">
        <v>76</v>
      </c>
      <c r="C36" s="13">
        <v>3750</v>
      </c>
      <c r="E36" s="32">
        <f t="shared" si="0"/>
        <v>3750</v>
      </c>
      <c r="F36" s="32">
        <f t="shared" si="1"/>
        <v>75</v>
      </c>
      <c r="G36" s="32">
        <f t="shared" si="2"/>
        <v>281.25</v>
      </c>
      <c r="H36" s="32">
        <f t="shared" si="3"/>
        <v>4106.25</v>
      </c>
      <c r="I36" s="32">
        <f t="shared" si="4"/>
        <v>657</v>
      </c>
      <c r="J36" s="32">
        <f t="shared" si="5"/>
        <v>4763.25</v>
      </c>
      <c r="L36" s="58" t="s">
        <v>206</v>
      </c>
      <c r="M36" s="59" t="s">
        <v>229</v>
      </c>
    </row>
    <row r="37" spans="1:13" ht="15.75">
      <c r="A37" s="2" t="s">
        <v>77</v>
      </c>
      <c r="B37" s="1" t="s">
        <v>78</v>
      </c>
      <c r="C37" s="13">
        <v>4095.8</v>
      </c>
      <c r="E37" s="32">
        <f t="shared" si="0"/>
        <v>4095.8</v>
      </c>
      <c r="F37" s="32">
        <f t="shared" si="1"/>
        <v>81.916000000000011</v>
      </c>
      <c r="G37" s="32">
        <f t="shared" si="2"/>
        <v>307.185</v>
      </c>
      <c r="H37" s="32">
        <f t="shared" si="3"/>
        <v>4484.9010000000007</v>
      </c>
      <c r="I37" s="32">
        <f t="shared" si="4"/>
        <v>717.58416000000011</v>
      </c>
      <c r="J37" s="32">
        <f t="shared" si="5"/>
        <v>5202.4851600000011</v>
      </c>
      <c r="L37" s="58" t="s">
        <v>210</v>
      </c>
      <c r="M37" s="59" t="s">
        <v>230</v>
      </c>
    </row>
    <row r="38" spans="1:13" ht="15.75">
      <c r="A38" s="2" t="s">
        <v>79</v>
      </c>
      <c r="B38" s="1" t="s">
        <v>80</v>
      </c>
      <c r="C38" s="13">
        <v>4760.5200000000004</v>
      </c>
      <c r="E38" s="32">
        <f t="shared" si="0"/>
        <v>4760.5200000000004</v>
      </c>
      <c r="F38" s="32">
        <f t="shared" si="1"/>
        <v>95.210400000000007</v>
      </c>
      <c r="G38" s="32">
        <f t="shared" si="2"/>
        <v>357.03900000000004</v>
      </c>
      <c r="H38" s="32">
        <f t="shared" si="3"/>
        <v>5212.7694000000001</v>
      </c>
      <c r="I38" s="32">
        <f t="shared" si="4"/>
        <v>834.04310400000008</v>
      </c>
      <c r="J38" s="32">
        <f t="shared" si="5"/>
        <v>6046.8125040000004</v>
      </c>
      <c r="L38" s="58" t="s">
        <v>210</v>
      </c>
      <c r="M38" s="59" t="s">
        <v>231</v>
      </c>
    </row>
    <row r="39" spans="1:13" ht="15.75">
      <c r="A39" s="2" t="s">
        <v>81</v>
      </c>
      <c r="B39" s="1" t="s">
        <v>82</v>
      </c>
      <c r="C39" s="13">
        <v>4732.05</v>
      </c>
      <c r="E39" s="32">
        <f t="shared" si="0"/>
        <v>4732.05</v>
      </c>
      <c r="F39" s="32">
        <f t="shared" si="1"/>
        <v>94.641000000000005</v>
      </c>
      <c r="G39" s="32">
        <f t="shared" si="2"/>
        <v>354.90375</v>
      </c>
      <c r="H39" s="32">
        <f t="shared" si="3"/>
        <v>5181.5947500000002</v>
      </c>
      <c r="I39" s="32">
        <f t="shared" si="4"/>
        <v>829.05516</v>
      </c>
      <c r="J39" s="32">
        <f t="shared" si="5"/>
        <v>6010.6499100000001</v>
      </c>
      <c r="L39" s="58" t="s">
        <v>206</v>
      </c>
      <c r="M39" s="59" t="s">
        <v>232</v>
      </c>
    </row>
    <row r="40" spans="1:13" ht="15.75">
      <c r="A40" s="2" t="s">
        <v>83</v>
      </c>
      <c r="B40" s="1" t="s">
        <v>84</v>
      </c>
      <c r="C40" s="13">
        <v>4732.05</v>
      </c>
      <c r="E40" s="32">
        <f t="shared" si="0"/>
        <v>4732.05</v>
      </c>
      <c r="F40" s="32">
        <f t="shared" si="1"/>
        <v>94.641000000000005</v>
      </c>
      <c r="G40" s="32">
        <f t="shared" si="2"/>
        <v>354.90375</v>
      </c>
      <c r="H40" s="32">
        <f t="shared" si="3"/>
        <v>5181.5947500000002</v>
      </c>
      <c r="I40" s="32">
        <f t="shared" si="4"/>
        <v>829.05516</v>
      </c>
      <c r="J40" s="32">
        <f t="shared" si="5"/>
        <v>6010.6499100000001</v>
      </c>
      <c r="L40" s="58" t="s">
        <v>206</v>
      </c>
      <c r="M40" s="59" t="s">
        <v>233</v>
      </c>
    </row>
    <row r="41" spans="1:13" ht="15.75">
      <c r="A41" s="2" t="s">
        <v>85</v>
      </c>
      <c r="B41" s="1" t="s">
        <v>86</v>
      </c>
      <c r="C41" s="13">
        <v>4804.5600000000004</v>
      </c>
      <c r="E41" s="32">
        <f t="shared" si="0"/>
        <v>4804.5600000000004</v>
      </c>
      <c r="F41" s="32">
        <f t="shared" si="1"/>
        <v>96.091200000000015</v>
      </c>
      <c r="G41" s="32">
        <f t="shared" si="2"/>
        <v>360.34200000000004</v>
      </c>
      <c r="H41" s="32">
        <f t="shared" si="3"/>
        <v>5260.9931999999999</v>
      </c>
      <c r="I41" s="32">
        <f t="shared" si="4"/>
        <v>841.75891200000001</v>
      </c>
      <c r="J41" s="32">
        <f t="shared" si="5"/>
        <v>6102.7521120000001</v>
      </c>
      <c r="L41" s="59" t="s">
        <v>210</v>
      </c>
      <c r="M41" s="59" t="s">
        <v>234</v>
      </c>
    </row>
    <row r="42" spans="1:13" ht="15.75">
      <c r="A42" s="2" t="s">
        <v>87</v>
      </c>
      <c r="B42" s="1" t="s">
        <v>88</v>
      </c>
      <c r="C42" s="13">
        <v>5390.6</v>
      </c>
      <c r="E42" s="32">
        <f t="shared" si="0"/>
        <v>5390.6</v>
      </c>
      <c r="F42" s="32">
        <f t="shared" si="1"/>
        <v>107.81200000000001</v>
      </c>
      <c r="G42" s="32">
        <f t="shared" si="2"/>
        <v>404.29500000000002</v>
      </c>
      <c r="H42" s="32">
        <f t="shared" si="3"/>
        <v>5902.7070000000003</v>
      </c>
      <c r="I42" s="32">
        <f t="shared" si="4"/>
        <v>944.43312000000003</v>
      </c>
      <c r="J42" s="32">
        <f t="shared" si="5"/>
        <v>6847.14012</v>
      </c>
      <c r="L42" s="58" t="s">
        <v>210</v>
      </c>
      <c r="M42" s="58" t="s">
        <v>235</v>
      </c>
    </row>
    <row r="43" spans="1:13" ht="15.75">
      <c r="A43" s="2" t="s">
        <v>89</v>
      </c>
      <c r="B43" s="1" t="s">
        <v>90</v>
      </c>
      <c r="C43" s="13">
        <v>7802.05</v>
      </c>
      <c r="E43" s="32">
        <f t="shared" si="0"/>
        <v>7802.05</v>
      </c>
      <c r="F43" s="32">
        <f t="shared" si="1"/>
        <v>156.041</v>
      </c>
      <c r="G43" s="32">
        <f t="shared" si="2"/>
        <v>585.15374999999995</v>
      </c>
      <c r="H43" s="32">
        <f t="shared" si="3"/>
        <v>8543.2447499999998</v>
      </c>
      <c r="I43" s="32">
        <f t="shared" si="4"/>
        <v>1366.9191599999999</v>
      </c>
      <c r="J43" s="32">
        <f t="shared" si="5"/>
        <v>9910.1639099999993</v>
      </c>
      <c r="L43" s="59" t="s">
        <v>199</v>
      </c>
      <c r="M43" s="59" t="s">
        <v>236</v>
      </c>
    </row>
    <row r="44" spans="1:13" ht="15.75">
      <c r="A44" s="2" t="s">
        <v>91</v>
      </c>
      <c r="B44" s="1" t="s">
        <v>92</v>
      </c>
      <c r="C44" s="13">
        <v>4350</v>
      </c>
      <c r="E44" s="32">
        <f t="shared" si="0"/>
        <v>4350</v>
      </c>
      <c r="F44" s="32">
        <f t="shared" si="1"/>
        <v>87</v>
      </c>
      <c r="G44" s="32">
        <f t="shared" si="2"/>
        <v>326.25</v>
      </c>
      <c r="H44" s="32">
        <f t="shared" si="3"/>
        <v>4763.25</v>
      </c>
      <c r="I44" s="32">
        <f t="shared" si="4"/>
        <v>762.12</v>
      </c>
      <c r="J44" s="32">
        <f t="shared" si="5"/>
        <v>5525.37</v>
      </c>
      <c r="L44" s="59" t="s">
        <v>218</v>
      </c>
      <c r="M44" s="59" t="s">
        <v>237</v>
      </c>
    </row>
    <row r="45" spans="1:13" ht="15.75">
      <c r="A45" s="2" t="s">
        <v>93</v>
      </c>
      <c r="B45" s="1" t="s">
        <v>94</v>
      </c>
      <c r="C45" s="13">
        <v>15554.68</v>
      </c>
      <c r="E45" s="32">
        <f t="shared" si="0"/>
        <v>15554.68</v>
      </c>
      <c r="F45" s="32">
        <f t="shared" si="1"/>
        <v>311.09360000000004</v>
      </c>
      <c r="G45" s="32">
        <f t="shared" si="2"/>
        <v>1166.6009999999999</v>
      </c>
      <c r="H45" s="32">
        <f t="shared" si="3"/>
        <v>17032.374599999999</v>
      </c>
      <c r="I45" s="32">
        <f t="shared" si="4"/>
        <v>2725.179936</v>
      </c>
      <c r="J45" s="32">
        <f t="shared" si="5"/>
        <v>19757.554536</v>
      </c>
      <c r="L45" s="58" t="s">
        <v>206</v>
      </c>
      <c r="M45" s="58" t="s">
        <v>238</v>
      </c>
    </row>
    <row r="46" spans="1:13" ht="15.75">
      <c r="A46" s="2" t="s">
        <v>95</v>
      </c>
      <c r="B46" s="1" t="s">
        <v>96</v>
      </c>
      <c r="C46" s="13">
        <v>8279.73</v>
      </c>
      <c r="E46" s="32">
        <f t="shared" si="0"/>
        <v>8279.73</v>
      </c>
      <c r="F46" s="32">
        <f t="shared" si="1"/>
        <v>165.59459999999999</v>
      </c>
      <c r="G46" s="32">
        <f t="shared" si="2"/>
        <v>620.97974999999997</v>
      </c>
      <c r="H46" s="32">
        <f t="shared" si="3"/>
        <v>9066.3043500000003</v>
      </c>
      <c r="I46" s="32">
        <f t="shared" si="4"/>
        <v>1450.608696</v>
      </c>
      <c r="J46" s="32">
        <f t="shared" si="5"/>
        <v>10516.913046</v>
      </c>
      <c r="L46" s="58" t="s">
        <v>218</v>
      </c>
      <c r="M46" s="59" t="s">
        <v>239</v>
      </c>
    </row>
    <row r="47" spans="1:13" ht="15.75">
      <c r="A47" s="2" t="s">
        <v>97</v>
      </c>
      <c r="B47" s="1" t="s">
        <v>98</v>
      </c>
      <c r="C47" s="13">
        <v>41123.269999999997</v>
      </c>
      <c r="E47" s="32">
        <f t="shared" si="0"/>
        <v>41123.269999999997</v>
      </c>
      <c r="F47" s="32">
        <f t="shared" si="1"/>
        <v>822.46539999999993</v>
      </c>
      <c r="G47" s="32">
        <f t="shared" si="2"/>
        <v>3084.2452499999995</v>
      </c>
      <c r="H47" s="32">
        <f t="shared" si="3"/>
        <v>45029.980649999998</v>
      </c>
      <c r="I47" s="32">
        <f t="shared" si="4"/>
        <v>7204.7969039999998</v>
      </c>
      <c r="J47" s="32">
        <f t="shared" si="5"/>
        <v>52234.777554</v>
      </c>
      <c r="L47" s="58" t="s">
        <v>206</v>
      </c>
      <c r="M47" s="58" t="s">
        <v>240</v>
      </c>
    </row>
    <row r="48" spans="1:13" ht="15.75">
      <c r="A48" s="2" t="s">
        <v>99</v>
      </c>
      <c r="B48" s="1" t="s">
        <v>100</v>
      </c>
      <c r="C48" s="13">
        <v>3715.1</v>
      </c>
      <c r="E48" s="32">
        <f t="shared" si="0"/>
        <v>3715.1</v>
      </c>
      <c r="F48" s="32">
        <f t="shared" si="1"/>
        <v>74.302000000000007</v>
      </c>
      <c r="G48" s="32">
        <f t="shared" si="2"/>
        <v>278.63249999999999</v>
      </c>
      <c r="H48" s="32">
        <f t="shared" si="3"/>
        <v>4068.0345000000002</v>
      </c>
      <c r="I48" s="32">
        <f t="shared" si="4"/>
        <v>650.88552000000004</v>
      </c>
      <c r="J48" s="32">
        <f t="shared" si="5"/>
        <v>4718.9200200000005</v>
      </c>
      <c r="L48" s="58" t="s">
        <v>218</v>
      </c>
      <c r="M48" s="58" t="s">
        <v>241</v>
      </c>
    </row>
    <row r="49" spans="1:13" ht="15.75">
      <c r="A49" s="2" t="s">
        <v>101</v>
      </c>
      <c r="B49" s="1" t="s">
        <v>102</v>
      </c>
      <c r="C49" s="13">
        <v>7000.05</v>
      </c>
      <c r="E49" s="32">
        <f t="shared" si="0"/>
        <v>7000.05</v>
      </c>
      <c r="F49" s="32">
        <f t="shared" si="1"/>
        <v>140.001</v>
      </c>
      <c r="G49" s="32">
        <f t="shared" si="2"/>
        <v>525.00374999999997</v>
      </c>
      <c r="H49" s="32">
        <f t="shared" si="3"/>
        <v>7665.0547500000002</v>
      </c>
      <c r="I49" s="32">
        <f t="shared" si="4"/>
        <v>1226.40876</v>
      </c>
      <c r="J49" s="32">
        <f t="shared" si="5"/>
        <v>8891.4635099999996</v>
      </c>
      <c r="L49" s="59" t="s">
        <v>199</v>
      </c>
      <c r="M49" s="58" t="s">
        <v>242</v>
      </c>
    </row>
    <row r="50" spans="1:13" ht="15.75">
      <c r="A50" s="2" t="s">
        <v>103</v>
      </c>
      <c r="B50" s="1" t="s">
        <v>104</v>
      </c>
      <c r="C50" s="13">
        <v>4125.6000000000004</v>
      </c>
      <c r="E50" s="32">
        <f t="shared" si="0"/>
        <v>4125.6000000000004</v>
      </c>
      <c r="F50" s="32">
        <f t="shared" si="1"/>
        <v>82.512000000000015</v>
      </c>
      <c r="G50" s="32">
        <f t="shared" si="2"/>
        <v>309.42</v>
      </c>
      <c r="H50" s="32">
        <f t="shared" si="3"/>
        <v>4517.5320000000002</v>
      </c>
      <c r="I50" s="32">
        <f t="shared" si="4"/>
        <v>722.80511999999999</v>
      </c>
      <c r="J50" s="32">
        <f t="shared" si="5"/>
        <v>5240.3371200000001</v>
      </c>
      <c r="L50" s="58" t="s">
        <v>210</v>
      </c>
      <c r="M50" s="58" t="s">
        <v>243</v>
      </c>
    </row>
    <row r="51" spans="1:13" ht="15.75">
      <c r="A51" s="2" t="s">
        <v>105</v>
      </c>
      <c r="B51" s="1" t="s">
        <v>106</v>
      </c>
      <c r="C51" s="13">
        <v>3899.89</v>
      </c>
      <c r="E51" s="32">
        <f t="shared" si="0"/>
        <v>3899.89</v>
      </c>
      <c r="F51" s="32">
        <f t="shared" si="1"/>
        <v>77.997799999999998</v>
      </c>
      <c r="G51" s="32">
        <f t="shared" si="2"/>
        <v>292.49174999999997</v>
      </c>
      <c r="H51" s="32">
        <f t="shared" si="3"/>
        <v>4270.3795499999997</v>
      </c>
      <c r="I51" s="32">
        <f t="shared" si="4"/>
        <v>683.26072799999997</v>
      </c>
      <c r="J51" s="32">
        <f t="shared" si="5"/>
        <v>4953.6402779999999</v>
      </c>
      <c r="L51" s="58" t="s">
        <v>199</v>
      </c>
      <c r="M51" s="58" t="s">
        <v>244</v>
      </c>
    </row>
    <row r="52" spans="1:13" ht="15.75">
      <c r="A52" s="2" t="s">
        <v>107</v>
      </c>
      <c r="B52" s="1" t="s">
        <v>108</v>
      </c>
      <c r="C52" s="13">
        <v>1866.6</v>
      </c>
      <c r="E52" s="32">
        <f t="shared" si="0"/>
        <v>1866.6</v>
      </c>
      <c r="F52" s="32">
        <f t="shared" si="1"/>
        <v>37.332000000000001</v>
      </c>
      <c r="G52" s="32">
        <f t="shared" si="2"/>
        <v>139.99499999999998</v>
      </c>
      <c r="H52" s="32">
        <f t="shared" si="3"/>
        <v>2043.9269999999999</v>
      </c>
      <c r="I52" s="32">
        <f t="shared" si="4"/>
        <v>327.02832000000001</v>
      </c>
      <c r="J52" s="32">
        <f t="shared" si="5"/>
        <v>2370.95532</v>
      </c>
      <c r="L52" s="57" t="s">
        <v>199</v>
      </c>
      <c r="M52" s="57" t="s">
        <v>245</v>
      </c>
    </row>
    <row r="53" spans="1:13" ht="15.75">
      <c r="A53" s="2" t="s">
        <v>109</v>
      </c>
      <c r="B53" s="1" t="s">
        <v>110</v>
      </c>
      <c r="C53" s="13">
        <v>3685.36</v>
      </c>
      <c r="E53" s="32">
        <f t="shared" si="0"/>
        <v>3685.36</v>
      </c>
      <c r="F53" s="32">
        <f t="shared" si="1"/>
        <v>73.7072</v>
      </c>
      <c r="G53" s="32">
        <f t="shared" si="2"/>
        <v>276.40199999999999</v>
      </c>
      <c r="H53" s="32">
        <f t="shared" si="3"/>
        <v>4035.4692</v>
      </c>
      <c r="I53" s="32">
        <f t="shared" si="4"/>
        <v>645.675072</v>
      </c>
      <c r="J53" s="32">
        <f t="shared" si="5"/>
        <v>4681.1442719999995</v>
      </c>
      <c r="L53" s="58" t="s">
        <v>210</v>
      </c>
      <c r="M53" s="58" t="s">
        <v>246</v>
      </c>
    </row>
    <row r="54" spans="1:13" ht="15.75">
      <c r="A54" s="2" t="s">
        <v>111</v>
      </c>
      <c r="B54" s="1" t="s">
        <v>112</v>
      </c>
      <c r="C54" s="13">
        <v>2799.9</v>
      </c>
      <c r="E54" s="32">
        <f t="shared" si="0"/>
        <v>2799.9</v>
      </c>
      <c r="F54" s="32">
        <f t="shared" si="1"/>
        <v>55.998000000000005</v>
      </c>
      <c r="G54" s="32">
        <f t="shared" si="2"/>
        <v>209.99250000000001</v>
      </c>
      <c r="H54" s="32">
        <f t="shared" si="3"/>
        <v>3065.8905</v>
      </c>
      <c r="I54" s="32">
        <f t="shared" si="4"/>
        <v>490.54248000000001</v>
      </c>
      <c r="J54" s="32">
        <f t="shared" si="5"/>
        <v>3556.43298</v>
      </c>
      <c r="L54" s="58" t="s">
        <v>218</v>
      </c>
      <c r="M54" s="58" t="s">
        <v>247</v>
      </c>
    </row>
    <row r="55" spans="1:13" ht="15.75">
      <c r="A55" s="2" t="s">
        <v>113</v>
      </c>
      <c r="B55" s="1" t="s">
        <v>114</v>
      </c>
      <c r="C55" s="13">
        <v>20430.939999999999</v>
      </c>
      <c r="E55" s="32">
        <f t="shared" si="0"/>
        <v>20430.939999999999</v>
      </c>
      <c r="F55" s="32">
        <f t="shared" si="1"/>
        <v>408.61879999999996</v>
      </c>
      <c r="G55" s="32">
        <f t="shared" si="2"/>
        <v>1532.3204999999998</v>
      </c>
      <c r="H55" s="32">
        <f t="shared" si="3"/>
        <v>22371.879300000001</v>
      </c>
      <c r="I55" s="32">
        <f t="shared" si="4"/>
        <v>3579.5006880000001</v>
      </c>
      <c r="J55" s="32">
        <f t="shared" si="5"/>
        <v>25951.379988000001</v>
      </c>
      <c r="L55" s="58" t="s">
        <v>248</v>
      </c>
      <c r="M55" s="58" t="s">
        <v>249</v>
      </c>
    </row>
    <row r="56" spans="1:13" ht="15.75">
      <c r="A56" s="2" t="s">
        <v>115</v>
      </c>
      <c r="B56" s="1" t="s">
        <v>116</v>
      </c>
      <c r="C56" s="13">
        <v>12668.68</v>
      </c>
      <c r="E56" s="32">
        <f t="shared" si="0"/>
        <v>12668.68</v>
      </c>
      <c r="F56" s="32">
        <f t="shared" si="1"/>
        <v>253.37360000000001</v>
      </c>
      <c r="G56" s="32">
        <f t="shared" si="2"/>
        <v>950.15099999999995</v>
      </c>
      <c r="H56" s="32">
        <f t="shared" si="3"/>
        <v>13872.204600000001</v>
      </c>
      <c r="I56" s="32">
        <f t="shared" si="4"/>
        <v>2219.5527360000001</v>
      </c>
      <c r="J56" s="32">
        <f t="shared" si="5"/>
        <v>16091.757336000001</v>
      </c>
      <c r="L56" s="58" t="s">
        <v>206</v>
      </c>
      <c r="M56" s="58" t="s">
        <v>250</v>
      </c>
    </row>
    <row r="57" spans="1:13" ht="15.75">
      <c r="A57" s="2" t="s">
        <v>117</v>
      </c>
      <c r="B57" s="1" t="s">
        <v>118</v>
      </c>
      <c r="C57" s="13">
        <v>3800</v>
      </c>
      <c r="E57" s="32">
        <f t="shared" si="0"/>
        <v>3800</v>
      </c>
      <c r="F57" s="32">
        <f t="shared" si="1"/>
        <v>76</v>
      </c>
      <c r="G57" s="32">
        <f t="shared" si="2"/>
        <v>285</v>
      </c>
      <c r="H57" s="32">
        <f t="shared" si="3"/>
        <v>4161</v>
      </c>
      <c r="I57" s="32">
        <f t="shared" si="4"/>
        <v>665.76</v>
      </c>
      <c r="J57" s="32">
        <f t="shared" si="5"/>
        <v>4826.76</v>
      </c>
      <c r="L57" s="58" t="s">
        <v>218</v>
      </c>
      <c r="M57" s="58" t="s">
        <v>251</v>
      </c>
    </row>
    <row r="58" spans="1:13" ht="15.75">
      <c r="A58" s="2" t="s">
        <v>119</v>
      </c>
      <c r="B58" s="1" t="s">
        <v>120</v>
      </c>
      <c r="C58" s="13">
        <v>3127.5</v>
      </c>
      <c r="E58" s="32">
        <f t="shared" si="0"/>
        <v>3127.5</v>
      </c>
      <c r="F58" s="32">
        <f t="shared" si="1"/>
        <v>62.550000000000004</v>
      </c>
      <c r="G58" s="32">
        <f t="shared" si="2"/>
        <v>234.5625</v>
      </c>
      <c r="H58" s="32">
        <f t="shared" si="3"/>
        <v>3424.6125000000002</v>
      </c>
      <c r="I58" s="32">
        <f t="shared" si="4"/>
        <v>547.93799999999999</v>
      </c>
      <c r="J58" s="32">
        <f t="shared" si="5"/>
        <v>3972.5505000000003</v>
      </c>
      <c r="L58" s="58" t="s">
        <v>210</v>
      </c>
      <c r="M58" s="58" t="s">
        <v>252</v>
      </c>
    </row>
    <row r="59" spans="1:13" ht="15.75">
      <c r="A59" s="2" t="s">
        <v>121</v>
      </c>
      <c r="B59" s="1" t="s">
        <v>122</v>
      </c>
      <c r="C59" s="13">
        <v>3499.95</v>
      </c>
      <c r="E59" s="32">
        <f t="shared" si="0"/>
        <v>3499.95</v>
      </c>
      <c r="F59" s="32">
        <f t="shared" si="1"/>
        <v>69.998999999999995</v>
      </c>
      <c r="G59" s="32">
        <f t="shared" si="2"/>
        <v>262.49624999999997</v>
      </c>
      <c r="H59" s="32">
        <f t="shared" si="3"/>
        <v>3832.4452499999998</v>
      </c>
      <c r="I59" s="32">
        <f t="shared" si="4"/>
        <v>613.19123999999999</v>
      </c>
      <c r="J59" s="32">
        <f t="shared" si="5"/>
        <v>4445.6364899999999</v>
      </c>
      <c r="L59" s="58" t="s">
        <v>199</v>
      </c>
      <c r="M59" s="58" t="s">
        <v>253</v>
      </c>
    </row>
    <row r="60" spans="1:13" ht="15.75">
      <c r="A60" s="2" t="s">
        <v>123</v>
      </c>
      <c r="B60" s="1" t="s">
        <v>124</v>
      </c>
      <c r="C60" s="13">
        <v>3899.89</v>
      </c>
      <c r="E60" s="32">
        <f t="shared" si="0"/>
        <v>3899.89</v>
      </c>
      <c r="F60" s="32">
        <f t="shared" si="1"/>
        <v>77.997799999999998</v>
      </c>
      <c r="G60" s="32">
        <f t="shared" si="2"/>
        <v>292.49174999999997</v>
      </c>
      <c r="H60" s="32">
        <f t="shared" si="3"/>
        <v>4270.3795499999997</v>
      </c>
      <c r="I60" s="32">
        <f t="shared" si="4"/>
        <v>683.26072799999997</v>
      </c>
      <c r="J60" s="32">
        <f t="shared" si="5"/>
        <v>4953.6402779999999</v>
      </c>
      <c r="L60" s="58" t="s">
        <v>199</v>
      </c>
      <c r="M60" s="58" t="s">
        <v>254</v>
      </c>
    </row>
    <row r="61" spans="1:13" ht="15.75">
      <c r="A61" s="2" t="s">
        <v>125</v>
      </c>
      <c r="B61" s="1" t="s">
        <v>126</v>
      </c>
      <c r="C61" s="13">
        <v>10835.79</v>
      </c>
      <c r="E61" s="32">
        <f t="shared" si="0"/>
        <v>10835.79</v>
      </c>
      <c r="F61" s="32">
        <f t="shared" si="1"/>
        <v>216.71580000000003</v>
      </c>
      <c r="G61" s="32">
        <f t="shared" si="2"/>
        <v>812.68425000000002</v>
      </c>
      <c r="H61" s="32">
        <f t="shared" si="3"/>
        <v>11865.190050000001</v>
      </c>
      <c r="I61" s="32">
        <f t="shared" si="4"/>
        <v>1898.4304080000002</v>
      </c>
      <c r="J61" s="32">
        <f t="shared" si="5"/>
        <v>13763.620458000001</v>
      </c>
      <c r="L61" s="58" t="s">
        <v>255</v>
      </c>
      <c r="M61" s="58" t="s">
        <v>256</v>
      </c>
    </row>
    <row r="62" spans="1:13" ht="15.75">
      <c r="A62" s="2" t="s">
        <v>127</v>
      </c>
      <c r="B62" s="1" t="s">
        <v>128</v>
      </c>
      <c r="C62" s="13">
        <v>2896.35</v>
      </c>
      <c r="E62" s="32">
        <f t="shared" si="0"/>
        <v>2896.35</v>
      </c>
      <c r="F62" s="32">
        <f t="shared" si="1"/>
        <v>57.927</v>
      </c>
      <c r="G62" s="32">
        <f t="shared" si="2"/>
        <v>217.22624999999999</v>
      </c>
      <c r="H62" s="32">
        <f t="shared" si="3"/>
        <v>3171.5032500000002</v>
      </c>
      <c r="I62" s="32">
        <f t="shared" si="4"/>
        <v>507.44052000000005</v>
      </c>
      <c r="J62" s="32">
        <f t="shared" si="5"/>
        <v>3678.9437700000003</v>
      </c>
      <c r="L62" s="59" t="s">
        <v>210</v>
      </c>
      <c r="M62" s="59" t="s">
        <v>257</v>
      </c>
    </row>
    <row r="63" spans="1:13" ht="15.75">
      <c r="A63" s="2" t="s">
        <v>129</v>
      </c>
      <c r="B63" s="1" t="s">
        <v>130</v>
      </c>
      <c r="C63" s="13">
        <v>2245.6</v>
      </c>
      <c r="E63" s="32">
        <f t="shared" si="0"/>
        <v>2245.6</v>
      </c>
      <c r="F63" s="32">
        <f t="shared" si="1"/>
        <v>44.911999999999999</v>
      </c>
      <c r="G63" s="32">
        <f t="shared" si="2"/>
        <v>168.42</v>
      </c>
      <c r="H63" s="32">
        <f t="shared" si="3"/>
        <v>2458.9319999999998</v>
      </c>
      <c r="I63" s="32">
        <f t="shared" si="4"/>
        <v>393.42911999999995</v>
      </c>
      <c r="J63" s="32">
        <f t="shared" si="5"/>
        <v>2852.3611199999996</v>
      </c>
      <c r="L63" s="59" t="s">
        <v>210</v>
      </c>
      <c r="M63" s="59" t="s">
        <v>258</v>
      </c>
    </row>
    <row r="64" spans="1:13" ht="15.75">
      <c r="A64" s="2" t="s">
        <v>131</v>
      </c>
      <c r="B64" s="1" t="s">
        <v>132</v>
      </c>
      <c r="C64" s="13">
        <v>4000</v>
      </c>
      <c r="E64" s="32">
        <f t="shared" si="0"/>
        <v>4000</v>
      </c>
      <c r="F64" s="32">
        <f t="shared" si="1"/>
        <v>80</v>
      </c>
      <c r="G64" s="32">
        <f t="shared" si="2"/>
        <v>300</v>
      </c>
      <c r="H64" s="32">
        <f t="shared" si="3"/>
        <v>4380</v>
      </c>
      <c r="I64" s="32">
        <f t="shared" si="4"/>
        <v>700.80000000000007</v>
      </c>
      <c r="J64" s="32">
        <f t="shared" si="5"/>
        <v>5080.8</v>
      </c>
      <c r="L64" s="58" t="s">
        <v>218</v>
      </c>
      <c r="M64" s="59" t="s">
        <v>259</v>
      </c>
    </row>
    <row r="65" spans="1:13" ht="15.75">
      <c r="A65" s="2" t="s">
        <v>133</v>
      </c>
      <c r="B65" s="1" t="s">
        <v>134</v>
      </c>
      <c r="C65" s="13">
        <v>15006.75</v>
      </c>
      <c r="E65" s="32">
        <f t="shared" si="0"/>
        <v>15006.75</v>
      </c>
      <c r="F65" s="32">
        <f t="shared" si="1"/>
        <v>300.13499999999999</v>
      </c>
      <c r="G65" s="32">
        <f t="shared" si="2"/>
        <v>1125.5062499999999</v>
      </c>
      <c r="H65" s="32">
        <f t="shared" si="3"/>
        <v>16432.391250000001</v>
      </c>
      <c r="I65" s="32">
        <f t="shared" si="4"/>
        <v>2629.1826000000001</v>
      </c>
      <c r="J65" s="32">
        <f t="shared" si="5"/>
        <v>19061.573850000001</v>
      </c>
      <c r="L65" s="58" t="s">
        <v>218</v>
      </c>
      <c r="M65" s="58" t="s">
        <v>260</v>
      </c>
    </row>
    <row r="66" spans="1:13" ht="15.75">
      <c r="A66" s="2" t="s">
        <v>135</v>
      </c>
      <c r="B66" s="1" t="s">
        <v>136</v>
      </c>
      <c r="C66" s="13">
        <v>23794.81</v>
      </c>
      <c r="E66" s="32">
        <f t="shared" si="0"/>
        <v>23794.81</v>
      </c>
      <c r="F66" s="32">
        <f t="shared" si="1"/>
        <v>475.89620000000002</v>
      </c>
      <c r="G66" s="32">
        <f t="shared" si="2"/>
        <v>1784.6107500000001</v>
      </c>
      <c r="H66" s="32">
        <f t="shared" si="3"/>
        <v>26055.31695</v>
      </c>
      <c r="I66" s="32">
        <f t="shared" si="4"/>
        <v>4168.8507120000004</v>
      </c>
      <c r="J66" s="32">
        <f t="shared" si="5"/>
        <v>30224.167662</v>
      </c>
      <c r="L66" s="58" t="s">
        <v>255</v>
      </c>
      <c r="M66" s="58" t="s">
        <v>261</v>
      </c>
    </row>
    <row r="67" spans="1:13" ht="15.75">
      <c r="A67" s="2" t="s">
        <v>137</v>
      </c>
      <c r="B67" s="1" t="s">
        <v>138</v>
      </c>
      <c r="C67" s="13">
        <v>13800</v>
      </c>
      <c r="E67" s="32">
        <f t="shared" si="0"/>
        <v>13800</v>
      </c>
      <c r="F67" s="32">
        <f t="shared" si="1"/>
        <v>276</v>
      </c>
      <c r="G67" s="32">
        <f t="shared" si="2"/>
        <v>1035</v>
      </c>
      <c r="H67" s="32">
        <f t="shared" si="3"/>
        <v>15111</v>
      </c>
      <c r="I67" s="32">
        <f t="shared" si="4"/>
        <v>2417.7600000000002</v>
      </c>
      <c r="J67" s="32">
        <f t="shared" si="5"/>
        <v>17528.760000000002</v>
      </c>
      <c r="L67" s="58" t="s">
        <v>199</v>
      </c>
      <c r="M67" s="58" t="s">
        <v>262</v>
      </c>
    </row>
    <row r="68" spans="1:13" ht="15.75">
      <c r="A68" s="2" t="s">
        <v>139</v>
      </c>
      <c r="B68" s="1" t="s">
        <v>140</v>
      </c>
      <c r="C68" s="13">
        <v>4530</v>
      </c>
      <c r="E68" s="32">
        <f t="shared" si="0"/>
        <v>4530</v>
      </c>
      <c r="F68" s="32">
        <f t="shared" si="1"/>
        <v>90.600000000000009</v>
      </c>
      <c r="G68" s="32">
        <f t="shared" si="2"/>
        <v>339.75</v>
      </c>
      <c r="H68" s="32">
        <f t="shared" si="3"/>
        <v>4960.3500000000004</v>
      </c>
      <c r="I68" s="32">
        <f t="shared" si="4"/>
        <v>793.65600000000006</v>
      </c>
      <c r="J68" s="32">
        <f t="shared" si="5"/>
        <v>5754.0060000000003</v>
      </c>
      <c r="L68" s="58" t="s">
        <v>218</v>
      </c>
      <c r="M68" s="58" t="s">
        <v>263</v>
      </c>
    </row>
    <row r="69" spans="1:13" ht="15.75">
      <c r="A69" s="2" t="s">
        <v>141</v>
      </c>
      <c r="B69" s="1" t="s">
        <v>142</v>
      </c>
      <c r="C69" s="13">
        <v>8268.75</v>
      </c>
      <c r="E69" s="32">
        <f t="shared" si="0"/>
        <v>8268.75</v>
      </c>
      <c r="F69" s="32">
        <f t="shared" si="1"/>
        <v>165.375</v>
      </c>
      <c r="G69" s="32">
        <f t="shared" si="2"/>
        <v>620.15625</v>
      </c>
      <c r="H69" s="32">
        <f t="shared" si="3"/>
        <v>9054.28125</v>
      </c>
      <c r="I69" s="32">
        <f t="shared" si="4"/>
        <v>1448.6849999999999</v>
      </c>
      <c r="J69" s="32">
        <f t="shared" si="5"/>
        <v>10502.966249999999</v>
      </c>
      <c r="L69" s="58" t="s">
        <v>206</v>
      </c>
      <c r="M69" s="58" t="s">
        <v>264</v>
      </c>
    </row>
    <row r="70" spans="1:13" ht="15.75">
      <c r="A70" s="2" t="s">
        <v>143</v>
      </c>
      <c r="B70" s="1" t="s">
        <v>144</v>
      </c>
      <c r="C70" s="13">
        <v>16398.939999999999</v>
      </c>
      <c r="E70" s="32">
        <f t="shared" si="0"/>
        <v>16398.939999999999</v>
      </c>
      <c r="F70" s="32">
        <f t="shared" si="1"/>
        <v>327.97879999999998</v>
      </c>
      <c r="G70" s="32">
        <f t="shared" si="2"/>
        <v>1229.9204999999999</v>
      </c>
      <c r="H70" s="32">
        <f t="shared" si="3"/>
        <v>17956.8393</v>
      </c>
      <c r="I70" s="32">
        <f t="shared" si="4"/>
        <v>2873.0942879999998</v>
      </c>
      <c r="J70" s="32">
        <f t="shared" si="5"/>
        <v>20829.933588</v>
      </c>
      <c r="L70" s="58" t="s">
        <v>218</v>
      </c>
      <c r="M70" s="58" t="s">
        <v>265</v>
      </c>
    </row>
    <row r="71" spans="1:13" ht="15.75">
      <c r="A71" s="2" t="s">
        <v>145</v>
      </c>
      <c r="B71" s="1" t="s">
        <v>146</v>
      </c>
      <c r="C71" s="13">
        <v>5360.76</v>
      </c>
      <c r="E71" s="32">
        <f t="shared" si="0"/>
        <v>5360.76</v>
      </c>
      <c r="F71" s="32">
        <f t="shared" si="1"/>
        <v>107.21520000000001</v>
      </c>
      <c r="G71" s="32">
        <f t="shared" si="2"/>
        <v>402.05700000000002</v>
      </c>
      <c r="H71" s="32">
        <f t="shared" si="3"/>
        <v>5870.0321999999996</v>
      </c>
      <c r="I71" s="32">
        <f t="shared" si="4"/>
        <v>939.205152</v>
      </c>
      <c r="J71" s="32">
        <f t="shared" si="5"/>
        <v>6809.2373520000001</v>
      </c>
      <c r="L71" s="57" t="s">
        <v>210</v>
      </c>
      <c r="M71" s="57" t="s">
        <v>266</v>
      </c>
    </row>
    <row r="72" spans="1:13" ht="15.75">
      <c r="A72" s="2" t="s">
        <v>147</v>
      </c>
      <c r="B72" s="1" t="s">
        <v>148</v>
      </c>
      <c r="C72" s="13">
        <v>3408.6</v>
      </c>
      <c r="E72" s="32">
        <f t="shared" si="0"/>
        <v>3408.6</v>
      </c>
      <c r="F72" s="32">
        <f t="shared" si="1"/>
        <v>68.171999999999997</v>
      </c>
      <c r="G72" s="32">
        <f t="shared" si="2"/>
        <v>255.64499999999998</v>
      </c>
      <c r="H72" s="32">
        <f t="shared" si="3"/>
        <v>3732.4169999999999</v>
      </c>
      <c r="I72" s="32">
        <f t="shared" si="4"/>
        <v>597.18672000000004</v>
      </c>
      <c r="J72" s="32">
        <f t="shared" si="5"/>
        <v>4329.6037200000001</v>
      </c>
      <c r="L72" s="58" t="s">
        <v>210</v>
      </c>
      <c r="M72" s="58" t="s">
        <v>267</v>
      </c>
    </row>
    <row r="73" spans="1:13" ht="15.75">
      <c r="A73" s="2" t="s">
        <v>149</v>
      </c>
      <c r="B73" s="1" t="s">
        <v>150</v>
      </c>
      <c r="C73" s="13">
        <v>7700.28</v>
      </c>
      <c r="E73" s="32">
        <f t="shared" si="0"/>
        <v>7700.28</v>
      </c>
      <c r="F73" s="32">
        <f t="shared" si="1"/>
        <v>154.00559999999999</v>
      </c>
      <c r="G73" s="32">
        <f t="shared" si="2"/>
        <v>577.52099999999996</v>
      </c>
      <c r="H73" s="32">
        <f t="shared" si="3"/>
        <v>8431.8065999999999</v>
      </c>
      <c r="I73" s="32">
        <f t="shared" si="4"/>
        <v>1349.089056</v>
      </c>
      <c r="J73" s="32">
        <f t="shared" si="5"/>
        <v>9780.8956560000006</v>
      </c>
      <c r="L73" s="58" t="s">
        <v>248</v>
      </c>
      <c r="M73" s="58" t="s">
        <v>268</v>
      </c>
    </row>
    <row r="74" spans="1:13" ht="15.75">
      <c r="A74" s="2" t="s">
        <v>151</v>
      </c>
      <c r="B74" s="1" t="s">
        <v>152</v>
      </c>
      <c r="C74" s="13">
        <v>3499.95</v>
      </c>
      <c r="E74" s="32">
        <f t="shared" si="0"/>
        <v>3499.95</v>
      </c>
      <c r="F74" s="32">
        <f t="shared" si="1"/>
        <v>69.998999999999995</v>
      </c>
      <c r="G74" s="32">
        <f t="shared" si="2"/>
        <v>262.49624999999997</v>
      </c>
      <c r="H74" s="32">
        <f t="shared" si="3"/>
        <v>3832.4452499999998</v>
      </c>
      <c r="I74" s="32">
        <f t="shared" si="4"/>
        <v>613.19123999999999</v>
      </c>
      <c r="J74" s="32">
        <f t="shared" si="5"/>
        <v>4445.6364899999999</v>
      </c>
      <c r="L74" s="58" t="s">
        <v>199</v>
      </c>
      <c r="M74" s="58" t="s">
        <v>269</v>
      </c>
    </row>
    <row r="75" spans="1:13" ht="15.75">
      <c r="A75" s="2" t="s">
        <v>153</v>
      </c>
      <c r="B75" s="1" t="s">
        <v>154</v>
      </c>
      <c r="C75" s="13">
        <v>4602.2299999999996</v>
      </c>
      <c r="E75" s="32">
        <f t="shared" si="0"/>
        <v>4602.2299999999996</v>
      </c>
      <c r="F75" s="32">
        <f t="shared" si="1"/>
        <v>92.044599999999988</v>
      </c>
      <c r="G75" s="32">
        <f t="shared" si="2"/>
        <v>345.16724999999997</v>
      </c>
      <c r="H75" s="32">
        <f t="shared" si="3"/>
        <v>5039.4418499999992</v>
      </c>
      <c r="I75" s="32">
        <f t="shared" si="4"/>
        <v>806.31069599999989</v>
      </c>
      <c r="J75" s="32">
        <f t="shared" si="5"/>
        <v>5845.7525459999988</v>
      </c>
      <c r="L75" s="58" t="s">
        <v>210</v>
      </c>
      <c r="M75" s="58" t="s">
        <v>270</v>
      </c>
    </row>
    <row r="76" spans="1:13" ht="15.75">
      <c r="A76" s="2" t="s">
        <v>155</v>
      </c>
      <c r="B76" s="1" t="s">
        <v>156</v>
      </c>
      <c r="C76" s="13">
        <v>6050.05</v>
      </c>
      <c r="E76" s="32">
        <f t="shared" ref="E76" si="6">+C76</f>
        <v>6050.05</v>
      </c>
      <c r="F76" s="32">
        <f t="shared" ref="F76" si="7">+E76*2%</f>
        <v>121.001</v>
      </c>
      <c r="G76" s="32">
        <f t="shared" ref="G76" si="8">+E76*7.5%</f>
        <v>453.75375000000003</v>
      </c>
      <c r="H76" s="32">
        <f t="shared" ref="H76" si="9">SUM(E76:G76)</f>
        <v>6624.8047500000002</v>
      </c>
      <c r="I76" s="32">
        <f t="shared" ref="I76" si="10">+H76*16%</f>
        <v>1059.96876</v>
      </c>
      <c r="J76" s="32">
        <f t="shared" ref="J76" si="11">+H76+I76</f>
        <v>7684.77351</v>
      </c>
      <c r="L76" s="58" t="s">
        <v>199</v>
      </c>
      <c r="M76" s="59" t="s">
        <v>271</v>
      </c>
    </row>
    <row r="79" spans="1:13" s="7" customFormat="1">
      <c r="A79" s="15"/>
      <c r="C79" s="7" t="s">
        <v>157</v>
      </c>
      <c r="E79" s="26" t="s">
        <v>157</v>
      </c>
      <c r="F79" s="26" t="s">
        <v>157</v>
      </c>
      <c r="G79" s="26" t="s">
        <v>157</v>
      </c>
      <c r="H79" s="26" t="s">
        <v>157</v>
      </c>
      <c r="I79" s="26" t="s">
        <v>157</v>
      </c>
      <c r="J79" s="26" t="s">
        <v>157</v>
      </c>
    </row>
    <row r="80" spans="1:13" ht="13.5" thickBot="1">
      <c r="A80" s="18" t="s">
        <v>158</v>
      </c>
      <c r="B80" s="1" t="s">
        <v>159</v>
      </c>
      <c r="C80" s="17">
        <v>765167.59</v>
      </c>
      <c r="E80" s="33">
        <f>SUM(E11:E76)</f>
        <v>765167.58999999985</v>
      </c>
      <c r="F80" s="33">
        <f t="shared" ref="F80:J80" si="12">SUM(F11:F76)</f>
        <v>15303.351799999999</v>
      </c>
      <c r="G80" s="33">
        <f t="shared" si="12"/>
        <v>57387.569249999971</v>
      </c>
      <c r="H80" s="33">
        <f t="shared" si="12"/>
        <v>837858.51104999986</v>
      </c>
      <c r="I80" s="33">
        <f t="shared" si="12"/>
        <v>134057.36176799994</v>
      </c>
      <c r="J80" s="33">
        <f t="shared" si="12"/>
        <v>971915.87281800027</v>
      </c>
    </row>
    <row r="81" spans="1:3" ht="12" thickTop="1"/>
    <row r="82" spans="1:3">
      <c r="C82" s="1" t="s">
        <v>159</v>
      </c>
    </row>
    <row r="83" spans="1:3">
      <c r="A83" s="2" t="s">
        <v>159</v>
      </c>
      <c r="B83" s="1" t="s">
        <v>159</v>
      </c>
      <c r="C83" s="16"/>
    </row>
  </sheetData>
  <autoFilter ref="A10:M76"/>
  <mergeCells count="1">
    <mergeCell ref="E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tabSelected="1" workbookViewId="0">
      <pane xSplit="2" ySplit="10" topLeftCell="C19" activePane="bottomRight" state="frozen"/>
      <selection pane="topRight" activeCell="C1" sqref="C1"/>
      <selection pane="bottomLeft" activeCell="A11" sqref="A11"/>
      <selection pane="bottomRight" activeCell="C55" sqref="C55"/>
    </sheetView>
  </sheetViews>
  <sheetFormatPr baseColWidth="10" defaultRowHeight="11.25"/>
  <cols>
    <col min="1" max="1" width="9.5703125" style="2" customWidth="1"/>
    <col min="2" max="2" width="27.140625" style="1" customWidth="1"/>
    <col min="3" max="3" width="13.28515625" style="1" customWidth="1"/>
    <col min="4" max="4" width="12" style="1" customWidth="1"/>
    <col min="5" max="5" width="13.5703125" style="1" bestFit="1" customWidth="1"/>
    <col min="6" max="8" width="13" style="1" bestFit="1" customWidth="1"/>
    <col min="9" max="9" width="12.85546875" style="1" customWidth="1"/>
    <col min="10" max="10" width="11.7109375" style="1" customWidth="1"/>
    <col min="11" max="11" width="12.28515625" style="1" customWidth="1"/>
    <col min="12" max="12" width="11.140625" style="1" customWidth="1"/>
    <col min="13" max="13" width="10.85546875" style="1" customWidth="1"/>
    <col min="14" max="14" width="11.140625" style="1" customWidth="1"/>
    <col min="15" max="15" width="9.140625" style="1" customWidth="1"/>
    <col min="16" max="17" width="13" style="1" bestFit="1" customWidth="1"/>
    <col min="18" max="16384" width="11.42578125" style="1"/>
  </cols>
  <sheetData>
    <row r="1" spans="1:17" ht="18" customHeight="1">
      <c r="A1" s="3" t="s">
        <v>0</v>
      </c>
      <c r="B1" s="61" t="s">
        <v>159</v>
      </c>
      <c r="C1" s="62"/>
    </row>
    <row r="2" spans="1:17" ht="24.95" customHeight="1">
      <c r="A2" s="4" t="s">
        <v>1</v>
      </c>
      <c r="B2" s="20" t="s">
        <v>2</v>
      </c>
      <c r="C2" s="21"/>
    </row>
    <row r="3" spans="1:17" ht="15.75">
      <c r="B3" s="22" t="s">
        <v>3</v>
      </c>
      <c r="C3" s="23"/>
      <c r="D3" s="7"/>
    </row>
    <row r="4" spans="1:17" ht="15">
      <c r="B4" s="24" t="s">
        <v>4</v>
      </c>
      <c r="C4" s="23"/>
      <c r="D4" s="7"/>
    </row>
    <row r="5" spans="1:17">
      <c r="B5" s="6" t="s">
        <v>5</v>
      </c>
    </row>
    <row r="6" spans="1:17">
      <c r="B6" s="6" t="s">
        <v>6</v>
      </c>
    </row>
    <row r="8" spans="1:17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10" t="s">
        <v>22</v>
      </c>
      <c r="Q8" s="11" t="s">
        <v>23</v>
      </c>
    </row>
    <row r="9" spans="1:17" ht="12" thickTop="1">
      <c r="A9" s="12" t="s">
        <v>24</v>
      </c>
    </row>
    <row r="11" spans="1:17">
      <c r="A11" s="2" t="s">
        <v>25</v>
      </c>
      <c r="B11" s="1" t="s">
        <v>26</v>
      </c>
      <c r="C11" s="13">
        <v>1950.03</v>
      </c>
      <c r="D11" s="13">
        <v>0</v>
      </c>
      <c r="E11" s="13">
        <v>1950.03</v>
      </c>
      <c r="F11" s="13">
        <v>0</v>
      </c>
      <c r="G11" s="13">
        <v>0</v>
      </c>
      <c r="H11" s="14">
        <v>-74.88</v>
      </c>
      <c r="I11" s="13">
        <v>0</v>
      </c>
      <c r="J11" s="13">
        <v>48.41</v>
      </c>
      <c r="K11" s="13">
        <v>0</v>
      </c>
      <c r="L11" s="13">
        <v>0</v>
      </c>
      <c r="M11" s="13">
        <v>0.1</v>
      </c>
      <c r="N11" s="13">
        <v>0</v>
      </c>
      <c r="O11" s="13">
        <v>0</v>
      </c>
      <c r="P11" s="13">
        <v>-26.37</v>
      </c>
      <c r="Q11" s="13">
        <v>1976.4</v>
      </c>
    </row>
    <row r="12" spans="1:17">
      <c r="A12" s="2" t="s">
        <v>27</v>
      </c>
      <c r="B12" s="1" t="s">
        <v>28</v>
      </c>
      <c r="C12" s="13">
        <v>2750.1</v>
      </c>
      <c r="D12" s="13">
        <v>21336.57</v>
      </c>
      <c r="E12" s="13">
        <v>24086.67</v>
      </c>
      <c r="F12" s="13">
        <v>1208</v>
      </c>
      <c r="G12" s="13">
        <v>0</v>
      </c>
      <c r="H12" s="13">
        <v>0</v>
      </c>
      <c r="I12" s="13">
        <v>5410.65</v>
      </c>
      <c r="J12" s="13">
        <v>352.13</v>
      </c>
      <c r="K12" s="13">
        <v>0</v>
      </c>
      <c r="L12" s="13">
        <v>100</v>
      </c>
      <c r="M12" s="14">
        <v>-0.05</v>
      </c>
      <c r="N12" s="13">
        <v>0</v>
      </c>
      <c r="O12" s="13">
        <v>533.34</v>
      </c>
      <c r="P12" s="13">
        <v>7604.07</v>
      </c>
      <c r="Q12" s="13">
        <v>16482.599999999999</v>
      </c>
    </row>
    <row r="13" spans="1:17">
      <c r="A13" s="2" t="s">
        <v>29</v>
      </c>
      <c r="B13" s="1" t="s">
        <v>30</v>
      </c>
      <c r="C13" s="13">
        <v>2500.0500000000002</v>
      </c>
      <c r="D13" s="13">
        <v>2232</v>
      </c>
      <c r="E13" s="13">
        <v>4732.05</v>
      </c>
      <c r="F13" s="13">
        <v>0</v>
      </c>
      <c r="G13" s="13">
        <v>0</v>
      </c>
      <c r="H13" s="13">
        <v>0</v>
      </c>
      <c r="I13" s="13">
        <v>475.52</v>
      </c>
      <c r="J13" s="13">
        <v>62.14</v>
      </c>
      <c r="K13" s="13">
        <v>0</v>
      </c>
      <c r="L13" s="13">
        <v>100</v>
      </c>
      <c r="M13" s="13">
        <v>0.19</v>
      </c>
      <c r="N13" s="13">
        <v>0</v>
      </c>
      <c r="O13" s="13">
        <v>880</v>
      </c>
      <c r="P13" s="13">
        <v>1517.85</v>
      </c>
      <c r="Q13" s="13">
        <v>3214.2</v>
      </c>
    </row>
    <row r="14" spans="1:17">
      <c r="A14" s="2" t="s">
        <v>31</v>
      </c>
      <c r="B14" s="1" t="s">
        <v>32</v>
      </c>
      <c r="C14" s="13">
        <v>5000.1000000000004</v>
      </c>
      <c r="D14" s="13">
        <v>12500</v>
      </c>
      <c r="E14" s="13">
        <v>17500.099999999999</v>
      </c>
      <c r="F14" s="13">
        <v>692</v>
      </c>
      <c r="G14" s="13">
        <v>0</v>
      </c>
      <c r="H14" s="13">
        <v>0</v>
      </c>
      <c r="I14" s="13">
        <v>3434.68</v>
      </c>
      <c r="J14" s="13">
        <v>370.2</v>
      </c>
      <c r="K14" s="13">
        <v>0</v>
      </c>
      <c r="L14" s="13">
        <v>100</v>
      </c>
      <c r="M14" s="13">
        <v>0.02</v>
      </c>
      <c r="N14" s="13">
        <v>0</v>
      </c>
      <c r="O14" s="13">
        <v>640</v>
      </c>
      <c r="P14" s="13">
        <v>5236.8999999999996</v>
      </c>
      <c r="Q14" s="13">
        <v>12263.2</v>
      </c>
    </row>
    <row r="15" spans="1:17">
      <c r="A15" s="2" t="s">
        <v>33</v>
      </c>
      <c r="B15" s="1" t="s">
        <v>34</v>
      </c>
      <c r="C15" s="13">
        <v>2800</v>
      </c>
      <c r="D15" s="13">
        <v>8000</v>
      </c>
      <c r="E15" s="13">
        <v>10800</v>
      </c>
      <c r="F15" s="13">
        <v>856</v>
      </c>
      <c r="G15" s="13">
        <v>0</v>
      </c>
      <c r="H15" s="13">
        <v>0</v>
      </c>
      <c r="I15" s="13">
        <v>1771.53</v>
      </c>
      <c r="J15" s="13">
        <v>141.08000000000001</v>
      </c>
      <c r="K15" s="13">
        <v>0</v>
      </c>
      <c r="L15" s="13">
        <v>100</v>
      </c>
      <c r="M15" s="14">
        <v>-0.15</v>
      </c>
      <c r="N15" s="13">
        <v>0</v>
      </c>
      <c r="O15" s="13">
        <v>533.34</v>
      </c>
      <c r="P15" s="13">
        <v>3401.8</v>
      </c>
      <c r="Q15" s="13">
        <v>7398.2</v>
      </c>
    </row>
    <row r="16" spans="1:17">
      <c r="A16" s="2" t="s">
        <v>35</v>
      </c>
      <c r="B16" s="1" t="s">
        <v>36</v>
      </c>
      <c r="C16" s="13">
        <v>2500.0500000000002</v>
      </c>
      <c r="D16" s="13">
        <v>2232</v>
      </c>
      <c r="E16" s="13">
        <v>4732.05</v>
      </c>
      <c r="F16" s="13">
        <v>0</v>
      </c>
      <c r="G16" s="13">
        <v>0</v>
      </c>
      <c r="H16" s="13">
        <v>0</v>
      </c>
      <c r="I16" s="13">
        <v>475.52</v>
      </c>
      <c r="J16" s="13">
        <v>62.06</v>
      </c>
      <c r="K16" s="13">
        <v>0</v>
      </c>
      <c r="L16" s="13">
        <v>0</v>
      </c>
      <c r="M16" s="14">
        <v>-0.13</v>
      </c>
      <c r="N16" s="13">
        <v>0</v>
      </c>
      <c r="O16" s="13">
        <v>0</v>
      </c>
      <c r="P16" s="13">
        <v>537.45000000000005</v>
      </c>
      <c r="Q16" s="13">
        <v>4194.6000000000004</v>
      </c>
    </row>
    <row r="17" spans="1:17">
      <c r="A17" s="2" t="s">
        <v>37</v>
      </c>
      <c r="B17" s="1" t="s">
        <v>38</v>
      </c>
      <c r="C17" s="13">
        <v>2500.0500000000002</v>
      </c>
      <c r="D17" s="13">
        <v>9131.9500000000007</v>
      </c>
      <c r="E17" s="13">
        <v>11632</v>
      </c>
      <c r="F17" s="13">
        <v>0</v>
      </c>
      <c r="G17" s="13">
        <v>0</v>
      </c>
      <c r="H17" s="13">
        <v>0</v>
      </c>
      <c r="I17" s="13">
        <v>1967.22</v>
      </c>
      <c r="J17" s="13">
        <v>290.58</v>
      </c>
      <c r="K17" s="13">
        <v>0</v>
      </c>
      <c r="L17" s="13">
        <v>100</v>
      </c>
      <c r="M17" s="13">
        <v>0</v>
      </c>
      <c r="N17" s="13">
        <v>0</v>
      </c>
      <c r="O17" s="13">
        <v>0</v>
      </c>
      <c r="P17" s="13">
        <v>2357.8000000000002</v>
      </c>
      <c r="Q17" s="13">
        <v>9274.2000000000007</v>
      </c>
    </row>
    <row r="18" spans="1:17">
      <c r="A18" s="2" t="s">
        <v>39</v>
      </c>
      <c r="B18" s="1" t="s">
        <v>40</v>
      </c>
      <c r="C18" s="13">
        <v>7500</v>
      </c>
      <c r="D18" s="13">
        <v>0</v>
      </c>
      <c r="E18" s="13">
        <v>7500</v>
      </c>
      <c r="F18" s="13">
        <v>0</v>
      </c>
      <c r="G18" s="13">
        <v>0</v>
      </c>
      <c r="H18" s="13">
        <v>0</v>
      </c>
      <c r="I18" s="13">
        <v>1054.74</v>
      </c>
      <c r="J18" s="13">
        <v>204.22</v>
      </c>
      <c r="K18" s="13">
        <v>0</v>
      </c>
      <c r="L18" s="13">
        <v>100</v>
      </c>
      <c r="M18" s="13">
        <v>0.04</v>
      </c>
      <c r="N18" s="13">
        <v>0</v>
      </c>
      <c r="O18" s="13">
        <v>0</v>
      </c>
      <c r="P18" s="13">
        <v>1359</v>
      </c>
      <c r="Q18" s="13">
        <v>6141</v>
      </c>
    </row>
    <row r="19" spans="1:17">
      <c r="A19" s="2" t="s">
        <v>41</v>
      </c>
      <c r="B19" s="1" t="s">
        <v>42</v>
      </c>
      <c r="C19" s="13">
        <v>1200.5999999999999</v>
      </c>
      <c r="D19" s="13">
        <v>3216</v>
      </c>
      <c r="E19" s="13">
        <v>4416.6000000000004</v>
      </c>
      <c r="F19" s="13">
        <v>0</v>
      </c>
      <c r="G19" s="13">
        <v>0</v>
      </c>
      <c r="H19" s="13">
        <v>0</v>
      </c>
      <c r="I19" s="13">
        <v>419</v>
      </c>
      <c r="J19" s="13">
        <v>69.09</v>
      </c>
      <c r="K19" s="13">
        <v>0</v>
      </c>
      <c r="L19" s="13">
        <v>0</v>
      </c>
      <c r="M19" s="14">
        <v>-0.09</v>
      </c>
      <c r="N19" s="13">
        <v>0</v>
      </c>
      <c r="O19" s="13">
        <v>0</v>
      </c>
      <c r="P19" s="13">
        <v>488</v>
      </c>
      <c r="Q19" s="13">
        <v>3928.6</v>
      </c>
    </row>
    <row r="20" spans="1:17">
      <c r="A20" s="2" t="s">
        <v>43</v>
      </c>
      <c r="B20" s="1" t="s">
        <v>44</v>
      </c>
      <c r="C20" s="13">
        <v>2799.9</v>
      </c>
      <c r="D20" s="13">
        <v>746.66</v>
      </c>
      <c r="E20" s="13">
        <v>3546.56</v>
      </c>
      <c r="F20" s="13">
        <v>0</v>
      </c>
      <c r="G20" s="13">
        <v>0</v>
      </c>
      <c r="H20" s="13">
        <v>0</v>
      </c>
      <c r="I20" s="13">
        <v>174.45</v>
      </c>
      <c r="J20" s="13">
        <v>69.5</v>
      </c>
      <c r="K20" s="13">
        <v>0</v>
      </c>
      <c r="L20" s="13">
        <v>0</v>
      </c>
      <c r="M20" s="13">
        <v>0.01</v>
      </c>
      <c r="N20" s="13">
        <v>0</v>
      </c>
      <c r="O20" s="13">
        <v>0</v>
      </c>
      <c r="P20" s="13">
        <v>243.96</v>
      </c>
      <c r="Q20" s="13">
        <v>3302.6</v>
      </c>
    </row>
    <row r="21" spans="1:17">
      <c r="A21" s="2" t="s">
        <v>45</v>
      </c>
      <c r="B21" s="1" t="s">
        <v>46</v>
      </c>
      <c r="C21" s="13">
        <v>10000.049999999999</v>
      </c>
      <c r="D21" s="13">
        <v>34438.620000000003</v>
      </c>
      <c r="E21" s="13">
        <v>44438.67</v>
      </c>
      <c r="F21" s="13">
        <v>0</v>
      </c>
      <c r="G21" s="13">
        <v>4120</v>
      </c>
      <c r="H21" s="13">
        <v>0</v>
      </c>
      <c r="I21" s="13">
        <v>11854.66</v>
      </c>
      <c r="J21" s="13">
        <v>771.98</v>
      </c>
      <c r="K21" s="13">
        <v>0</v>
      </c>
      <c r="L21" s="13">
        <v>100</v>
      </c>
      <c r="M21" s="13">
        <v>0.03</v>
      </c>
      <c r="N21" s="13">
        <v>0</v>
      </c>
      <c r="O21" s="13">
        <v>0</v>
      </c>
      <c r="P21" s="13">
        <v>16846.669999999998</v>
      </c>
      <c r="Q21" s="13">
        <v>27592</v>
      </c>
    </row>
    <row r="22" spans="1:17">
      <c r="A22" s="2" t="s">
        <v>47</v>
      </c>
      <c r="B22" s="1" t="s">
        <v>48</v>
      </c>
      <c r="C22" s="13">
        <v>1200.5999999999999</v>
      </c>
      <c r="D22" s="13">
        <v>2016</v>
      </c>
      <c r="E22" s="13">
        <v>3216.6</v>
      </c>
      <c r="F22" s="13">
        <v>0</v>
      </c>
      <c r="G22" s="13">
        <v>0</v>
      </c>
      <c r="H22" s="13">
        <v>0</v>
      </c>
      <c r="I22" s="13">
        <v>120.82</v>
      </c>
      <c r="J22" s="13">
        <v>0</v>
      </c>
      <c r="K22" s="13">
        <v>0</v>
      </c>
      <c r="L22" s="13">
        <v>0</v>
      </c>
      <c r="M22" s="14">
        <v>-0.02</v>
      </c>
      <c r="N22" s="13">
        <v>0</v>
      </c>
      <c r="O22" s="13">
        <v>0</v>
      </c>
      <c r="P22" s="13">
        <v>120.8</v>
      </c>
      <c r="Q22" s="13">
        <v>3095.8</v>
      </c>
    </row>
    <row r="23" spans="1:17">
      <c r="A23" s="2" t="s">
        <v>49</v>
      </c>
      <c r="B23" s="1" t="s">
        <v>50</v>
      </c>
      <c r="C23" s="13">
        <v>2166.71</v>
      </c>
      <c r="D23" s="13">
        <v>2232</v>
      </c>
      <c r="E23" s="13">
        <v>4398.71</v>
      </c>
      <c r="F23" s="13">
        <v>0</v>
      </c>
      <c r="G23" s="13">
        <v>0</v>
      </c>
      <c r="H23" s="13">
        <v>0</v>
      </c>
      <c r="I23" s="13">
        <v>415.79</v>
      </c>
      <c r="J23" s="13">
        <v>99.6</v>
      </c>
      <c r="K23" s="13">
        <v>0</v>
      </c>
      <c r="L23" s="13">
        <v>100</v>
      </c>
      <c r="M23" s="13">
        <v>0.18</v>
      </c>
      <c r="N23" s="13">
        <v>0</v>
      </c>
      <c r="O23" s="13">
        <v>533.34</v>
      </c>
      <c r="P23" s="13">
        <v>1148.9100000000001</v>
      </c>
      <c r="Q23" s="13">
        <v>3249.8</v>
      </c>
    </row>
    <row r="24" spans="1:17">
      <c r="A24" s="2" t="s">
        <v>51</v>
      </c>
      <c r="B24" s="1" t="s">
        <v>52</v>
      </c>
      <c r="C24" s="13">
        <v>3249.9</v>
      </c>
      <c r="D24" s="13">
        <v>649.99</v>
      </c>
      <c r="E24" s="13">
        <v>3899.89</v>
      </c>
      <c r="F24" s="13">
        <v>0</v>
      </c>
      <c r="G24" s="13">
        <v>0</v>
      </c>
      <c r="H24" s="13">
        <v>0</v>
      </c>
      <c r="I24" s="13">
        <v>333.01</v>
      </c>
      <c r="J24" s="13">
        <v>91.94</v>
      </c>
      <c r="K24" s="13">
        <v>0</v>
      </c>
      <c r="L24" s="13">
        <v>0</v>
      </c>
      <c r="M24" s="14">
        <v>-0.06</v>
      </c>
      <c r="N24" s="13">
        <v>0</v>
      </c>
      <c r="O24" s="13">
        <v>0</v>
      </c>
      <c r="P24" s="13">
        <v>424.89</v>
      </c>
      <c r="Q24" s="13">
        <v>3475</v>
      </c>
    </row>
    <row r="25" spans="1:17">
      <c r="A25" s="2" t="s">
        <v>53</v>
      </c>
      <c r="B25" s="1" t="s">
        <v>54</v>
      </c>
      <c r="C25" s="13">
        <v>2333.38</v>
      </c>
      <c r="D25" s="13">
        <v>2232</v>
      </c>
      <c r="E25" s="13">
        <v>4565.38</v>
      </c>
      <c r="F25" s="13">
        <v>0</v>
      </c>
      <c r="G25" s="13">
        <v>0</v>
      </c>
      <c r="H25" s="13">
        <v>0</v>
      </c>
      <c r="I25" s="13">
        <v>445.66</v>
      </c>
      <c r="J25" s="13">
        <v>103.95</v>
      </c>
      <c r="K25" s="13">
        <v>0</v>
      </c>
      <c r="L25" s="13">
        <v>100</v>
      </c>
      <c r="M25" s="14">
        <v>-0.03</v>
      </c>
      <c r="N25" s="13">
        <v>0</v>
      </c>
      <c r="O25" s="13">
        <v>0</v>
      </c>
      <c r="P25" s="13">
        <v>649.58000000000004</v>
      </c>
      <c r="Q25" s="13">
        <v>3915.8</v>
      </c>
    </row>
    <row r="26" spans="1:17">
      <c r="A26" s="2" t="s">
        <v>55</v>
      </c>
      <c r="B26" s="1" t="s">
        <v>56</v>
      </c>
      <c r="C26" s="13">
        <v>2500.0500000000002</v>
      </c>
      <c r="D26" s="13">
        <v>19369.7</v>
      </c>
      <c r="E26" s="13">
        <v>21869.75</v>
      </c>
      <c r="F26" s="13">
        <v>0</v>
      </c>
      <c r="G26" s="13">
        <v>0</v>
      </c>
      <c r="H26" s="13">
        <v>0</v>
      </c>
      <c r="I26" s="13">
        <v>4745.58</v>
      </c>
      <c r="J26" s="13">
        <v>62.14</v>
      </c>
      <c r="K26" s="13">
        <v>0</v>
      </c>
      <c r="L26" s="13">
        <v>100</v>
      </c>
      <c r="M26" s="13">
        <v>0.03</v>
      </c>
      <c r="N26" s="13">
        <v>0</v>
      </c>
      <c r="O26" s="13">
        <v>0</v>
      </c>
      <c r="P26" s="13">
        <v>4907.75</v>
      </c>
      <c r="Q26" s="13">
        <v>16962</v>
      </c>
    </row>
    <row r="27" spans="1:17">
      <c r="A27" s="2" t="s">
        <v>57</v>
      </c>
      <c r="B27" s="1" t="s">
        <v>58</v>
      </c>
      <c r="C27" s="13">
        <v>1200.5999999999999</v>
      </c>
      <c r="D27" s="13">
        <v>4389</v>
      </c>
      <c r="E27" s="13">
        <v>5589.6</v>
      </c>
      <c r="F27" s="13">
        <v>0</v>
      </c>
      <c r="G27" s="13">
        <v>0</v>
      </c>
      <c r="H27" s="13">
        <v>0</v>
      </c>
      <c r="I27" s="13">
        <v>646.67999999999995</v>
      </c>
      <c r="J27" s="13">
        <v>91.15</v>
      </c>
      <c r="K27" s="13">
        <v>0</v>
      </c>
      <c r="L27" s="13">
        <v>100</v>
      </c>
      <c r="M27" s="14">
        <v>-0.03</v>
      </c>
      <c r="N27" s="13">
        <v>0</v>
      </c>
      <c r="O27" s="13">
        <v>0</v>
      </c>
      <c r="P27" s="13">
        <v>837.8</v>
      </c>
      <c r="Q27" s="13">
        <v>4751.8</v>
      </c>
    </row>
    <row r="28" spans="1:17">
      <c r="A28" s="2" t="s">
        <v>59</v>
      </c>
      <c r="B28" s="1" t="s">
        <v>60</v>
      </c>
      <c r="C28" s="13">
        <v>1200.5999999999999</v>
      </c>
      <c r="D28" s="13">
        <v>3290</v>
      </c>
      <c r="E28" s="13">
        <v>4490.6000000000004</v>
      </c>
      <c r="F28" s="13">
        <v>0</v>
      </c>
      <c r="G28" s="13">
        <v>0</v>
      </c>
      <c r="H28" s="13">
        <v>0</v>
      </c>
      <c r="I28" s="13">
        <v>432.26</v>
      </c>
      <c r="J28" s="13">
        <v>102.96</v>
      </c>
      <c r="K28" s="13">
        <v>0</v>
      </c>
      <c r="L28" s="13">
        <v>100</v>
      </c>
      <c r="M28" s="13">
        <v>0.04</v>
      </c>
      <c r="N28" s="13">
        <v>0</v>
      </c>
      <c r="O28" s="13">
        <v>823.34</v>
      </c>
      <c r="P28" s="13">
        <v>1458.6</v>
      </c>
      <c r="Q28" s="13">
        <v>3032</v>
      </c>
    </row>
    <row r="29" spans="1:17">
      <c r="A29" s="2" t="s">
        <v>61</v>
      </c>
      <c r="B29" s="1" t="s">
        <v>62</v>
      </c>
      <c r="C29" s="13">
        <v>2500.0500000000002</v>
      </c>
      <c r="D29" s="13">
        <v>20550</v>
      </c>
      <c r="E29" s="13">
        <v>23050.05</v>
      </c>
      <c r="F29" s="13">
        <v>240</v>
      </c>
      <c r="G29" s="13">
        <v>0</v>
      </c>
      <c r="H29" s="13">
        <v>0</v>
      </c>
      <c r="I29" s="13">
        <v>5099.67</v>
      </c>
      <c r="J29" s="13">
        <v>517.67999999999995</v>
      </c>
      <c r="K29" s="13">
        <v>0</v>
      </c>
      <c r="L29" s="13">
        <v>100</v>
      </c>
      <c r="M29" s="13">
        <v>0.1</v>
      </c>
      <c r="N29" s="13">
        <v>0</v>
      </c>
      <c r="O29" s="13">
        <v>0</v>
      </c>
      <c r="P29" s="13">
        <v>5957.45</v>
      </c>
      <c r="Q29" s="13">
        <v>17092.599999999999</v>
      </c>
    </row>
    <row r="30" spans="1:17">
      <c r="A30" s="2" t="s">
        <v>63</v>
      </c>
      <c r="B30" s="1" t="s">
        <v>64</v>
      </c>
      <c r="C30" s="13">
        <v>3250.05</v>
      </c>
      <c r="D30" s="13">
        <v>649.99</v>
      </c>
      <c r="E30" s="13">
        <v>3900.04</v>
      </c>
      <c r="F30" s="13">
        <v>0</v>
      </c>
      <c r="G30" s="13">
        <v>0</v>
      </c>
      <c r="H30" s="13">
        <v>0</v>
      </c>
      <c r="I30" s="13">
        <v>333.04</v>
      </c>
      <c r="J30" s="13">
        <v>80.680000000000007</v>
      </c>
      <c r="K30" s="13">
        <v>0</v>
      </c>
      <c r="L30" s="13">
        <v>0</v>
      </c>
      <c r="M30" s="14">
        <v>-0.08</v>
      </c>
      <c r="N30" s="13">
        <v>0</v>
      </c>
      <c r="O30" s="13">
        <v>0</v>
      </c>
      <c r="P30" s="13">
        <v>413.64</v>
      </c>
      <c r="Q30" s="13">
        <v>3486.4</v>
      </c>
    </row>
    <row r="31" spans="1:17">
      <c r="A31" s="2" t="s">
        <v>65</v>
      </c>
      <c r="B31" s="1" t="s">
        <v>66</v>
      </c>
      <c r="C31" s="13">
        <v>20000.099999999999</v>
      </c>
      <c r="D31" s="13">
        <v>147159.71</v>
      </c>
      <c r="E31" s="13">
        <v>167159.81</v>
      </c>
      <c r="F31" s="13">
        <v>0</v>
      </c>
      <c r="G31" s="13">
        <v>0</v>
      </c>
      <c r="H31" s="13">
        <v>0</v>
      </c>
      <c r="I31" s="13">
        <v>54017.89</v>
      </c>
      <c r="J31" s="13">
        <v>771.98</v>
      </c>
      <c r="K31" s="13">
        <v>0</v>
      </c>
      <c r="L31" s="13">
        <v>100</v>
      </c>
      <c r="M31" s="14">
        <v>-0.06</v>
      </c>
      <c r="N31" s="13">
        <v>0</v>
      </c>
      <c r="O31" s="13">
        <v>0</v>
      </c>
      <c r="P31" s="13">
        <v>54889.81</v>
      </c>
      <c r="Q31" s="13">
        <v>112270</v>
      </c>
    </row>
    <row r="32" spans="1:17">
      <c r="A32" s="2" t="s">
        <v>67</v>
      </c>
      <c r="B32" s="1" t="s">
        <v>68</v>
      </c>
      <c r="C32" s="13">
        <v>2500.0500000000002</v>
      </c>
      <c r="D32" s="13">
        <v>5704</v>
      </c>
      <c r="E32" s="13">
        <v>8204.0499999999993</v>
      </c>
      <c r="F32" s="13">
        <v>0</v>
      </c>
      <c r="G32" s="13">
        <v>0</v>
      </c>
      <c r="H32" s="13">
        <v>0</v>
      </c>
      <c r="I32" s="13">
        <v>1205.1199999999999</v>
      </c>
      <c r="J32" s="13">
        <v>191.94</v>
      </c>
      <c r="K32" s="13">
        <v>0</v>
      </c>
      <c r="L32" s="13">
        <v>100</v>
      </c>
      <c r="M32" s="14">
        <v>-0.01</v>
      </c>
      <c r="N32" s="13">
        <v>0</v>
      </c>
      <c r="O32" s="13">
        <v>0</v>
      </c>
      <c r="P32" s="13">
        <v>1497.05</v>
      </c>
      <c r="Q32" s="13">
        <v>6707</v>
      </c>
    </row>
    <row r="33" spans="1:17">
      <c r="A33" s="2" t="s">
        <v>69</v>
      </c>
      <c r="B33" s="1" t="s">
        <v>70</v>
      </c>
      <c r="C33" s="13">
        <v>38036.25</v>
      </c>
      <c r="D33" s="13">
        <v>0</v>
      </c>
      <c r="E33" s="13">
        <v>38036.25</v>
      </c>
      <c r="F33" s="13">
        <v>333</v>
      </c>
      <c r="G33" s="13">
        <v>0</v>
      </c>
      <c r="H33" s="13">
        <v>0</v>
      </c>
      <c r="I33" s="13">
        <v>9739.48</v>
      </c>
      <c r="J33" s="13">
        <v>771.98</v>
      </c>
      <c r="K33" s="13">
        <v>0</v>
      </c>
      <c r="L33" s="13">
        <v>100</v>
      </c>
      <c r="M33" s="14">
        <v>-0.01</v>
      </c>
      <c r="N33" s="13">
        <v>0</v>
      </c>
      <c r="O33" s="13">
        <v>0</v>
      </c>
      <c r="P33" s="13">
        <v>10944.45</v>
      </c>
      <c r="Q33" s="13">
        <v>27091.8</v>
      </c>
    </row>
    <row r="34" spans="1:17">
      <c r="A34" s="2" t="s">
        <v>71</v>
      </c>
      <c r="B34" s="1" t="s">
        <v>72</v>
      </c>
      <c r="C34" s="13">
        <v>7000</v>
      </c>
      <c r="D34" s="13">
        <v>14658.55</v>
      </c>
      <c r="E34" s="13">
        <v>21658.55</v>
      </c>
      <c r="F34" s="13">
        <v>1281</v>
      </c>
      <c r="G34" s="13">
        <v>0</v>
      </c>
      <c r="H34" s="13">
        <v>0</v>
      </c>
      <c r="I34" s="13">
        <v>4682.22</v>
      </c>
      <c r="J34" s="13">
        <v>469.57</v>
      </c>
      <c r="K34" s="13">
        <v>0</v>
      </c>
      <c r="L34" s="13">
        <v>0</v>
      </c>
      <c r="M34" s="13">
        <v>0.02</v>
      </c>
      <c r="N34" s="13">
        <v>0</v>
      </c>
      <c r="O34" s="13">
        <v>533.34</v>
      </c>
      <c r="P34" s="13">
        <v>6966.15</v>
      </c>
      <c r="Q34" s="13">
        <v>14692.4</v>
      </c>
    </row>
    <row r="35" spans="1:17">
      <c r="A35" s="2" t="s">
        <v>73</v>
      </c>
      <c r="B35" s="1" t="s">
        <v>74</v>
      </c>
      <c r="C35" s="13">
        <v>3499.95</v>
      </c>
      <c r="D35" s="13">
        <v>0</v>
      </c>
      <c r="E35" s="13">
        <v>3499.95</v>
      </c>
      <c r="F35" s="13">
        <v>0</v>
      </c>
      <c r="G35" s="13">
        <v>0</v>
      </c>
      <c r="H35" s="13">
        <v>0</v>
      </c>
      <c r="I35" s="13">
        <v>151.65</v>
      </c>
      <c r="J35" s="13">
        <v>104.57</v>
      </c>
      <c r="K35" s="13">
        <v>0</v>
      </c>
      <c r="L35" s="13">
        <v>0</v>
      </c>
      <c r="M35" s="14">
        <v>-7.0000000000000007E-2</v>
      </c>
      <c r="N35" s="13">
        <v>0</v>
      </c>
      <c r="O35" s="13">
        <v>0</v>
      </c>
      <c r="P35" s="13">
        <v>256.14999999999998</v>
      </c>
      <c r="Q35" s="13">
        <v>3243.8</v>
      </c>
    </row>
    <row r="36" spans="1:17">
      <c r="A36" s="2" t="s">
        <v>75</v>
      </c>
      <c r="B36" s="1" t="s">
        <v>76</v>
      </c>
      <c r="C36" s="13">
        <v>3750</v>
      </c>
      <c r="D36" s="13">
        <v>0</v>
      </c>
      <c r="E36" s="13">
        <v>3750</v>
      </c>
      <c r="F36" s="13">
        <v>0</v>
      </c>
      <c r="G36" s="13">
        <v>0</v>
      </c>
      <c r="H36" s="13">
        <v>0</v>
      </c>
      <c r="I36" s="13">
        <v>309.02999999999997</v>
      </c>
      <c r="J36" s="13">
        <v>95.32</v>
      </c>
      <c r="K36" s="13">
        <v>0</v>
      </c>
      <c r="L36" s="13">
        <v>100</v>
      </c>
      <c r="M36" s="13">
        <v>0.05</v>
      </c>
      <c r="N36" s="13">
        <v>0</v>
      </c>
      <c r="O36" s="13">
        <v>0</v>
      </c>
      <c r="P36" s="13">
        <v>504.4</v>
      </c>
      <c r="Q36" s="13">
        <v>3245.6</v>
      </c>
    </row>
    <row r="37" spans="1:17">
      <c r="A37" s="2" t="s">
        <v>77</v>
      </c>
      <c r="B37" s="1" t="s">
        <v>78</v>
      </c>
      <c r="C37" s="13">
        <v>1200.5999999999999</v>
      </c>
      <c r="D37" s="13">
        <v>2895.2</v>
      </c>
      <c r="E37" s="13">
        <v>4095.8</v>
      </c>
      <c r="F37" s="13">
        <v>0</v>
      </c>
      <c r="G37" s="13">
        <v>0</v>
      </c>
      <c r="H37" s="13">
        <v>0</v>
      </c>
      <c r="I37" s="13">
        <v>364.36</v>
      </c>
      <c r="J37" s="13">
        <v>115.03</v>
      </c>
      <c r="K37" s="13">
        <v>0</v>
      </c>
      <c r="L37" s="13">
        <v>100</v>
      </c>
      <c r="M37" s="13">
        <v>0.01</v>
      </c>
      <c r="N37" s="13">
        <v>0</v>
      </c>
      <c r="O37" s="13">
        <v>500</v>
      </c>
      <c r="P37" s="13">
        <v>1079.4000000000001</v>
      </c>
      <c r="Q37" s="13">
        <v>3016.4</v>
      </c>
    </row>
    <row r="38" spans="1:17">
      <c r="A38" s="2" t="s">
        <v>79</v>
      </c>
      <c r="B38" s="1" t="s">
        <v>80</v>
      </c>
      <c r="C38" s="13">
        <v>1040.52</v>
      </c>
      <c r="D38" s="13">
        <v>3720</v>
      </c>
      <c r="E38" s="13">
        <v>4760.5200000000004</v>
      </c>
      <c r="F38" s="13">
        <v>0</v>
      </c>
      <c r="G38" s="13">
        <v>0</v>
      </c>
      <c r="H38" s="13">
        <v>0</v>
      </c>
      <c r="I38" s="13">
        <v>480.63</v>
      </c>
      <c r="J38" s="13">
        <v>78.290000000000006</v>
      </c>
      <c r="K38" s="13">
        <v>0</v>
      </c>
      <c r="L38" s="13">
        <v>100</v>
      </c>
      <c r="M38" s="13">
        <v>0</v>
      </c>
      <c r="N38" s="13">
        <v>0</v>
      </c>
      <c r="O38" s="13">
        <v>0</v>
      </c>
      <c r="P38" s="13">
        <v>658.92</v>
      </c>
      <c r="Q38" s="13">
        <v>4101.6000000000004</v>
      </c>
    </row>
    <row r="39" spans="1:17">
      <c r="A39" s="2" t="s">
        <v>81</v>
      </c>
      <c r="B39" s="1" t="s">
        <v>82</v>
      </c>
      <c r="C39" s="13">
        <v>2500.0500000000002</v>
      </c>
      <c r="D39" s="13">
        <v>2232</v>
      </c>
      <c r="E39" s="13">
        <v>4732.05</v>
      </c>
      <c r="F39" s="13">
        <v>0</v>
      </c>
      <c r="G39" s="13">
        <v>0</v>
      </c>
      <c r="H39" s="13">
        <v>0</v>
      </c>
      <c r="I39" s="13">
        <v>475.52</v>
      </c>
      <c r="J39" s="13">
        <v>109.2</v>
      </c>
      <c r="K39" s="13">
        <v>0</v>
      </c>
      <c r="L39" s="13">
        <v>100</v>
      </c>
      <c r="M39" s="14">
        <v>-0.02</v>
      </c>
      <c r="N39" s="13">
        <v>0</v>
      </c>
      <c r="O39" s="13">
        <v>533.35</v>
      </c>
      <c r="P39" s="13">
        <v>1218.05</v>
      </c>
      <c r="Q39" s="13">
        <v>3514</v>
      </c>
    </row>
    <row r="40" spans="1:17">
      <c r="A40" s="2" t="s">
        <v>83</v>
      </c>
      <c r="B40" s="1" t="s">
        <v>84</v>
      </c>
      <c r="C40" s="13">
        <v>2500.0500000000002</v>
      </c>
      <c r="D40" s="13">
        <v>2232</v>
      </c>
      <c r="E40" s="13">
        <v>4732.05</v>
      </c>
      <c r="F40" s="13">
        <v>0</v>
      </c>
      <c r="G40" s="13">
        <v>0</v>
      </c>
      <c r="H40" s="13">
        <v>0</v>
      </c>
      <c r="I40" s="13">
        <v>475.52</v>
      </c>
      <c r="J40" s="13">
        <v>73.19</v>
      </c>
      <c r="K40" s="13">
        <v>0</v>
      </c>
      <c r="L40" s="13">
        <v>0</v>
      </c>
      <c r="M40" s="14">
        <v>-0.01</v>
      </c>
      <c r="N40" s="13">
        <v>0</v>
      </c>
      <c r="O40" s="13">
        <v>533.35</v>
      </c>
      <c r="P40" s="13">
        <v>1082.05</v>
      </c>
      <c r="Q40" s="13">
        <v>3650</v>
      </c>
    </row>
    <row r="41" spans="1:17">
      <c r="A41" s="2" t="s">
        <v>85</v>
      </c>
      <c r="B41" s="1" t="s">
        <v>86</v>
      </c>
      <c r="C41" s="13">
        <v>1120.56</v>
      </c>
      <c r="D41" s="13">
        <v>3684</v>
      </c>
      <c r="E41" s="13">
        <v>4804.5600000000004</v>
      </c>
      <c r="F41" s="13">
        <v>0</v>
      </c>
      <c r="G41" s="13">
        <v>0</v>
      </c>
      <c r="H41" s="13">
        <v>0</v>
      </c>
      <c r="I41" s="13">
        <v>488.52</v>
      </c>
      <c r="J41" s="13">
        <v>206.71</v>
      </c>
      <c r="K41" s="13">
        <v>0</v>
      </c>
      <c r="L41" s="13">
        <v>100</v>
      </c>
      <c r="M41" s="13">
        <v>0.13</v>
      </c>
      <c r="N41" s="13">
        <v>0</v>
      </c>
      <c r="O41" s="13">
        <v>0</v>
      </c>
      <c r="P41" s="13">
        <v>795.36</v>
      </c>
      <c r="Q41" s="13">
        <v>4009.2</v>
      </c>
    </row>
    <row r="42" spans="1:17">
      <c r="A42" s="2" t="s">
        <v>87</v>
      </c>
      <c r="B42" s="1" t="s">
        <v>88</v>
      </c>
      <c r="C42" s="13">
        <v>1200.5999999999999</v>
      </c>
      <c r="D42" s="13">
        <v>4190</v>
      </c>
      <c r="E42" s="13">
        <v>5390.6</v>
      </c>
      <c r="F42" s="13">
        <v>747</v>
      </c>
      <c r="G42" s="13">
        <v>0</v>
      </c>
      <c r="H42" s="13">
        <v>0</v>
      </c>
      <c r="I42" s="13">
        <v>604.16999999999996</v>
      </c>
      <c r="J42" s="13">
        <v>136.32</v>
      </c>
      <c r="K42" s="13">
        <v>0</v>
      </c>
      <c r="L42" s="13">
        <v>100</v>
      </c>
      <c r="M42" s="13">
        <v>0.11</v>
      </c>
      <c r="N42" s="13">
        <v>0</v>
      </c>
      <c r="O42" s="13">
        <v>350</v>
      </c>
      <c r="P42" s="13">
        <v>1937.6</v>
      </c>
      <c r="Q42" s="13">
        <v>3453</v>
      </c>
    </row>
    <row r="43" spans="1:17">
      <c r="A43" s="2" t="s">
        <v>89</v>
      </c>
      <c r="B43" s="1" t="s">
        <v>90</v>
      </c>
      <c r="C43" s="13">
        <v>4000.05</v>
      </c>
      <c r="D43" s="13">
        <v>3802</v>
      </c>
      <c r="E43" s="13">
        <v>7802.05</v>
      </c>
      <c r="F43" s="13">
        <v>0</v>
      </c>
      <c r="G43" s="13">
        <v>0</v>
      </c>
      <c r="H43" s="13">
        <v>0</v>
      </c>
      <c r="I43" s="13">
        <v>1119.25</v>
      </c>
      <c r="J43" s="13">
        <v>271.68</v>
      </c>
      <c r="K43" s="13">
        <v>0</v>
      </c>
      <c r="L43" s="13">
        <v>100</v>
      </c>
      <c r="M43" s="14">
        <v>-0.08</v>
      </c>
      <c r="N43" s="13">
        <v>0</v>
      </c>
      <c r="O43" s="13">
        <v>400</v>
      </c>
      <c r="P43" s="13">
        <v>1890.85</v>
      </c>
      <c r="Q43" s="13">
        <v>5911.2</v>
      </c>
    </row>
    <row r="44" spans="1:17">
      <c r="A44" s="2" t="s">
        <v>91</v>
      </c>
      <c r="B44" s="1" t="s">
        <v>92</v>
      </c>
      <c r="C44" s="13">
        <v>2250</v>
      </c>
      <c r="D44" s="13">
        <v>2100</v>
      </c>
      <c r="E44" s="13">
        <v>4350</v>
      </c>
      <c r="F44" s="13">
        <v>0</v>
      </c>
      <c r="G44" s="13">
        <v>0</v>
      </c>
      <c r="H44" s="13">
        <v>0</v>
      </c>
      <c r="I44" s="13">
        <v>407.06</v>
      </c>
      <c r="J44" s="13">
        <v>114.37</v>
      </c>
      <c r="K44" s="13">
        <v>0</v>
      </c>
      <c r="L44" s="13">
        <v>100</v>
      </c>
      <c r="M44" s="14">
        <v>-0.03</v>
      </c>
      <c r="N44" s="13">
        <v>0</v>
      </c>
      <c r="O44" s="13">
        <v>0</v>
      </c>
      <c r="P44" s="13">
        <v>621.4</v>
      </c>
      <c r="Q44" s="13">
        <v>3728.6</v>
      </c>
    </row>
    <row r="45" spans="1:17">
      <c r="A45" s="2" t="s">
        <v>93</v>
      </c>
      <c r="B45" s="1" t="s">
        <v>94</v>
      </c>
      <c r="C45" s="13">
        <v>1750.05</v>
      </c>
      <c r="D45" s="13">
        <v>13804.63</v>
      </c>
      <c r="E45" s="13">
        <v>15554.68</v>
      </c>
      <c r="F45" s="13">
        <v>0</v>
      </c>
      <c r="G45" s="13">
        <v>0</v>
      </c>
      <c r="H45" s="13">
        <v>0</v>
      </c>
      <c r="I45" s="13">
        <v>2889.83</v>
      </c>
      <c r="J45" s="13">
        <v>180.72</v>
      </c>
      <c r="K45" s="13">
        <v>0</v>
      </c>
      <c r="L45" s="13">
        <v>100</v>
      </c>
      <c r="M45" s="14">
        <v>-7.0000000000000007E-2</v>
      </c>
      <c r="N45" s="13">
        <v>0</v>
      </c>
      <c r="O45" s="13">
        <v>400</v>
      </c>
      <c r="P45" s="13">
        <v>3570.48</v>
      </c>
      <c r="Q45" s="13">
        <v>11984.2</v>
      </c>
    </row>
    <row r="46" spans="1:17">
      <c r="A46" s="2" t="s">
        <v>95</v>
      </c>
      <c r="B46" s="1" t="s">
        <v>96</v>
      </c>
      <c r="C46" s="13">
        <v>2566.7600000000002</v>
      </c>
      <c r="D46" s="13">
        <v>5712.97</v>
      </c>
      <c r="E46" s="13">
        <v>8279.73</v>
      </c>
      <c r="F46" s="13">
        <v>0</v>
      </c>
      <c r="G46" s="13">
        <v>0</v>
      </c>
      <c r="H46" s="13">
        <v>0</v>
      </c>
      <c r="I46" s="13">
        <v>1221.29</v>
      </c>
      <c r="J46" s="13">
        <v>200.12</v>
      </c>
      <c r="K46" s="13">
        <v>0</v>
      </c>
      <c r="L46" s="13">
        <v>100</v>
      </c>
      <c r="M46" s="14">
        <v>-0.02</v>
      </c>
      <c r="N46" s="13">
        <v>0</v>
      </c>
      <c r="O46" s="13">
        <v>533.34</v>
      </c>
      <c r="P46" s="13">
        <v>2054.73</v>
      </c>
      <c r="Q46" s="13">
        <v>6225</v>
      </c>
    </row>
    <row r="47" spans="1:17">
      <c r="A47" s="2" t="s">
        <v>97</v>
      </c>
      <c r="B47" s="1" t="s">
        <v>98</v>
      </c>
      <c r="C47" s="13">
        <v>3750</v>
      </c>
      <c r="D47" s="13">
        <v>37373.269999999997</v>
      </c>
      <c r="E47" s="13">
        <v>41123.269999999997</v>
      </c>
      <c r="F47" s="13">
        <v>335</v>
      </c>
      <c r="G47" s="13">
        <v>0</v>
      </c>
      <c r="H47" s="13">
        <v>0</v>
      </c>
      <c r="I47" s="13">
        <v>10727.42</v>
      </c>
      <c r="J47" s="13">
        <v>493.26</v>
      </c>
      <c r="K47" s="13">
        <v>0</v>
      </c>
      <c r="L47" s="13">
        <v>100</v>
      </c>
      <c r="M47" s="14">
        <v>-0.15</v>
      </c>
      <c r="N47" s="13">
        <v>0</v>
      </c>
      <c r="O47" s="13">
        <v>533.34</v>
      </c>
      <c r="P47" s="13">
        <v>12188.87</v>
      </c>
      <c r="Q47" s="13">
        <v>28934.400000000001</v>
      </c>
    </row>
    <row r="48" spans="1:17">
      <c r="A48" s="2" t="s">
        <v>99</v>
      </c>
      <c r="B48" s="1" t="s">
        <v>100</v>
      </c>
      <c r="C48" s="13">
        <v>2000.1</v>
      </c>
      <c r="D48" s="13">
        <v>1715</v>
      </c>
      <c r="E48" s="13">
        <v>3715.1</v>
      </c>
      <c r="F48" s="13">
        <v>0</v>
      </c>
      <c r="G48" s="13">
        <v>0</v>
      </c>
      <c r="H48" s="13">
        <v>0</v>
      </c>
      <c r="I48" s="13">
        <v>303.45</v>
      </c>
      <c r="J48" s="13">
        <v>80</v>
      </c>
      <c r="K48" s="13">
        <v>0</v>
      </c>
      <c r="L48" s="13">
        <v>100</v>
      </c>
      <c r="M48" s="13">
        <v>0.05</v>
      </c>
      <c r="N48" s="13">
        <v>0</v>
      </c>
      <c r="O48" s="13">
        <v>0</v>
      </c>
      <c r="P48" s="13">
        <v>483.5</v>
      </c>
      <c r="Q48" s="13">
        <v>3231.6</v>
      </c>
    </row>
    <row r="49" spans="1:17">
      <c r="A49" s="2" t="s">
        <v>101</v>
      </c>
      <c r="B49" s="1" t="s">
        <v>102</v>
      </c>
      <c r="C49" s="13">
        <v>7000.05</v>
      </c>
      <c r="D49" s="13">
        <v>0</v>
      </c>
      <c r="E49" s="13">
        <v>7000.05</v>
      </c>
      <c r="F49" s="13">
        <v>0</v>
      </c>
      <c r="G49" s="13">
        <v>0</v>
      </c>
      <c r="H49" s="13">
        <v>0</v>
      </c>
      <c r="I49" s="13">
        <v>947.95</v>
      </c>
      <c r="J49" s="13">
        <v>189.72</v>
      </c>
      <c r="K49" s="13">
        <v>0</v>
      </c>
      <c r="L49" s="13">
        <v>100</v>
      </c>
      <c r="M49" s="14">
        <v>-0.02</v>
      </c>
      <c r="N49" s="13">
        <v>0</v>
      </c>
      <c r="O49" s="13">
        <v>0</v>
      </c>
      <c r="P49" s="13">
        <v>1237.6500000000001</v>
      </c>
      <c r="Q49" s="13">
        <v>5762.4</v>
      </c>
    </row>
    <row r="50" spans="1:17">
      <c r="A50" s="2" t="s">
        <v>103</v>
      </c>
      <c r="B50" s="1" t="s">
        <v>104</v>
      </c>
      <c r="C50" s="13">
        <v>1200.5999999999999</v>
      </c>
      <c r="D50" s="13">
        <v>2925</v>
      </c>
      <c r="E50" s="13">
        <v>4125.6000000000004</v>
      </c>
      <c r="F50" s="13">
        <v>0</v>
      </c>
      <c r="G50" s="13">
        <v>0</v>
      </c>
      <c r="H50" s="13">
        <v>0</v>
      </c>
      <c r="I50" s="13">
        <v>369.13</v>
      </c>
      <c r="J50" s="13">
        <v>71.650000000000006</v>
      </c>
      <c r="K50" s="13">
        <v>0</v>
      </c>
      <c r="L50" s="13">
        <v>100</v>
      </c>
      <c r="M50" s="13">
        <v>0.02</v>
      </c>
      <c r="N50" s="13">
        <v>0</v>
      </c>
      <c r="O50" s="13">
        <v>0</v>
      </c>
      <c r="P50" s="13">
        <v>540.79999999999995</v>
      </c>
      <c r="Q50" s="13">
        <v>3584.8</v>
      </c>
    </row>
    <row r="51" spans="1:17">
      <c r="A51" s="2" t="s">
        <v>105</v>
      </c>
      <c r="B51" s="1" t="s">
        <v>106</v>
      </c>
      <c r="C51" s="13">
        <v>3249.9</v>
      </c>
      <c r="D51" s="13">
        <v>649.99</v>
      </c>
      <c r="E51" s="13">
        <v>3899.89</v>
      </c>
      <c r="F51" s="13">
        <v>0</v>
      </c>
      <c r="G51" s="13">
        <v>0</v>
      </c>
      <c r="H51" s="13">
        <v>0</v>
      </c>
      <c r="I51" s="13">
        <v>333.01</v>
      </c>
      <c r="J51" s="13">
        <v>91.94</v>
      </c>
      <c r="K51" s="13">
        <v>0</v>
      </c>
      <c r="L51" s="13">
        <v>0</v>
      </c>
      <c r="M51" s="14">
        <v>-0.06</v>
      </c>
      <c r="N51" s="13">
        <v>0</v>
      </c>
      <c r="O51" s="13">
        <v>0</v>
      </c>
      <c r="P51" s="13">
        <v>424.89</v>
      </c>
      <c r="Q51" s="13">
        <v>3475</v>
      </c>
    </row>
    <row r="52" spans="1:17">
      <c r="A52" s="2" t="s">
        <v>107</v>
      </c>
      <c r="B52" s="1" t="s">
        <v>108</v>
      </c>
      <c r="C52" s="13">
        <v>1866.6</v>
      </c>
      <c r="D52" s="13">
        <v>0</v>
      </c>
      <c r="E52" s="13">
        <v>1866.6</v>
      </c>
      <c r="F52" s="13">
        <v>0</v>
      </c>
      <c r="G52" s="13">
        <v>0</v>
      </c>
      <c r="H52" s="14">
        <v>-80.22</v>
      </c>
      <c r="I52" s="13">
        <v>0</v>
      </c>
      <c r="J52" s="13">
        <v>46.34</v>
      </c>
      <c r="K52" s="13">
        <v>0</v>
      </c>
      <c r="L52" s="13">
        <v>0</v>
      </c>
      <c r="M52" s="13">
        <v>0.08</v>
      </c>
      <c r="N52" s="13">
        <v>0</v>
      </c>
      <c r="O52" s="13">
        <v>0</v>
      </c>
      <c r="P52" s="13">
        <v>-33.799999999999997</v>
      </c>
      <c r="Q52" s="13">
        <v>1900.4</v>
      </c>
    </row>
    <row r="53" spans="1:17">
      <c r="A53" s="2" t="s">
        <v>109</v>
      </c>
      <c r="B53" s="1" t="s">
        <v>110</v>
      </c>
      <c r="C53" s="13">
        <v>1120.56</v>
      </c>
      <c r="D53" s="13">
        <v>2564.8000000000002</v>
      </c>
      <c r="E53" s="13">
        <v>3685.36</v>
      </c>
      <c r="F53" s="13">
        <v>0</v>
      </c>
      <c r="G53" s="13">
        <v>0</v>
      </c>
      <c r="H53" s="13">
        <v>0</v>
      </c>
      <c r="I53" s="13">
        <v>298.69</v>
      </c>
      <c r="J53" s="13">
        <v>0</v>
      </c>
      <c r="K53" s="13">
        <v>0</v>
      </c>
      <c r="L53" s="13">
        <v>0</v>
      </c>
      <c r="M53" s="14">
        <v>-0.13</v>
      </c>
      <c r="N53" s="13">
        <v>0</v>
      </c>
      <c r="O53" s="13">
        <v>0</v>
      </c>
      <c r="P53" s="13">
        <v>298.56</v>
      </c>
      <c r="Q53" s="13">
        <v>3386.8</v>
      </c>
    </row>
    <row r="54" spans="1:17">
      <c r="A54" s="2" t="s">
        <v>111</v>
      </c>
      <c r="B54" s="1" t="s">
        <v>112</v>
      </c>
      <c r="C54" s="13">
        <v>2799.9</v>
      </c>
      <c r="D54" s="13">
        <v>0</v>
      </c>
      <c r="E54" s="13">
        <v>2799.9</v>
      </c>
      <c r="F54" s="13">
        <v>0</v>
      </c>
      <c r="G54" s="13">
        <v>0</v>
      </c>
      <c r="H54" s="13">
        <v>0</v>
      </c>
      <c r="I54" s="13">
        <v>55.21</v>
      </c>
      <c r="J54" s="13">
        <v>75.98</v>
      </c>
      <c r="K54" s="13">
        <v>0</v>
      </c>
      <c r="L54" s="13">
        <v>0</v>
      </c>
      <c r="M54" s="14">
        <v>-0.09</v>
      </c>
      <c r="N54" s="13">
        <v>0</v>
      </c>
      <c r="O54" s="13">
        <v>440</v>
      </c>
      <c r="P54" s="13">
        <v>571.1</v>
      </c>
      <c r="Q54" s="13">
        <v>2228.8000000000002</v>
      </c>
    </row>
    <row r="55" spans="1:17">
      <c r="A55" s="2" t="s">
        <v>113</v>
      </c>
      <c r="B55" s="1" t="s">
        <v>114</v>
      </c>
      <c r="C55" s="13">
        <v>7000</v>
      </c>
      <c r="D55" s="13">
        <v>13430.94</v>
      </c>
      <c r="E55" s="13">
        <v>20430.939999999999</v>
      </c>
      <c r="F55" s="13">
        <v>861</v>
      </c>
      <c r="G55" s="13">
        <v>0</v>
      </c>
      <c r="H55" s="13">
        <v>0</v>
      </c>
      <c r="I55" s="13">
        <v>4313.9399999999996</v>
      </c>
      <c r="J55" s="13">
        <v>738.95</v>
      </c>
      <c r="K55" s="13">
        <v>0</v>
      </c>
      <c r="L55" s="13">
        <v>100</v>
      </c>
      <c r="M55" s="13">
        <v>0.05</v>
      </c>
      <c r="N55" s="13">
        <v>0</v>
      </c>
      <c r="O55" s="13">
        <v>680</v>
      </c>
      <c r="P55" s="13">
        <v>6693.94</v>
      </c>
      <c r="Q55" s="13">
        <v>13737</v>
      </c>
    </row>
    <row r="56" spans="1:17">
      <c r="A56" s="2" t="s">
        <v>115</v>
      </c>
      <c r="B56" s="1" t="s">
        <v>116</v>
      </c>
      <c r="C56" s="13">
        <v>1750.05</v>
      </c>
      <c r="D56" s="13">
        <v>10918.63</v>
      </c>
      <c r="E56" s="13">
        <v>12668.68</v>
      </c>
      <c r="F56" s="13">
        <v>1898</v>
      </c>
      <c r="G56" s="13">
        <v>0</v>
      </c>
      <c r="H56" s="13">
        <v>0</v>
      </c>
      <c r="I56" s="13">
        <v>2211.04</v>
      </c>
      <c r="J56" s="13">
        <v>194.4</v>
      </c>
      <c r="K56" s="13">
        <v>0</v>
      </c>
      <c r="L56" s="13">
        <v>0</v>
      </c>
      <c r="M56" s="13">
        <v>0.04</v>
      </c>
      <c r="N56" s="13">
        <v>0</v>
      </c>
      <c r="O56" s="13">
        <v>0</v>
      </c>
      <c r="P56" s="13">
        <v>4303.4799999999996</v>
      </c>
      <c r="Q56" s="13">
        <v>8365.2000000000007</v>
      </c>
    </row>
    <row r="57" spans="1:17">
      <c r="A57" s="2" t="s">
        <v>117</v>
      </c>
      <c r="B57" s="1" t="s">
        <v>118</v>
      </c>
      <c r="C57" s="13">
        <v>2800</v>
      </c>
      <c r="D57" s="13">
        <v>1000</v>
      </c>
      <c r="E57" s="13">
        <v>3800</v>
      </c>
      <c r="F57" s="13">
        <v>0</v>
      </c>
      <c r="G57" s="13">
        <v>0</v>
      </c>
      <c r="H57" s="13">
        <v>0</v>
      </c>
      <c r="I57" s="13">
        <v>317.02999999999997</v>
      </c>
      <c r="J57" s="13">
        <v>109.63</v>
      </c>
      <c r="K57" s="13">
        <v>0</v>
      </c>
      <c r="L57" s="13">
        <v>0</v>
      </c>
      <c r="M57" s="13">
        <v>0</v>
      </c>
      <c r="N57" s="13">
        <v>0</v>
      </c>
      <c r="O57" s="13">
        <v>533.34</v>
      </c>
      <c r="P57" s="13">
        <v>960</v>
      </c>
      <c r="Q57" s="13">
        <v>2840</v>
      </c>
    </row>
    <row r="58" spans="1:17">
      <c r="A58" s="2" t="s">
        <v>119</v>
      </c>
      <c r="B58" s="1" t="s">
        <v>120</v>
      </c>
      <c r="C58" s="13">
        <v>1200</v>
      </c>
      <c r="D58" s="13">
        <v>1927.5</v>
      </c>
      <c r="E58" s="13">
        <v>3127.5</v>
      </c>
      <c r="F58" s="13">
        <v>0</v>
      </c>
      <c r="G58" s="13">
        <v>0</v>
      </c>
      <c r="H58" s="13">
        <v>0</v>
      </c>
      <c r="I58" s="13">
        <v>111.13</v>
      </c>
      <c r="J58" s="13">
        <v>78.849999999999994</v>
      </c>
      <c r="K58" s="13">
        <v>0</v>
      </c>
      <c r="L58" s="13">
        <v>0</v>
      </c>
      <c r="M58" s="13">
        <v>0.12</v>
      </c>
      <c r="N58" s="13">
        <v>0</v>
      </c>
      <c r="O58" s="13">
        <v>0</v>
      </c>
      <c r="P58" s="13">
        <v>190.1</v>
      </c>
      <c r="Q58" s="13">
        <v>2937.4</v>
      </c>
    </row>
    <row r="59" spans="1:17">
      <c r="A59" s="2" t="s">
        <v>121</v>
      </c>
      <c r="B59" s="1" t="s">
        <v>122</v>
      </c>
      <c r="C59" s="13">
        <v>3499.95</v>
      </c>
      <c r="D59" s="13">
        <v>0</v>
      </c>
      <c r="E59" s="13">
        <v>3499.95</v>
      </c>
      <c r="F59" s="13">
        <v>0</v>
      </c>
      <c r="G59" s="13">
        <v>0</v>
      </c>
      <c r="H59" s="13">
        <v>0</v>
      </c>
      <c r="I59" s="13">
        <v>151.65</v>
      </c>
      <c r="J59" s="13">
        <v>87.92</v>
      </c>
      <c r="K59" s="13">
        <v>0</v>
      </c>
      <c r="L59" s="13">
        <v>0</v>
      </c>
      <c r="M59" s="13">
        <v>0.04</v>
      </c>
      <c r="N59" s="13">
        <v>0</v>
      </c>
      <c r="O59" s="13">
        <v>533.34</v>
      </c>
      <c r="P59" s="13">
        <v>772.95</v>
      </c>
      <c r="Q59" s="13">
        <v>2727</v>
      </c>
    </row>
    <row r="60" spans="1:17">
      <c r="A60" s="2" t="s">
        <v>123</v>
      </c>
      <c r="B60" s="1" t="s">
        <v>124</v>
      </c>
      <c r="C60" s="13">
        <v>3249.9</v>
      </c>
      <c r="D60" s="13">
        <v>649.99</v>
      </c>
      <c r="E60" s="13">
        <v>3899.89</v>
      </c>
      <c r="F60" s="13">
        <v>1497</v>
      </c>
      <c r="G60" s="13">
        <v>0</v>
      </c>
      <c r="H60" s="13">
        <v>0</v>
      </c>
      <c r="I60" s="13">
        <v>333.01</v>
      </c>
      <c r="J60" s="13">
        <v>133.19999999999999</v>
      </c>
      <c r="K60" s="13">
        <v>0</v>
      </c>
      <c r="L60" s="13">
        <v>0</v>
      </c>
      <c r="M60" s="13">
        <v>0.08</v>
      </c>
      <c r="N60" s="13">
        <v>0</v>
      </c>
      <c r="O60" s="13">
        <v>0</v>
      </c>
      <c r="P60" s="13">
        <v>1963.29</v>
      </c>
      <c r="Q60" s="13">
        <v>1936.6</v>
      </c>
    </row>
    <row r="61" spans="1:17">
      <c r="A61" s="2" t="s">
        <v>125</v>
      </c>
      <c r="B61" s="1" t="s">
        <v>126</v>
      </c>
      <c r="C61" s="13">
        <v>1866.62</v>
      </c>
      <c r="D61" s="13">
        <v>8969.17</v>
      </c>
      <c r="E61" s="13">
        <v>10835.79</v>
      </c>
      <c r="F61" s="13">
        <v>0</v>
      </c>
      <c r="G61" s="13">
        <v>0</v>
      </c>
      <c r="H61" s="13">
        <v>0</v>
      </c>
      <c r="I61" s="13">
        <v>1779.95</v>
      </c>
      <c r="J61" s="13">
        <v>165.24</v>
      </c>
      <c r="K61" s="13">
        <v>0</v>
      </c>
      <c r="L61" s="13">
        <v>0</v>
      </c>
      <c r="M61" s="13">
        <v>0</v>
      </c>
      <c r="N61" s="13">
        <v>0</v>
      </c>
      <c r="O61" s="13">
        <v>800</v>
      </c>
      <c r="P61" s="13">
        <v>2745.19</v>
      </c>
      <c r="Q61" s="13">
        <v>8090.6</v>
      </c>
    </row>
    <row r="62" spans="1:17">
      <c r="A62" s="2" t="s">
        <v>127</v>
      </c>
      <c r="B62" s="1" t="s">
        <v>128</v>
      </c>
      <c r="C62" s="13">
        <v>1200.5999999999999</v>
      </c>
      <c r="D62" s="13">
        <v>1695.75</v>
      </c>
      <c r="E62" s="13">
        <v>2896.35</v>
      </c>
      <c r="F62" s="13">
        <v>0</v>
      </c>
      <c r="G62" s="13">
        <v>0</v>
      </c>
      <c r="H62" s="13">
        <v>0</v>
      </c>
      <c r="I62" s="13">
        <v>65.709999999999994</v>
      </c>
      <c r="J62" s="13">
        <v>134.31</v>
      </c>
      <c r="K62" s="13">
        <v>0</v>
      </c>
      <c r="L62" s="13">
        <v>100</v>
      </c>
      <c r="M62" s="13">
        <v>0.13</v>
      </c>
      <c r="N62" s="13">
        <v>0</v>
      </c>
      <c r="O62" s="13">
        <v>0</v>
      </c>
      <c r="P62" s="13">
        <v>300.14999999999998</v>
      </c>
      <c r="Q62" s="13">
        <v>2596.1999999999998</v>
      </c>
    </row>
    <row r="63" spans="1:17">
      <c r="A63" s="2" t="s">
        <v>129</v>
      </c>
      <c r="B63" s="1" t="s">
        <v>130</v>
      </c>
      <c r="C63" s="13">
        <v>1200.5999999999999</v>
      </c>
      <c r="D63" s="13">
        <v>1045</v>
      </c>
      <c r="E63" s="13">
        <v>2245.6</v>
      </c>
      <c r="F63" s="13">
        <v>0</v>
      </c>
      <c r="G63" s="13">
        <v>0</v>
      </c>
      <c r="H63" s="14">
        <v>-34.5</v>
      </c>
      <c r="I63" s="13">
        <v>0</v>
      </c>
      <c r="J63" s="13">
        <v>0</v>
      </c>
      <c r="K63" s="13">
        <v>0</v>
      </c>
      <c r="L63" s="13">
        <v>0</v>
      </c>
      <c r="M63" s="13">
        <v>0.1</v>
      </c>
      <c r="N63" s="13">
        <v>0</v>
      </c>
      <c r="O63" s="13">
        <v>0</v>
      </c>
      <c r="P63" s="13">
        <v>-34.4</v>
      </c>
      <c r="Q63" s="13">
        <v>2280</v>
      </c>
    </row>
    <row r="64" spans="1:17">
      <c r="A64" s="2" t="s">
        <v>131</v>
      </c>
      <c r="B64" s="1" t="s">
        <v>132</v>
      </c>
      <c r="C64" s="13">
        <v>3000</v>
      </c>
      <c r="D64" s="13">
        <v>1000</v>
      </c>
      <c r="E64" s="13">
        <v>4000</v>
      </c>
      <c r="F64" s="13">
        <v>0</v>
      </c>
      <c r="G64" s="13">
        <v>0</v>
      </c>
      <c r="H64" s="13">
        <v>0</v>
      </c>
      <c r="I64" s="13">
        <v>349.03</v>
      </c>
      <c r="J64" s="13">
        <v>135.18</v>
      </c>
      <c r="K64" s="13">
        <v>0</v>
      </c>
      <c r="L64" s="13">
        <v>100</v>
      </c>
      <c r="M64" s="14">
        <v>-0.15</v>
      </c>
      <c r="N64" s="13">
        <v>0</v>
      </c>
      <c r="O64" s="13">
        <v>533.34</v>
      </c>
      <c r="P64" s="13">
        <v>1117.4000000000001</v>
      </c>
      <c r="Q64" s="13">
        <v>2882.6</v>
      </c>
    </row>
    <row r="65" spans="1:17">
      <c r="A65" s="2" t="s">
        <v>133</v>
      </c>
      <c r="B65" s="1" t="s">
        <v>134</v>
      </c>
      <c r="C65" s="13">
        <v>1733.42</v>
      </c>
      <c r="D65" s="13">
        <v>13273.33</v>
      </c>
      <c r="E65" s="13">
        <v>15006.75</v>
      </c>
      <c r="F65" s="13">
        <v>0</v>
      </c>
      <c r="G65" s="13">
        <v>0</v>
      </c>
      <c r="H65" s="13">
        <v>0</v>
      </c>
      <c r="I65" s="13">
        <v>2760.96</v>
      </c>
      <c r="J65" s="13">
        <v>44.95</v>
      </c>
      <c r="K65" s="13">
        <v>0</v>
      </c>
      <c r="L65" s="13">
        <v>100</v>
      </c>
      <c r="M65" s="13">
        <v>0.04</v>
      </c>
      <c r="N65" s="13">
        <v>0</v>
      </c>
      <c r="O65" s="13">
        <v>0</v>
      </c>
      <c r="P65" s="13">
        <v>2905.95</v>
      </c>
      <c r="Q65" s="13">
        <v>12100.8</v>
      </c>
    </row>
    <row r="66" spans="1:17">
      <c r="A66" s="2" t="s">
        <v>135</v>
      </c>
      <c r="B66" s="1" t="s">
        <v>136</v>
      </c>
      <c r="C66" s="13">
        <v>6533.38</v>
      </c>
      <c r="D66" s="13">
        <v>17261.43</v>
      </c>
      <c r="E66" s="13">
        <v>23794.81</v>
      </c>
      <c r="F66" s="13">
        <v>0</v>
      </c>
      <c r="G66" s="13">
        <v>0</v>
      </c>
      <c r="H66" s="13">
        <v>0</v>
      </c>
      <c r="I66" s="13">
        <v>5323.1</v>
      </c>
      <c r="J66" s="13">
        <v>181.93</v>
      </c>
      <c r="K66" s="13">
        <v>0</v>
      </c>
      <c r="L66" s="13">
        <v>100</v>
      </c>
      <c r="M66" s="13">
        <v>0.04</v>
      </c>
      <c r="N66" s="13">
        <v>0</v>
      </c>
      <c r="O66" s="13">
        <v>533.34</v>
      </c>
      <c r="P66" s="13">
        <v>6138.41</v>
      </c>
      <c r="Q66" s="13">
        <v>17656.400000000001</v>
      </c>
    </row>
    <row r="67" spans="1:17">
      <c r="A67" s="2" t="s">
        <v>137</v>
      </c>
      <c r="B67" s="1" t="s">
        <v>138</v>
      </c>
      <c r="C67" s="13">
        <v>13800</v>
      </c>
      <c r="D67" s="13">
        <v>0</v>
      </c>
      <c r="E67" s="13">
        <v>13800</v>
      </c>
      <c r="F67" s="13">
        <v>0</v>
      </c>
      <c r="G67" s="13">
        <v>0</v>
      </c>
      <c r="H67" s="13">
        <v>0</v>
      </c>
      <c r="I67" s="13">
        <v>2477.13</v>
      </c>
      <c r="J67" s="13">
        <v>387.72</v>
      </c>
      <c r="K67" s="13">
        <v>0</v>
      </c>
      <c r="L67" s="13">
        <v>100</v>
      </c>
      <c r="M67" s="14">
        <v>-0.15</v>
      </c>
      <c r="N67" s="13">
        <v>108.1</v>
      </c>
      <c r="O67" s="13">
        <v>0</v>
      </c>
      <c r="P67" s="13">
        <v>3072.8</v>
      </c>
      <c r="Q67" s="13">
        <v>10727.2</v>
      </c>
    </row>
    <row r="68" spans="1:17">
      <c r="A68" s="2" t="s">
        <v>139</v>
      </c>
      <c r="B68" s="1" t="s">
        <v>140</v>
      </c>
      <c r="C68" s="13">
        <v>2250</v>
      </c>
      <c r="D68" s="13">
        <v>2280</v>
      </c>
      <c r="E68" s="13">
        <v>4530</v>
      </c>
      <c r="F68" s="13">
        <v>0</v>
      </c>
      <c r="G68" s="13">
        <v>0</v>
      </c>
      <c r="H68" s="13">
        <v>0</v>
      </c>
      <c r="I68" s="13">
        <v>439.32</v>
      </c>
      <c r="J68" s="13">
        <v>98.48</v>
      </c>
      <c r="K68" s="13">
        <v>0</v>
      </c>
      <c r="L68" s="13">
        <v>100</v>
      </c>
      <c r="M68" s="13">
        <v>0</v>
      </c>
      <c r="N68" s="13">
        <v>0</v>
      </c>
      <c r="O68" s="13">
        <v>0</v>
      </c>
      <c r="P68" s="13">
        <v>637.79999999999995</v>
      </c>
      <c r="Q68" s="13">
        <v>3892.2</v>
      </c>
    </row>
    <row r="69" spans="1:17">
      <c r="A69" s="2" t="s">
        <v>141</v>
      </c>
      <c r="B69" s="1" t="s">
        <v>142</v>
      </c>
      <c r="C69" s="13">
        <v>5868.75</v>
      </c>
      <c r="D69" s="13">
        <v>2400</v>
      </c>
      <c r="E69" s="13">
        <v>8268.75</v>
      </c>
      <c r="F69" s="13">
        <v>0</v>
      </c>
      <c r="G69" s="13">
        <v>0</v>
      </c>
      <c r="H69" s="13">
        <v>0</v>
      </c>
      <c r="I69" s="13">
        <v>1218.94</v>
      </c>
      <c r="J69" s="13">
        <v>188.38</v>
      </c>
      <c r="K69" s="13">
        <v>0</v>
      </c>
      <c r="L69" s="13">
        <v>100</v>
      </c>
      <c r="M69" s="14">
        <v>-0.04</v>
      </c>
      <c r="N69" s="13">
        <v>0</v>
      </c>
      <c r="O69" s="13">
        <v>266.67</v>
      </c>
      <c r="P69" s="13">
        <v>1773.95</v>
      </c>
      <c r="Q69" s="13">
        <v>6494.8</v>
      </c>
    </row>
    <row r="70" spans="1:17">
      <c r="A70" s="2" t="s">
        <v>143</v>
      </c>
      <c r="B70" s="1" t="s">
        <v>144</v>
      </c>
      <c r="C70" s="13">
        <v>3750</v>
      </c>
      <c r="D70" s="13">
        <v>12648.94</v>
      </c>
      <c r="E70" s="13">
        <v>16398.939999999999</v>
      </c>
      <c r="F70" s="13">
        <v>725</v>
      </c>
      <c r="G70" s="13">
        <v>0</v>
      </c>
      <c r="H70" s="13">
        <v>0</v>
      </c>
      <c r="I70" s="13">
        <v>3104.34</v>
      </c>
      <c r="J70" s="13">
        <v>95.88</v>
      </c>
      <c r="K70" s="13">
        <v>0</v>
      </c>
      <c r="L70" s="13">
        <v>100</v>
      </c>
      <c r="M70" s="14">
        <v>-0.08</v>
      </c>
      <c r="N70" s="13">
        <v>0</v>
      </c>
      <c r="O70" s="13">
        <v>0</v>
      </c>
      <c r="P70" s="13">
        <v>4025.14</v>
      </c>
      <c r="Q70" s="13">
        <v>12373.8</v>
      </c>
    </row>
    <row r="71" spans="1:17">
      <c r="A71" s="2" t="s">
        <v>145</v>
      </c>
      <c r="B71" s="1" t="s">
        <v>146</v>
      </c>
      <c r="C71" s="13">
        <v>1200.5999999999999</v>
      </c>
      <c r="D71" s="13">
        <v>4160.16</v>
      </c>
      <c r="E71" s="13">
        <v>5360.76</v>
      </c>
      <c r="F71" s="13">
        <v>0</v>
      </c>
      <c r="G71" s="13">
        <v>0</v>
      </c>
      <c r="H71" s="13">
        <v>0</v>
      </c>
      <c r="I71" s="13">
        <v>597.79999999999995</v>
      </c>
      <c r="J71" s="13">
        <v>0</v>
      </c>
      <c r="K71" s="13">
        <v>0</v>
      </c>
      <c r="L71" s="13">
        <v>0</v>
      </c>
      <c r="M71" s="14">
        <v>-0.04</v>
      </c>
      <c r="N71" s="13">
        <v>0</v>
      </c>
      <c r="O71" s="13">
        <v>0</v>
      </c>
      <c r="P71" s="13">
        <v>597.76</v>
      </c>
      <c r="Q71" s="13">
        <v>4763</v>
      </c>
    </row>
    <row r="72" spans="1:17">
      <c r="A72" s="2" t="s">
        <v>147</v>
      </c>
      <c r="B72" s="1" t="s">
        <v>148</v>
      </c>
      <c r="C72" s="13">
        <v>1200.5999999999999</v>
      </c>
      <c r="D72" s="13">
        <v>2208</v>
      </c>
      <c r="E72" s="13">
        <v>3408.6</v>
      </c>
      <c r="F72" s="13">
        <v>0</v>
      </c>
      <c r="G72" s="13">
        <v>0</v>
      </c>
      <c r="H72" s="13">
        <v>0</v>
      </c>
      <c r="I72" s="13">
        <v>141.71</v>
      </c>
      <c r="J72" s="13">
        <v>75.88</v>
      </c>
      <c r="K72" s="13">
        <v>0</v>
      </c>
      <c r="L72" s="13">
        <v>0</v>
      </c>
      <c r="M72" s="13">
        <v>0.15</v>
      </c>
      <c r="N72" s="13">
        <v>0</v>
      </c>
      <c r="O72" s="13">
        <v>212.66</v>
      </c>
      <c r="P72" s="13">
        <v>430.4</v>
      </c>
      <c r="Q72" s="13">
        <v>2978.2</v>
      </c>
    </row>
    <row r="73" spans="1:17">
      <c r="A73" s="2" t="s">
        <v>149</v>
      </c>
      <c r="B73" s="1" t="s">
        <v>150</v>
      </c>
      <c r="C73" s="13">
        <v>3750</v>
      </c>
      <c r="D73" s="13">
        <v>3950.28</v>
      </c>
      <c r="E73" s="13">
        <v>7700.28</v>
      </c>
      <c r="F73" s="13">
        <v>324</v>
      </c>
      <c r="G73" s="13">
        <v>0</v>
      </c>
      <c r="H73" s="13">
        <v>0</v>
      </c>
      <c r="I73" s="13">
        <v>1097.52</v>
      </c>
      <c r="J73" s="13">
        <v>95.32</v>
      </c>
      <c r="K73" s="13">
        <v>0</v>
      </c>
      <c r="L73" s="13">
        <v>100</v>
      </c>
      <c r="M73" s="13">
        <v>0.04</v>
      </c>
      <c r="N73" s="13">
        <v>0</v>
      </c>
      <c r="O73" s="13">
        <v>960</v>
      </c>
      <c r="P73" s="13">
        <v>2576.88</v>
      </c>
      <c r="Q73" s="13">
        <v>5123.3999999999996</v>
      </c>
    </row>
    <row r="74" spans="1:17">
      <c r="A74" s="2" t="s">
        <v>151</v>
      </c>
      <c r="B74" s="1" t="s">
        <v>152</v>
      </c>
      <c r="C74" s="13">
        <v>3499.95</v>
      </c>
      <c r="D74" s="13">
        <v>0</v>
      </c>
      <c r="E74" s="13">
        <v>3499.95</v>
      </c>
      <c r="F74" s="13">
        <v>0</v>
      </c>
      <c r="G74" s="13">
        <v>0</v>
      </c>
      <c r="H74" s="13">
        <v>0</v>
      </c>
      <c r="I74" s="13">
        <v>151.65</v>
      </c>
      <c r="J74" s="13">
        <v>166.23</v>
      </c>
      <c r="K74" s="13">
        <v>0</v>
      </c>
      <c r="L74" s="13">
        <v>100</v>
      </c>
      <c r="M74" s="13">
        <v>7.0000000000000007E-2</v>
      </c>
      <c r="N74" s="13">
        <v>0</v>
      </c>
      <c r="O74" s="13">
        <v>0</v>
      </c>
      <c r="P74" s="13">
        <v>417.95</v>
      </c>
      <c r="Q74" s="13">
        <v>3082</v>
      </c>
    </row>
    <row r="75" spans="1:17">
      <c r="A75" s="2" t="s">
        <v>153</v>
      </c>
      <c r="B75" s="1" t="s">
        <v>154</v>
      </c>
      <c r="C75" s="13">
        <v>1200.5999999999999</v>
      </c>
      <c r="D75" s="13">
        <v>3401.63</v>
      </c>
      <c r="E75" s="13">
        <v>4602.2299999999996</v>
      </c>
      <c r="F75" s="13">
        <v>0</v>
      </c>
      <c r="G75" s="13">
        <v>774</v>
      </c>
      <c r="H75" s="13">
        <v>0</v>
      </c>
      <c r="I75" s="13">
        <v>452.26</v>
      </c>
      <c r="J75" s="13">
        <v>132.5</v>
      </c>
      <c r="K75" s="13">
        <v>309.01</v>
      </c>
      <c r="L75" s="13">
        <v>100</v>
      </c>
      <c r="M75" s="13">
        <v>0.06</v>
      </c>
      <c r="N75" s="13">
        <v>0</v>
      </c>
      <c r="O75" s="13">
        <v>500</v>
      </c>
      <c r="P75" s="13">
        <v>2267.83</v>
      </c>
      <c r="Q75" s="13">
        <v>2334.4</v>
      </c>
    </row>
    <row r="76" spans="1:17">
      <c r="A76" s="2" t="s">
        <v>155</v>
      </c>
      <c r="B76" s="1" t="s">
        <v>156</v>
      </c>
      <c r="C76" s="13">
        <v>3250.05</v>
      </c>
      <c r="D76" s="13">
        <v>2800</v>
      </c>
      <c r="E76" s="13">
        <v>6050.05</v>
      </c>
      <c r="F76" s="13">
        <v>0</v>
      </c>
      <c r="G76" s="13">
        <v>0</v>
      </c>
      <c r="H76" s="13">
        <v>0</v>
      </c>
      <c r="I76" s="13">
        <v>745.03</v>
      </c>
      <c r="J76" s="13">
        <v>80.680000000000007</v>
      </c>
      <c r="K76" s="13">
        <v>297.48</v>
      </c>
      <c r="L76" s="13">
        <v>100</v>
      </c>
      <c r="M76" s="14">
        <v>-0.08</v>
      </c>
      <c r="N76" s="13">
        <v>0</v>
      </c>
      <c r="O76" s="13">
        <v>533.34</v>
      </c>
      <c r="P76" s="13">
        <v>1756.45</v>
      </c>
      <c r="Q76" s="13">
        <v>4293.6000000000004</v>
      </c>
    </row>
    <row r="79" spans="1:17" s="7" customFormat="1">
      <c r="A79" s="15"/>
      <c r="C79" s="7" t="s">
        <v>157</v>
      </c>
      <c r="D79" s="7" t="s">
        <v>157</v>
      </c>
      <c r="E79" s="7" t="s">
        <v>157</v>
      </c>
      <c r="F79" s="7" t="s">
        <v>157</v>
      </c>
      <c r="G79" s="7" t="s">
        <v>157</v>
      </c>
      <c r="H79" s="7" t="s">
        <v>157</v>
      </c>
      <c r="I79" s="7" t="s">
        <v>157</v>
      </c>
      <c r="J79" s="7" t="s">
        <v>157</v>
      </c>
      <c r="K79" s="7" t="s">
        <v>157</v>
      </c>
      <c r="L79" s="7" t="s">
        <v>157</v>
      </c>
      <c r="M79" s="7" t="s">
        <v>157</v>
      </c>
      <c r="N79" s="7" t="s">
        <v>157</v>
      </c>
      <c r="O79" s="7" t="s">
        <v>157</v>
      </c>
      <c r="P79" s="7" t="s">
        <v>157</v>
      </c>
      <c r="Q79" s="7" t="s">
        <v>157</v>
      </c>
    </row>
    <row r="80" spans="1:17">
      <c r="A80" s="18" t="s">
        <v>158</v>
      </c>
      <c r="B80" s="1" t="s">
        <v>159</v>
      </c>
      <c r="C80" s="17">
        <v>253811.24</v>
      </c>
      <c r="D80" s="17">
        <v>511356.35</v>
      </c>
      <c r="E80" s="17">
        <v>765167.59</v>
      </c>
      <c r="F80" s="17">
        <v>10997</v>
      </c>
      <c r="G80" s="17">
        <v>4894</v>
      </c>
      <c r="H80" s="19">
        <v>-189.6</v>
      </c>
      <c r="I80" s="17">
        <v>159419.13</v>
      </c>
      <c r="J80" s="17">
        <v>11857</v>
      </c>
      <c r="K80" s="17">
        <v>606.49</v>
      </c>
      <c r="L80" s="17">
        <v>4300</v>
      </c>
      <c r="M80" s="17">
        <v>0.16</v>
      </c>
      <c r="N80" s="17">
        <v>108.1</v>
      </c>
      <c r="O80" s="17">
        <v>14786.11</v>
      </c>
      <c r="P80" s="17">
        <v>206778.39</v>
      </c>
      <c r="Q80" s="17">
        <v>558389.19999999995</v>
      </c>
    </row>
    <row r="82" spans="1:17">
      <c r="C82" s="1" t="s">
        <v>159</v>
      </c>
      <c r="D82" s="1" t="s">
        <v>159</v>
      </c>
      <c r="E82" s="1" t="s">
        <v>159</v>
      </c>
      <c r="F82" s="1" t="s">
        <v>159</v>
      </c>
      <c r="G82" s="1" t="s">
        <v>159</v>
      </c>
      <c r="H82" s="1" t="s">
        <v>159</v>
      </c>
      <c r="I82" s="1" t="s">
        <v>159</v>
      </c>
      <c r="J82" s="1" t="s">
        <v>159</v>
      </c>
      <c r="K82" s="1" t="s">
        <v>159</v>
      </c>
      <c r="L82" s="1" t="s">
        <v>159</v>
      </c>
      <c r="M82" s="1" t="s">
        <v>159</v>
      </c>
      <c r="N82" s="1" t="s">
        <v>159</v>
      </c>
      <c r="O82" s="1" t="s">
        <v>159</v>
      </c>
      <c r="P82" s="1" t="s">
        <v>159</v>
      </c>
      <c r="Q82" s="1" t="s">
        <v>159</v>
      </c>
    </row>
    <row r="83" spans="1:17">
      <c r="A83" s="2" t="s">
        <v>159</v>
      </c>
      <c r="B83" s="1" t="s">
        <v>159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7"/>
  <sheetViews>
    <sheetView workbookViewId="0">
      <selection activeCell="G15" sqref="G15"/>
    </sheetView>
  </sheetViews>
  <sheetFormatPr baseColWidth="10" defaultRowHeight="15"/>
  <cols>
    <col min="2" max="2" width="14.42578125" customWidth="1"/>
    <col min="3" max="3" width="18.5703125" customWidth="1"/>
    <col min="4" max="4" width="12.5703125" bestFit="1" customWidth="1"/>
    <col min="5" max="5" width="34.7109375" bestFit="1" customWidth="1"/>
  </cols>
  <sheetData>
    <row r="1" spans="1:10">
      <c r="A1" s="35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6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9.5">
      <c r="A3" s="34" t="s">
        <v>2</v>
      </c>
      <c r="B3" s="34"/>
      <c r="C3" s="37"/>
      <c r="D3" s="34"/>
      <c r="E3" s="34"/>
      <c r="F3" s="34"/>
      <c r="G3" s="34"/>
      <c r="H3" s="34"/>
      <c r="I3" s="34"/>
      <c r="J3" s="34"/>
    </row>
    <row r="4" spans="1:10">
      <c r="A4" s="34" t="s">
        <v>166</v>
      </c>
      <c r="B4" s="34"/>
      <c r="C4" s="34"/>
      <c r="D4" s="34"/>
      <c r="E4" s="34"/>
      <c r="F4" s="34"/>
      <c r="G4" s="34"/>
      <c r="H4" s="34"/>
      <c r="I4" s="34"/>
      <c r="J4" s="34"/>
    </row>
    <row r="6" spans="1:10">
      <c r="A6" s="38"/>
      <c r="B6" s="38"/>
      <c r="C6" s="38"/>
      <c r="D6" s="38"/>
      <c r="E6" s="38"/>
      <c r="F6" s="38"/>
      <c r="G6" s="38"/>
      <c r="H6" s="38"/>
      <c r="I6" s="34"/>
      <c r="J6" s="34"/>
    </row>
    <row r="7" spans="1:10">
      <c r="A7" s="39"/>
      <c r="B7" s="39"/>
      <c r="C7" s="39"/>
      <c r="D7" s="39"/>
      <c r="E7" s="39"/>
      <c r="F7" s="39"/>
      <c r="G7" s="39"/>
      <c r="H7" s="39"/>
      <c r="I7" s="34"/>
      <c r="J7" s="34"/>
    </row>
    <row r="8" spans="1:10">
      <c r="A8" s="41" t="s">
        <v>167</v>
      </c>
      <c r="B8" s="41" t="s">
        <v>168</v>
      </c>
      <c r="C8" s="41" t="s">
        <v>169</v>
      </c>
      <c r="D8" s="42" t="s">
        <v>170</v>
      </c>
      <c r="E8" s="41" t="s">
        <v>171</v>
      </c>
      <c r="F8" s="40"/>
      <c r="G8" s="40"/>
      <c r="H8" s="40"/>
      <c r="I8" s="40"/>
      <c r="J8" s="40"/>
    </row>
    <row r="9" spans="1:10">
      <c r="A9" s="34" t="s">
        <v>117</v>
      </c>
      <c r="B9" s="34"/>
      <c r="C9" s="34" t="s">
        <v>172</v>
      </c>
      <c r="D9" s="34">
        <v>2840</v>
      </c>
      <c r="E9" s="34" t="s">
        <v>118</v>
      </c>
      <c r="F9" s="34"/>
      <c r="G9" s="34"/>
      <c r="H9" s="34"/>
      <c r="I9" s="34"/>
      <c r="J9" s="34"/>
    </row>
    <row r="10" spans="1:10">
      <c r="A10" s="34" t="s">
        <v>83</v>
      </c>
      <c r="B10" s="34"/>
      <c r="C10" s="34" t="s">
        <v>172</v>
      </c>
      <c r="D10" s="34">
        <v>3650</v>
      </c>
      <c r="E10" s="34" t="s">
        <v>84</v>
      </c>
      <c r="F10" s="34"/>
      <c r="G10" s="34"/>
      <c r="H10" s="34"/>
      <c r="I10" s="34"/>
      <c r="J10" s="34"/>
    </row>
    <row r="11" spans="1:10">
      <c r="A11" s="34" t="s">
        <v>51</v>
      </c>
      <c r="B11" s="34"/>
      <c r="C11" s="34" t="s">
        <v>172</v>
      </c>
      <c r="D11" s="34">
        <v>3475</v>
      </c>
      <c r="E11" s="34" t="s">
        <v>52</v>
      </c>
      <c r="F11" s="34"/>
      <c r="G11" s="34"/>
      <c r="H11" s="34"/>
      <c r="I11" s="34"/>
      <c r="J11" s="34"/>
    </row>
    <row r="12" spans="1:10">
      <c r="A12" s="34" t="s">
        <v>35</v>
      </c>
      <c r="B12" s="34"/>
      <c r="C12" s="34" t="s">
        <v>172</v>
      </c>
      <c r="D12" s="34">
        <v>4194.6000000000004</v>
      </c>
      <c r="E12" s="34" t="s">
        <v>36</v>
      </c>
      <c r="F12" s="34"/>
      <c r="G12" s="34"/>
      <c r="H12" s="34"/>
      <c r="I12" s="34"/>
      <c r="J12" s="34"/>
    </row>
    <row r="13" spans="1:10">
      <c r="A13" s="34" t="s">
        <v>63</v>
      </c>
      <c r="B13" s="34"/>
      <c r="C13" s="34" t="s">
        <v>172</v>
      </c>
      <c r="D13" s="34">
        <v>3486.4</v>
      </c>
      <c r="E13" s="34" t="s">
        <v>64</v>
      </c>
      <c r="F13" s="34"/>
      <c r="G13" s="34"/>
      <c r="H13" s="34"/>
      <c r="I13" s="34"/>
      <c r="J13" s="34"/>
    </row>
    <row r="14" spans="1:10">
      <c r="A14" s="34" t="s">
        <v>121</v>
      </c>
      <c r="B14" s="34"/>
      <c r="C14" s="34" t="s">
        <v>172</v>
      </c>
      <c r="D14" s="34">
        <v>2727</v>
      </c>
      <c r="E14" s="34" t="s">
        <v>122</v>
      </c>
      <c r="F14" s="34"/>
      <c r="G14" s="34"/>
      <c r="H14" s="34"/>
      <c r="I14" s="34"/>
      <c r="J14" s="34"/>
    </row>
    <row r="15" spans="1:10">
      <c r="A15" s="34" t="s">
        <v>25</v>
      </c>
      <c r="B15" s="34"/>
      <c r="C15" s="34" t="s">
        <v>172</v>
      </c>
      <c r="D15" s="34">
        <v>1976.4</v>
      </c>
      <c r="E15" s="34" t="s">
        <v>26</v>
      </c>
      <c r="F15" s="34"/>
      <c r="G15" s="34"/>
      <c r="H15" s="34"/>
      <c r="I15" s="34"/>
      <c r="J15" s="34"/>
    </row>
    <row r="16" spans="1:10">
      <c r="A16" s="34" t="s">
        <v>43</v>
      </c>
      <c r="B16" s="34"/>
      <c r="C16" s="34" t="s">
        <v>172</v>
      </c>
      <c r="D16" s="34">
        <v>3302.6000000000004</v>
      </c>
      <c r="E16" s="34" t="s">
        <v>44</v>
      </c>
      <c r="F16" s="34"/>
      <c r="G16" s="34"/>
      <c r="H16" s="34"/>
      <c r="I16" s="34"/>
      <c r="J16" s="34"/>
    </row>
    <row r="17" spans="1:5">
      <c r="A17" s="34" t="s">
        <v>107</v>
      </c>
      <c r="B17" s="34"/>
      <c r="C17" s="34" t="s">
        <v>172</v>
      </c>
      <c r="D17" s="34">
        <v>1900.4</v>
      </c>
      <c r="E17" s="34" t="s">
        <v>108</v>
      </c>
    </row>
    <row r="18" spans="1:5">
      <c r="A18" s="34" t="s">
        <v>145</v>
      </c>
      <c r="B18" s="34"/>
      <c r="C18" s="34" t="s">
        <v>172</v>
      </c>
      <c r="D18" s="34">
        <v>4763</v>
      </c>
      <c r="E18" s="34" t="s">
        <v>146</v>
      </c>
    </row>
    <row r="19" spans="1:5">
      <c r="A19" s="34"/>
      <c r="B19" s="34" t="s">
        <v>173</v>
      </c>
      <c r="C19" s="34"/>
      <c r="D19" s="43">
        <v>32315.4</v>
      </c>
      <c r="E19" s="34" t="s">
        <v>174</v>
      </c>
    </row>
    <row r="21" spans="1:5">
      <c r="A21" s="34">
        <v>8</v>
      </c>
      <c r="B21" s="34">
        <v>56708880482</v>
      </c>
      <c r="C21" s="34" t="s">
        <v>175</v>
      </c>
      <c r="D21" s="34">
        <v>17656.400000000001</v>
      </c>
      <c r="E21" s="34" t="s">
        <v>136</v>
      </c>
    </row>
    <row r="22" spans="1:5">
      <c r="A22" s="34" t="s">
        <v>137</v>
      </c>
      <c r="B22" s="34">
        <v>56708843907</v>
      </c>
      <c r="C22" s="34" t="s">
        <v>175</v>
      </c>
      <c r="D22" s="34">
        <v>10727.2</v>
      </c>
      <c r="E22" s="34" t="s">
        <v>138</v>
      </c>
    </row>
    <row r="23" spans="1:5">
      <c r="A23" s="34" t="s">
        <v>65</v>
      </c>
      <c r="B23" s="34">
        <v>56708843708</v>
      </c>
      <c r="C23" s="34" t="s">
        <v>175</v>
      </c>
      <c r="D23" s="34">
        <v>112270</v>
      </c>
      <c r="E23" s="34" t="s">
        <v>66</v>
      </c>
    </row>
    <row r="24" spans="1:5">
      <c r="A24" s="34" t="s">
        <v>29</v>
      </c>
      <c r="B24" s="34">
        <v>56708883890</v>
      </c>
      <c r="C24" s="34" t="s">
        <v>175</v>
      </c>
      <c r="D24" s="34">
        <v>3214.2000000000003</v>
      </c>
      <c r="E24" s="34" t="s">
        <v>30</v>
      </c>
    </row>
    <row r="25" spans="1:5">
      <c r="A25" s="34" t="s">
        <v>45</v>
      </c>
      <c r="B25" s="34">
        <v>56708883933</v>
      </c>
      <c r="C25" s="34" t="s">
        <v>175</v>
      </c>
      <c r="D25" s="34">
        <v>27592</v>
      </c>
      <c r="E25" s="34" t="s">
        <v>46</v>
      </c>
    </row>
    <row r="26" spans="1:5">
      <c r="A26" s="34"/>
      <c r="B26" s="34" t="s">
        <v>176</v>
      </c>
      <c r="C26" s="34"/>
      <c r="D26" s="43">
        <v>171459.8</v>
      </c>
      <c r="E26" s="34" t="s">
        <v>177</v>
      </c>
    </row>
    <row r="28" spans="1:5">
      <c r="A28" s="34" t="s">
        <v>87</v>
      </c>
      <c r="B28" s="34">
        <v>56708880391</v>
      </c>
      <c r="C28" s="34" t="s">
        <v>178</v>
      </c>
      <c r="D28" s="34">
        <v>3453</v>
      </c>
      <c r="E28" s="34" t="s">
        <v>88</v>
      </c>
    </row>
    <row r="29" spans="1:5">
      <c r="A29" s="34">
        <v>56</v>
      </c>
      <c r="B29" s="34">
        <v>56708843816</v>
      </c>
      <c r="C29" s="34" t="s">
        <v>178</v>
      </c>
      <c r="D29" s="34">
        <v>11984.2</v>
      </c>
      <c r="E29" s="34" t="s">
        <v>94</v>
      </c>
    </row>
    <row r="30" spans="1:5">
      <c r="A30" s="34">
        <v>12</v>
      </c>
      <c r="B30" s="34">
        <v>56708843833</v>
      </c>
      <c r="C30" s="34" t="s">
        <v>178</v>
      </c>
      <c r="D30" s="34">
        <v>28934.400000000001</v>
      </c>
      <c r="E30" s="34" t="s">
        <v>98</v>
      </c>
    </row>
    <row r="31" spans="1:5">
      <c r="A31" s="34">
        <v>23</v>
      </c>
      <c r="B31" s="34">
        <v>56710784363</v>
      </c>
      <c r="C31" s="34" t="s">
        <v>178</v>
      </c>
      <c r="D31" s="34">
        <v>3231.6000000000004</v>
      </c>
      <c r="E31" s="34" t="s">
        <v>100</v>
      </c>
    </row>
    <row r="32" spans="1:5">
      <c r="A32" s="34" t="s">
        <v>103</v>
      </c>
      <c r="B32" s="34">
        <v>56708843847</v>
      </c>
      <c r="C32" s="34" t="s">
        <v>178</v>
      </c>
      <c r="D32" s="34">
        <v>3584.8</v>
      </c>
      <c r="E32" s="34" t="s">
        <v>104</v>
      </c>
    </row>
    <row r="33" spans="1:5">
      <c r="A33" s="34" t="s">
        <v>133</v>
      </c>
      <c r="B33" s="34">
        <v>56708880479</v>
      </c>
      <c r="C33" s="34" t="s">
        <v>178</v>
      </c>
      <c r="D33" s="34">
        <v>12100.800000000001</v>
      </c>
      <c r="E33" s="34" t="s">
        <v>134</v>
      </c>
    </row>
    <row r="34" spans="1:5">
      <c r="A34" s="34">
        <v>18</v>
      </c>
      <c r="B34" s="34">
        <v>56708843910</v>
      </c>
      <c r="C34" s="34" t="s">
        <v>178</v>
      </c>
      <c r="D34" s="34">
        <v>12373.800000000001</v>
      </c>
      <c r="E34" s="34" t="s">
        <v>144</v>
      </c>
    </row>
    <row r="35" spans="1:5">
      <c r="A35" s="34" t="s">
        <v>149</v>
      </c>
      <c r="B35" s="34">
        <v>56708880539</v>
      </c>
      <c r="C35" s="34" t="s">
        <v>178</v>
      </c>
      <c r="D35" s="34">
        <v>5123.4000000000005</v>
      </c>
      <c r="E35" s="34" t="s">
        <v>150</v>
      </c>
    </row>
    <row r="36" spans="1:5">
      <c r="A36" s="34" t="s">
        <v>91</v>
      </c>
      <c r="B36" s="34">
        <v>56708843802</v>
      </c>
      <c r="C36" s="34" t="s">
        <v>178</v>
      </c>
      <c r="D36" s="34">
        <v>3728.6000000000004</v>
      </c>
      <c r="E36" s="34" t="s">
        <v>92</v>
      </c>
    </row>
    <row r="37" spans="1:5">
      <c r="A37" s="34" t="s">
        <v>131</v>
      </c>
      <c r="B37" s="34">
        <v>56708843881</v>
      </c>
      <c r="C37" s="34" t="s">
        <v>178</v>
      </c>
      <c r="D37" s="34">
        <v>2882.6000000000004</v>
      </c>
      <c r="E37" s="34" t="s">
        <v>132</v>
      </c>
    </row>
    <row r="38" spans="1:5">
      <c r="A38" s="34" t="s">
        <v>95</v>
      </c>
      <c r="B38" s="34">
        <v>56708880434</v>
      </c>
      <c r="C38" s="34" t="s">
        <v>178</v>
      </c>
      <c r="D38" s="34">
        <v>6225</v>
      </c>
      <c r="E38" s="34" t="s">
        <v>96</v>
      </c>
    </row>
    <row r="39" spans="1:5">
      <c r="A39" s="34" t="s">
        <v>55</v>
      </c>
      <c r="B39" s="34">
        <v>56708843696</v>
      </c>
      <c r="C39" s="34" t="s">
        <v>178</v>
      </c>
      <c r="D39" s="34">
        <v>16962</v>
      </c>
      <c r="E39" s="34" t="s">
        <v>56</v>
      </c>
    </row>
    <row r="40" spans="1:5">
      <c r="A40" s="34" t="s">
        <v>75</v>
      </c>
      <c r="B40" s="34">
        <v>56708880360</v>
      </c>
      <c r="C40" s="34" t="s">
        <v>178</v>
      </c>
      <c r="D40" s="34">
        <v>3245.6000000000004</v>
      </c>
      <c r="E40" s="34" t="s">
        <v>76</v>
      </c>
    </row>
    <row r="41" spans="1:5">
      <c r="A41" s="34" t="s">
        <v>81</v>
      </c>
      <c r="B41" s="34">
        <v>56708843773</v>
      </c>
      <c r="C41" s="34" t="s">
        <v>178</v>
      </c>
      <c r="D41" s="34">
        <v>3514</v>
      </c>
      <c r="E41" s="34" t="s">
        <v>82</v>
      </c>
    </row>
    <row r="42" spans="1:5">
      <c r="A42" s="34" t="s">
        <v>67</v>
      </c>
      <c r="B42" s="34">
        <v>56708843711</v>
      </c>
      <c r="C42" s="34" t="s">
        <v>178</v>
      </c>
      <c r="D42" s="34">
        <v>6707</v>
      </c>
      <c r="E42" s="34" t="s">
        <v>68</v>
      </c>
    </row>
    <row r="43" spans="1:5">
      <c r="A43" s="34" t="s">
        <v>101</v>
      </c>
      <c r="B43" s="34">
        <v>56708880448</v>
      </c>
      <c r="C43" s="34" t="s">
        <v>178</v>
      </c>
      <c r="D43" s="34">
        <v>5762.4000000000005</v>
      </c>
      <c r="E43" s="34" t="s">
        <v>102</v>
      </c>
    </row>
    <row r="44" spans="1:5">
      <c r="A44" s="34" t="s">
        <v>33</v>
      </c>
      <c r="B44" s="34">
        <v>56708848813</v>
      </c>
      <c r="C44" s="34" t="s">
        <v>178</v>
      </c>
      <c r="D44" s="34">
        <v>7398.2000000000007</v>
      </c>
      <c r="E44" s="34" t="s">
        <v>34</v>
      </c>
    </row>
    <row r="45" spans="1:5">
      <c r="A45" s="34" t="s">
        <v>39</v>
      </c>
      <c r="B45" s="34">
        <v>56708848827</v>
      </c>
      <c r="C45" s="34" t="s">
        <v>178</v>
      </c>
      <c r="D45" s="34">
        <v>6141</v>
      </c>
      <c r="E45" s="34" t="s">
        <v>40</v>
      </c>
    </row>
    <row r="46" spans="1:5">
      <c r="A46" s="34" t="s">
        <v>37</v>
      </c>
      <c r="B46" s="34">
        <v>56708883902</v>
      </c>
      <c r="C46" s="34" t="s">
        <v>178</v>
      </c>
      <c r="D46" s="34">
        <v>9274.2000000000007</v>
      </c>
      <c r="E46" s="34" t="s">
        <v>38</v>
      </c>
    </row>
    <row r="47" spans="1:5">
      <c r="A47" s="34" t="s">
        <v>59</v>
      </c>
      <c r="B47" s="34">
        <v>56708843739</v>
      </c>
      <c r="C47" s="34" t="s">
        <v>178</v>
      </c>
      <c r="D47" s="34">
        <v>3032</v>
      </c>
      <c r="E47" s="34" t="s">
        <v>60</v>
      </c>
    </row>
    <row r="48" spans="1:5">
      <c r="A48" s="34" t="s">
        <v>127</v>
      </c>
      <c r="B48" s="34">
        <v>56708880465</v>
      </c>
      <c r="C48" s="34" t="s">
        <v>178</v>
      </c>
      <c r="D48" s="34">
        <v>2596.2000000000003</v>
      </c>
      <c r="E48" s="34" t="s">
        <v>128</v>
      </c>
    </row>
    <row r="49" spans="1:5">
      <c r="A49" s="34" t="s">
        <v>85</v>
      </c>
      <c r="B49" s="34">
        <v>56708843787</v>
      </c>
      <c r="C49" s="34" t="s">
        <v>178</v>
      </c>
      <c r="D49" s="34">
        <v>4009.2000000000003</v>
      </c>
      <c r="E49" s="34" t="s">
        <v>86</v>
      </c>
    </row>
    <row r="50" spans="1:5">
      <c r="A50" s="34" t="s">
        <v>61</v>
      </c>
      <c r="B50" s="34">
        <v>56708880326</v>
      </c>
      <c r="C50" s="34" t="s">
        <v>178</v>
      </c>
      <c r="D50" s="34">
        <v>17092.600000000002</v>
      </c>
      <c r="E50" s="34" t="s">
        <v>62</v>
      </c>
    </row>
    <row r="51" spans="1:5">
      <c r="A51" s="34">
        <v>9</v>
      </c>
      <c r="B51" s="34">
        <v>56708880451</v>
      </c>
      <c r="C51" s="34" t="s">
        <v>178</v>
      </c>
      <c r="D51" s="34">
        <v>13737</v>
      </c>
      <c r="E51" s="34" t="s">
        <v>114</v>
      </c>
    </row>
    <row r="52" spans="1:5">
      <c r="A52" s="34" t="s">
        <v>89</v>
      </c>
      <c r="B52" s="34">
        <v>56708843790</v>
      </c>
      <c r="C52" s="34" t="s">
        <v>178</v>
      </c>
      <c r="D52" s="34">
        <v>5911.2000000000007</v>
      </c>
      <c r="E52" s="34" t="s">
        <v>90</v>
      </c>
    </row>
    <row r="53" spans="1:5">
      <c r="A53" s="34" t="s">
        <v>155</v>
      </c>
      <c r="B53" s="34">
        <v>56708880542</v>
      </c>
      <c r="C53" s="34" t="s">
        <v>178</v>
      </c>
      <c r="D53" s="34">
        <v>4293.6000000000004</v>
      </c>
      <c r="E53" s="34" t="s">
        <v>156</v>
      </c>
    </row>
    <row r="54" spans="1:5">
      <c r="A54" s="34" t="s">
        <v>141</v>
      </c>
      <c r="B54" s="34">
        <v>56708880508</v>
      </c>
      <c r="C54" s="34" t="s">
        <v>178</v>
      </c>
      <c r="D54" s="34">
        <v>6494.8</v>
      </c>
      <c r="E54" s="34" t="s">
        <v>142</v>
      </c>
    </row>
    <row r="55" spans="1:5">
      <c r="A55" s="34" t="s">
        <v>79</v>
      </c>
      <c r="B55" s="34">
        <v>56708843756</v>
      </c>
      <c r="C55" s="34" t="s">
        <v>178</v>
      </c>
      <c r="D55" s="34">
        <v>4101.6000000000004</v>
      </c>
      <c r="E55" s="34" t="s">
        <v>80</v>
      </c>
    </row>
    <row r="56" spans="1:5">
      <c r="A56" s="34" t="s">
        <v>71</v>
      </c>
      <c r="B56" s="34">
        <v>60589984696</v>
      </c>
      <c r="C56" s="34" t="s">
        <v>178</v>
      </c>
      <c r="D56" s="34">
        <v>14692.400000000001</v>
      </c>
      <c r="E56" s="34" t="s">
        <v>72</v>
      </c>
    </row>
    <row r="57" spans="1:5">
      <c r="A57" s="34" t="s">
        <v>115</v>
      </c>
      <c r="B57" s="34">
        <v>60590029027</v>
      </c>
      <c r="C57" s="34" t="s">
        <v>178</v>
      </c>
      <c r="D57" s="34">
        <v>8365.2000000000007</v>
      </c>
      <c r="E57" s="34" t="s">
        <v>116</v>
      </c>
    </row>
    <row r="58" spans="1:5">
      <c r="A58" s="34" t="s">
        <v>27</v>
      </c>
      <c r="B58" s="34">
        <v>56708883873</v>
      </c>
      <c r="C58" s="34" t="s">
        <v>178</v>
      </c>
      <c r="D58" s="34">
        <v>16482.600000000002</v>
      </c>
      <c r="E58" s="34" t="s">
        <v>28</v>
      </c>
    </row>
    <row r="59" spans="1:5">
      <c r="A59" s="34" t="s">
        <v>57</v>
      </c>
      <c r="B59" s="34">
        <v>56710772901</v>
      </c>
      <c r="C59" s="34" t="s">
        <v>178</v>
      </c>
      <c r="D59" s="34">
        <v>4751.8</v>
      </c>
      <c r="E59" s="34" t="s">
        <v>58</v>
      </c>
    </row>
    <row r="60" spans="1:5">
      <c r="A60" s="34" t="s">
        <v>139</v>
      </c>
      <c r="B60" s="34">
        <v>56708880496</v>
      </c>
      <c r="C60" s="34" t="s">
        <v>178</v>
      </c>
      <c r="D60" s="34">
        <v>3892.2000000000003</v>
      </c>
      <c r="E60" s="34" t="s">
        <v>140</v>
      </c>
    </row>
    <row r="61" spans="1:5">
      <c r="A61" s="34" t="s">
        <v>153</v>
      </c>
      <c r="B61" s="34">
        <v>56710772963</v>
      </c>
      <c r="C61" s="34" t="s">
        <v>178</v>
      </c>
      <c r="D61" s="34">
        <v>2334.4</v>
      </c>
      <c r="E61" s="34" t="s">
        <v>154</v>
      </c>
    </row>
    <row r="62" spans="1:5">
      <c r="A62" s="34" t="s">
        <v>77</v>
      </c>
      <c r="B62" s="34">
        <v>56710772929</v>
      </c>
      <c r="C62" s="34" t="s">
        <v>178</v>
      </c>
      <c r="D62" s="34">
        <v>3016.4</v>
      </c>
      <c r="E62" s="34" t="s">
        <v>78</v>
      </c>
    </row>
    <row r="63" spans="1:5">
      <c r="A63" s="34" t="s">
        <v>49</v>
      </c>
      <c r="B63" s="34">
        <v>56710772872</v>
      </c>
      <c r="C63" s="34" t="s">
        <v>178</v>
      </c>
      <c r="D63" s="34">
        <v>3249.8</v>
      </c>
      <c r="E63" s="34" t="s">
        <v>50</v>
      </c>
    </row>
    <row r="64" spans="1:5">
      <c r="A64" s="34" t="s">
        <v>53</v>
      </c>
      <c r="B64" s="34">
        <v>56710772886</v>
      </c>
      <c r="C64" s="34" t="s">
        <v>178</v>
      </c>
      <c r="D64" s="34">
        <v>3915.8</v>
      </c>
      <c r="E64" s="34" t="s">
        <v>54</v>
      </c>
    </row>
    <row r="65" spans="1:5">
      <c r="A65" s="34" t="s">
        <v>151</v>
      </c>
      <c r="B65" s="34">
        <v>56708883839</v>
      </c>
      <c r="C65" s="34" t="s">
        <v>178</v>
      </c>
      <c r="D65" s="34">
        <v>3082</v>
      </c>
      <c r="E65" s="34" t="s">
        <v>152</v>
      </c>
    </row>
    <row r="66" spans="1:5">
      <c r="A66" s="34" t="s">
        <v>31</v>
      </c>
      <c r="B66" s="34">
        <v>56708881869</v>
      </c>
      <c r="C66" s="34" t="s">
        <v>178</v>
      </c>
      <c r="D66" s="34">
        <v>12263.2</v>
      </c>
      <c r="E66" s="34" t="s">
        <v>32</v>
      </c>
    </row>
    <row r="67" spans="1:5">
      <c r="A67" s="34" t="s">
        <v>41</v>
      </c>
      <c r="B67" s="34">
        <v>60590062055</v>
      </c>
      <c r="C67" s="34" t="s">
        <v>178</v>
      </c>
      <c r="D67" s="34">
        <v>3928.6000000000004</v>
      </c>
      <c r="E67" s="34" t="s">
        <v>42</v>
      </c>
    </row>
    <row r="68" spans="1:5">
      <c r="A68" s="34" t="s">
        <v>109</v>
      </c>
      <c r="B68" s="34">
        <v>60590060361</v>
      </c>
      <c r="C68" s="34" t="s">
        <v>178</v>
      </c>
      <c r="D68" s="34">
        <v>3386.8</v>
      </c>
      <c r="E68" s="34" t="s">
        <v>110</v>
      </c>
    </row>
    <row r="69" spans="1:5">
      <c r="A69" s="34" t="s">
        <v>47</v>
      </c>
      <c r="B69" s="34">
        <v>60589870076</v>
      </c>
      <c r="C69" s="34" t="s">
        <v>178</v>
      </c>
      <c r="D69" s="34">
        <v>3095.8</v>
      </c>
      <c r="E69" s="34" t="s">
        <v>48</v>
      </c>
    </row>
    <row r="70" spans="1:5">
      <c r="A70" s="34" t="s">
        <v>129</v>
      </c>
      <c r="B70" s="34">
        <v>60590074112</v>
      </c>
      <c r="C70" s="34" t="s">
        <v>178</v>
      </c>
      <c r="D70" s="34">
        <v>2280</v>
      </c>
      <c r="E70" s="34" t="s">
        <v>130</v>
      </c>
    </row>
    <row r="71" spans="1:5">
      <c r="A71" s="34"/>
      <c r="B71" s="34" t="s">
        <v>179</v>
      </c>
      <c r="C71" s="34"/>
      <c r="D71" s="43">
        <v>302631.8</v>
      </c>
      <c r="E71" s="34" t="s">
        <v>180</v>
      </c>
    </row>
    <row r="73" spans="1:5">
      <c r="A73" s="34">
        <v>3</v>
      </c>
      <c r="B73" s="34">
        <v>2606499058</v>
      </c>
      <c r="C73" s="34" t="s">
        <v>181</v>
      </c>
      <c r="D73" s="34">
        <v>27091.800000000003</v>
      </c>
      <c r="E73" s="34" t="s">
        <v>70</v>
      </c>
    </row>
    <row r="74" spans="1:5">
      <c r="A74" s="34" t="s">
        <v>147</v>
      </c>
      <c r="B74" s="34">
        <v>1501247905</v>
      </c>
      <c r="C74" s="34" t="s">
        <v>181</v>
      </c>
      <c r="D74" s="34">
        <v>2978.2000000000003</v>
      </c>
      <c r="E74" s="34" t="s">
        <v>148</v>
      </c>
    </row>
    <row r="75" spans="1:5">
      <c r="A75" s="34" t="s">
        <v>73</v>
      </c>
      <c r="B75" s="34">
        <v>2896740960</v>
      </c>
      <c r="C75" s="34" t="s">
        <v>181</v>
      </c>
      <c r="D75" s="34">
        <v>3243.8</v>
      </c>
      <c r="E75" s="34" t="s">
        <v>74</v>
      </c>
    </row>
    <row r="76" spans="1:5">
      <c r="A76" s="34" t="s">
        <v>111</v>
      </c>
      <c r="B76" s="34">
        <v>1505406986</v>
      </c>
      <c r="C76" s="34" t="s">
        <v>181</v>
      </c>
      <c r="D76" s="34">
        <v>2228.8000000000002</v>
      </c>
      <c r="E76" s="34" t="s">
        <v>112</v>
      </c>
    </row>
    <row r="77" spans="1:5">
      <c r="A77" s="34" t="s">
        <v>119</v>
      </c>
      <c r="B77" s="34">
        <v>1506862888</v>
      </c>
      <c r="C77" s="34" t="s">
        <v>181</v>
      </c>
      <c r="D77" s="34">
        <v>2937.4</v>
      </c>
      <c r="E77" s="34" t="s">
        <v>120</v>
      </c>
    </row>
    <row r="78" spans="1:5">
      <c r="A78" s="34" t="s">
        <v>125</v>
      </c>
      <c r="B78" s="34">
        <v>2696332722</v>
      </c>
      <c r="C78" s="34" t="s">
        <v>181</v>
      </c>
      <c r="D78" s="34">
        <v>8090.6</v>
      </c>
      <c r="E78" s="34" t="s">
        <v>126</v>
      </c>
    </row>
    <row r="79" spans="1:5">
      <c r="A79" s="34" t="s">
        <v>123</v>
      </c>
      <c r="B79" s="34">
        <v>1510709530</v>
      </c>
      <c r="C79" s="34" t="s">
        <v>181</v>
      </c>
      <c r="D79" s="34">
        <v>1936.6000000000001</v>
      </c>
      <c r="E79" s="34" t="s">
        <v>124</v>
      </c>
    </row>
    <row r="80" spans="1:5">
      <c r="A80" s="34" t="s">
        <v>105</v>
      </c>
      <c r="B80" s="34">
        <v>1295053048</v>
      </c>
      <c r="C80" s="34" t="s">
        <v>181</v>
      </c>
      <c r="D80" s="34">
        <v>3475</v>
      </c>
      <c r="E80" s="34" t="s">
        <v>106</v>
      </c>
    </row>
    <row r="81" spans="2:5">
      <c r="B81" s="34" t="s">
        <v>182</v>
      </c>
      <c r="C81" s="34"/>
      <c r="D81" s="43">
        <v>51982.2</v>
      </c>
      <c r="E81" s="34" t="s">
        <v>183</v>
      </c>
    </row>
    <row r="83" spans="2:5">
      <c r="B83" s="44" t="s">
        <v>173</v>
      </c>
      <c r="C83" s="44"/>
      <c r="D83" s="45">
        <v>32315.4</v>
      </c>
      <c r="E83" s="44" t="s">
        <v>174</v>
      </c>
    </row>
    <row r="84" spans="2:5">
      <c r="B84" s="44" t="s">
        <v>176</v>
      </c>
      <c r="C84" s="44"/>
      <c r="D84" s="45">
        <v>171459.8</v>
      </c>
      <c r="E84" s="44" t="s">
        <v>177</v>
      </c>
    </row>
    <row r="85" spans="2:5">
      <c r="B85" s="44" t="s">
        <v>179</v>
      </c>
      <c r="C85" s="44"/>
      <c r="D85" s="45">
        <v>302631.8</v>
      </c>
      <c r="E85" s="44" t="s">
        <v>180</v>
      </c>
    </row>
    <row r="86" spans="2:5">
      <c r="B86" s="44" t="s">
        <v>182</v>
      </c>
      <c r="C86" s="44"/>
      <c r="D86" s="45">
        <v>51982.2</v>
      </c>
      <c r="E86" s="44" t="s">
        <v>183</v>
      </c>
    </row>
    <row r="87" spans="2:5">
      <c r="B87" s="44"/>
      <c r="C87" s="44"/>
      <c r="D87" s="45">
        <v>558389.19999999995</v>
      </c>
      <c r="E87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14" sqref="B14"/>
    </sheetView>
  </sheetViews>
  <sheetFormatPr baseColWidth="10" defaultRowHeight="15"/>
  <cols>
    <col min="1" max="1" width="24.5703125" style="34" bestFit="1" customWidth="1"/>
    <col min="2" max="2" width="11.5703125" style="34" bestFit="1" customWidth="1"/>
    <col min="3" max="16384" width="11.42578125" style="34"/>
  </cols>
  <sheetData>
    <row r="1" spans="1:5">
      <c r="A1" s="46" t="s">
        <v>184</v>
      </c>
      <c r="B1" s="46"/>
      <c r="C1" s="47"/>
      <c r="D1" s="48"/>
      <c r="E1" s="48"/>
    </row>
    <row r="2" spans="1:5">
      <c r="A2" s="46" t="s">
        <v>185</v>
      </c>
      <c r="B2" s="46" t="s">
        <v>197</v>
      </c>
      <c r="C2" s="47"/>
      <c r="D2" s="48"/>
      <c r="E2" s="48"/>
    </row>
    <row r="3" spans="1:5">
      <c r="A3" s="46" t="s">
        <v>196</v>
      </c>
      <c r="B3" s="49" t="s">
        <v>198</v>
      </c>
      <c r="C3" s="47"/>
      <c r="D3" s="48"/>
      <c r="E3" s="48"/>
    </row>
    <row r="4" spans="1:5">
      <c r="A4" s="47"/>
      <c r="B4" s="47"/>
      <c r="C4" s="47"/>
      <c r="D4" s="48"/>
      <c r="E4" s="48"/>
    </row>
    <row r="5" spans="1:5">
      <c r="A5" s="47" t="s">
        <v>186</v>
      </c>
      <c r="B5" s="47" t="s">
        <v>187</v>
      </c>
      <c r="C5" s="47"/>
      <c r="D5" s="48"/>
      <c r="E5" s="48"/>
    </row>
    <row r="6" spans="1:5">
      <c r="A6" s="48" t="s">
        <v>188</v>
      </c>
      <c r="B6" s="50">
        <v>355139.32</v>
      </c>
      <c r="C6" s="48"/>
      <c r="D6" s="48"/>
      <c r="E6" s="48"/>
    </row>
    <row r="7" spans="1:5">
      <c r="A7" s="48" t="s">
        <v>189</v>
      </c>
      <c r="B7" s="50">
        <v>30421.4</v>
      </c>
      <c r="C7" s="48"/>
      <c r="D7" s="48"/>
      <c r="E7" s="48"/>
    </row>
    <row r="8" spans="1:5">
      <c r="A8" s="48" t="s">
        <v>190</v>
      </c>
      <c r="B8" s="50">
        <v>30803.69</v>
      </c>
      <c r="C8" s="48"/>
      <c r="D8" s="48"/>
      <c r="E8" s="48"/>
    </row>
    <row r="9" spans="1:5">
      <c r="A9" s="48" t="s">
        <v>191</v>
      </c>
      <c r="B9" s="50">
        <v>218264.67</v>
      </c>
      <c r="C9" s="48"/>
      <c r="D9" s="48"/>
      <c r="E9" s="48"/>
    </row>
    <row r="10" spans="1:5">
      <c r="A10" s="48" t="s">
        <v>192</v>
      </c>
      <c r="B10" s="50">
        <v>37920.51</v>
      </c>
      <c r="C10" s="48"/>
      <c r="D10" s="51"/>
      <c r="E10" s="48"/>
    </row>
    <row r="11" spans="1:5">
      <c r="A11" s="48" t="s">
        <v>193</v>
      </c>
      <c r="B11" s="50">
        <v>92801.44</v>
      </c>
      <c r="C11" s="48"/>
      <c r="D11" s="48"/>
      <c r="E11" s="48"/>
    </row>
    <row r="12" spans="1:5">
      <c r="A12" s="48" t="s">
        <v>194</v>
      </c>
      <c r="B12" s="52">
        <v>0</v>
      </c>
      <c r="C12" s="48"/>
      <c r="D12" s="48"/>
      <c r="E12" s="48"/>
    </row>
    <row r="13" spans="1:5" ht="15.75" thickBot="1">
      <c r="A13" s="48" t="s">
        <v>195</v>
      </c>
      <c r="B13" s="53">
        <v>72507.48</v>
      </c>
      <c r="C13" s="48"/>
      <c r="D13" s="48"/>
      <c r="E13" s="48"/>
    </row>
    <row r="14" spans="1:5">
      <c r="A14" s="48"/>
      <c r="B14" s="54">
        <f>SUM(B6:B13)</f>
        <v>837858.51</v>
      </c>
      <c r="C14" s="48"/>
      <c r="D14" s="48"/>
      <c r="E14" s="48"/>
    </row>
    <row r="15" spans="1:5" ht="15.75" thickBot="1">
      <c r="A15" s="48"/>
      <c r="B15" s="55">
        <f>B14*0.16</f>
        <v>134057.3616</v>
      </c>
      <c r="C15" s="48"/>
      <c r="D15" s="48"/>
      <c r="E15" s="48"/>
    </row>
    <row r="16" spans="1:5" ht="15.75" thickTop="1">
      <c r="A16" s="48"/>
      <c r="B16" s="56">
        <f>+B14+B15</f>
        <v>971915.87159999995</v>
      </c>
      <c r="C16" s="48"/>
      <c r="D16" s="48"/>
      <c r="E16" s="48"/>
    </row>
    <row r="17" spans="1:5">
      <c r="A17" s="48"/>
      <c r="B17" s="50">
        <v>971915.87</v>
      </c>
      <c r="C17" s="48"/>
      <c r="D17" s="48"/>
      <c r="E17" s="48"/>
    </row>
    <row r="18" spans="1:5">
      <c r="A18" s="48"/>
      <c r="B18" s="50">
        <f>B16-B17</f>
        <v>1.5999999595806003E-3</v>
      </c>
      <c r="C18" s="48"/>
      <c r="D18" s="48"/>
      <c r="E18" s="48"/>
    </row>
    <row r="19" spans="1:5">
      <c r="A19" s="48"/>
      <c r="B19" s="50"/>
      <c r="C19" s="48"/>
      <c r="D19" s="48"/>
      <c r="E19" s="48"/>
    </row>
    <row r="20" spans="1:5">
      <c r="A20" s="48"/>
      <c r="B20" s="48"/>
      <c r="C20" s="48"/>
      <c r="D20" s="48"/>
      <c r="E2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2017-04-11T18:32:24Z</dcterms:created>
  <dcterms:modified xsi:type="dcterms:W3CDTF">2017-04-17T17:22:19Z</dcterms:modified>
</cp:coreProperties>
</file>