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AGUINALDO" sheetId="1" r:id="rId2"/>
    <sheet name="BANCOS" sheetId="2" r:id="rId3"/>
    <sheet name="POLIZA" sheetId="4" r:id="rId4"/>
    <sheet name="Hoja2" sheetId="5" r:id="rId5"/>
  </sheets>
  <definedNames>
    <definedName name="_xlnm._FilterDatabase" localSheetId="0" hidden="1">FACTURACION!$A$10:$N$123</definedName>
    <definedName name="_xlnm._FilterDatabase" localSheetId="4" hidden="1">Hoja2!$A$1:$B$114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B18" i="4" s="1"/>
  <c r="E12" i="3" l="1"/>
  <c r="G12" i="3" s="1"/>
  <c r="E13" i="3"/>
  <c r="E14" i="3"/>
  <c r="G14" i="3" s="1"/>
  <c r="E15" i="3"/>
  <c r="E16" i="3"/>
  <c r="G16" i="3" s="1"/>
  <c r="E17" i="3"/>
  <c r="E18" i="3"/>
  <c r="G18" i="3" s="1"/>
  <c r="E19" i="3"/>
  <c r="E20" i="3"/>
  <c r="G20" i="3" s="1"/>
  <c r="E21" i="3"/>
  <c r="E22" i="3"/>
  <c r="G22" i="3" s="1"/>
  <c r="E23" i="3"/>
  <c r="E24" i="3"/>
  <c r="G24" i="3" s="1"/>
  <c r="E25" i="3"/>
  <c r="E26" i="3"/>
  <c r="G26" i="3" s="1"/>
  <c r="E27" i="3"/>
  <c r="E28" i="3"/>
  <c r="F28" i="3" s="1"/>
  <c r="E29" i="3"/>
  <c r="E30" i="3"/>
  <c r="F30" i="3" s="1"/>
  <c r="E31" i="3"/>
  <c r="E32" i="3"/>
  <c r="F32" i="3" s="1"/>
  <c r="E33" i="3"/>
  <c r="E34" i="3"/>
  <c r="F34" i="3" s="1"/>
  <c r="E35" i="3"/>
  <c r="E36" i="3"/>
  <c r="F36" i="3" s="1"/>
  <c r="E37" i="3"/>
  <c r="E38" i="3"/>
  <c r="F38" i="3" s="1"/>
  <c r="E39" i="3"/>
  <c r="E40" i="3"/>
  <c r="F40" i="3" s="1"/>
  <c r="E41" i="3"/>
  <c r="E42" i="3"/>
  <c r="F42" i="3" s="1"/>
  <c r="E43" i="3"/>
  <c r="E44" i="3"/>
  <c r="G44" i="3" s="1"/>
  <c r="E45" i="3"/>
  <c r="E46" i="3"/>
  <c r="G46" i="3" s="1"/>
  <c r="E47" i="3"/>
  <c r="E48" i="3"/>
  <c r="G48" i="3" s="1"/>
  <c r="E49" i="3"/>
  <c r="E50" i="3"/>
  <c r="G50" i="3" s="1"/>
  <c r="E51" i="3"/>
  <c r="E52" i="3"/>
  <c r="G52" i="3" s="1"/>
  <c r="E53" i="3"/>
  <c r="E54" i="3"/>
  <c r="G54" i="3" s="1"/>
  <c r="E55" i="3"/>
  <c r="E56" i="3"/>
  <c r="G56" i="3" s="1"/>
  <c r="E57" i="3"/>
  <c r="E58" i="3"/>
  <c r="G58" i="3" s="1"/>
  <c r="E59" i="3"/>
  <c r="E60" i="3"/>
  <c r="G60" i="3" s="1"/>
  <c r="E61" i="3"/>
  <c r="E62" i="3"/>
  <c r="G62" i="3" s="1"/>
  <c r="E63" i="3"/>
  <c r="E64" i="3"/>
  <c r="G64" i="3" s="1"/>
  <c r="E65" i="3"/>
  <c r="E66" i="3"/>
  <c r="G66" i="3" s="1"/>
  <c r="E67" i="3"/>
  <c r="E68" i="3"/>
  <c r="F68" i="3" s="1"/>
  <c r="E69" i="3"/>
  <c r="G69" i="3" s="1"/>
  <c r="E70" i="3"/>
  <c r="F70" i="3" s="1"/>
  <c r="E71" i="3"/>
  <c r="G71" i="3" s="1"/>
  <c r="E72" i="3"/>
  <c r="F72" i="3" s="1"/>
  <c r="E73" i="3"/>
  <c r="G73" i="3" s="1"/>
  <c r="E74" i="3"/>
  <c r="F74" i="3" s="1"/>
  <c r="E75" i="3"/>
  <c r="G75" i="3" s="1"/>
  <c r="E76" i="3"/>
  <c r="F76" i="3" s="1"/>
  <c r="E77" i="3"/>
  <c r="G77" i="3" s="1"/>
  <c r="E78" i="3"/>
  <c r="F78" i="3" s="1"/>
  <c r="E79" i="3"/>
  <c r="G79" i="3" s="1"/>
  <c r="E80" i="3"/>
  <c r="F80" i="3" s="1"/>
  <c r="E81" i="3"/>
  <c r="G81" i="3" s="1"/>
  <c r="E82" i="3"/>
  <c r="F82" i="3" s="1"/>
  <c r="E83" i="3"/>
  <c r="G83" i="3" s="1"/>
  <c r="E84" i="3"/>
  <c r="F84" i="3" s="1"/>
  <c r="E85" i="3"/>
  <c r="G85" i="3" s="1"/>
  <c r="E86" i="3"/>
  <c r="F86" i="3" s="1"/>
  <c r="E87" i="3"/>
  <c r="G87" i="3" s="1"/>
  <c r="E88" i="3"/>
  <c r="F88" i="3" s="1"/>
  <c r="E89" i="3"/>
  <c r="G89" i="3" s="1"/>
  <c r="E90" i="3"/>
  <c r="F90" i="3" s="1"/>
  <c r="E91" i="3"/>
  <c r="G91" i="3" s="1"/>
  <c r="E92" i="3"/>
  <c r="F92" i="3" s="1"/>
  <c r="E93" i="3"/>
  <c r="G93" i="3" s="1"/>
  <c r="E94" i="3"/>
  <c r="F94" i="3" s="1"/>
  <c r="E95" i="3"/>
  <c r="G95" i="3" s="1"/>
  <c r="E96" i="3"/>
  <c r="F96" i="3" s="1"/>
  <c r="E97" i="3"/>
  <c r="G97" i="3" s="1"/>
  <c r="E98" i="3"/>
  <c r="F98" i="3" s="1"/>
  <c r="E99" i="3"/>
  <c r="G99" i="3" s="1"/>
  <c r="E100" i="3"/>
  <c r="F100" i="3" s="1"/>
  <c r="E101" i="3"/>
  <c r="G101" i="3" s="1"/>
  <c r="E102" i="3"/>
  <c r="F102" i="3" s="1"/>
  <c r="E103" i="3"/>
  <c r="G103" i="3" s="1"/>
  <c r="E104" i="3"/>
  <c r="F104" i="3" s="1"/>
  <c r="E105" i="3"/>
  <c r="G105" i="3" s="1"/>
  <c r="E106" i="3"/>
  <c r="F106" i="3" s="1"/>
  <c r="E107" i="3"/>
  <c r="G107" i="3" s="1"/>
  <c r="E108" i="3"/>
  <c r="F108" i="3" s="1"/>
  <c r="E109" i="3"/>
  <c r="F109" i="3" s="1"/>
  <c r="E110" i="3"/>
  <c r="F110" i="3" s="1"/>
  <c r="E111" i="3"/>
  <c r="F111" i="3" s="1"/>
  <c r="E112" i="3"/>
  <c r="F112" i="3" s="1"/>
  <c r="E113" i="3"/>
  <c r="F113" i="3" s="1"/>
  <c r="E114" i="3"/>
  <c r="F114" i="3" s="1"/>
  <c r="E115" i="3"/>
  <c r="E116" i="3"/>
  <c r="F116" i="3" s="1"/>
  <c r="E117" i="3"/>
  <c r="F117" i="3" s="1"/>
  <c r="E118" i="3"/>
  <c r="G118" i="3" s="1"/>
  <c r="E119" i="3"/>
  <c r="F119" i="3" s="1"/>
  <c r="E120" i="3"/>
  <c r="F120" i="3" s="1"/>
  <c r="E121" i="3"/>
  <c r="F121" i="3" s="1"/>
  <c r="E122" i="3"/>
  <c r="G122" i="3" s="1"/>
  <c r="E123" i="3"/>
  <c r="F123" i="3" s="1"/>
  <c r="E11" i="3"/>
  <c r="F11" i="3" s="1"/>
  <c r="G34" i="3" l="1"/>
  <c r="H34" i="3" s="1"/>
  <c r="I34" i="3" s="1"/>
  <c r="J34" i="3" s="1"/>
  <c r="G11" i="3"/>
  <c r="G120" i="3"/>
  <c r="H120" i="3" s="1"/>
  <c r="I120" i="3" s="1"/>
  <c r="J120" i="3" s="1"/>
  <c r="F77" i="3"/>
  <c r="F66" i="3"/>
  <c r="H66" i="3" s="1"/>
  <c r="F44" i="3"/>
  <c r="F62" i="3"/>
  <c r="H62" i="3" s="1"/>
  <c r="G30" i="3"/>
  <c r="H30" i="3" s="1"/>
  <c r="F69" i="3"/>
  <c r="F48" i="3"/>
  <c r="G38" i="3"/>
  <c r="H38" i="3" s="1"/>
  <c r="F75" i="3"/>
  <c r="F60" i="3"/>
  <c r="H60" i="3" s="1"/>
  <c r="I60" i="3" s="1"/>
  <c r="J60" i="3" s="1"/>
  <c r="F46" i="3"/>
  <c r="G40" i="3"/>
  <c r="G32" i="3"/>
  <c r="H32" i="3" s="1"/>
  <c r="F64" i="3"/>
  <c r="H64" i="3" s="1"/>
  <c r="G36" i="3"/>
  <c r="H36" i="3" s="1"/>
  <c r="I36" i="3" s="1"/>
  <c r="J36" i="3" s="1"/>
  <c r="G28" i="3"/>
  <c r="H28" i="3" s="1"/>
  <c r="I28" i="3" s="1"/>
  <c r="J28" i="3" s="1"/>
  <c r="G110" i="3"/>
  <c r="H110" i="3" s="1"/>
  <c r="G108" i="3"/>
  <c r="H108" i="3" s="1"/>
  <c r="G102" i="3"/>
  <c r="G100" i="3"/>
  <c r="H100" i="3" s="1"/>
  <c r="I100" i="3" s="1"/>
  <c r="J100" i="3" s="1"/>
  <c r="G94" i="3"/>
  <c r="H94" i="3" s="1"/>
  <c r="I94" i="3" s="1"/>
  <c r="J94" i="3" s="1"/>
  <c r="G92" i="3"/>
  <c r="H92" i="3" s="1"/>
  <c r="I92" i="3" s="1"/>
  <c r="J92" i="3" s="1"/>
  <c r="G86" i="3"/>
  <c r="H86" i="3" s="1"/>
  <c r="I86" i="3" s="1"/>
  <c r="J86" i="3" s="1"/>
  <c r="G84" i="3"/>
  <c r="H84" i="3" s="1"/>
  <c r="I84" i="3" s="1"/>
  <c r="J84" i="3" s="1"/>
  <c r="G78" i="3"/>
  <c r="H78" i="3" s="1"/>
  <c r="G76" i="3"/>
  <c r="H76" i="3" s="1"/>
  <c r="I76" i="3" s="1"/>
  <c r="J76" i="3" s="1"/>
  <c r="G70" i="3"/>
  <c r="G68" i="3"/>
  <c r="H68" i="3" s="1"/>
  <c r="I68" i="3" s="1"/>
  <c r="J68" i="3" s="1"/>
  <c r="F50" i="3"/>
  <c r="H50" i="3" s="1"/>
  <c r="G42" i="3"/>
  <c r="G114" i="3"/>
  <c r="F107" i="3"/>
  <c r="H107" i="3" s="1"/>
  <c r="F101" i="3"/>
  <c r="H101" i="3" s="1"/>
  <c r="F99" i="3"/>
  <c r="H99" i="3" s="1"/>
  <c r="F93" i="3"/>
  <c r="F91" i="3"/>
  <c r="H91" i="3" s="1"/>
  <c r="F85" i="3"/>
  <c r="H85" i="3" s="1"/>
  <c r="F83" i="3"/>
  <c r="H83" i="3" s="1"/>
  <c r="H42" i="3"/>
  <c r="I42" i="3" s="1"/>
  <c r="H114" i="3"/>
  <c r="H11" i="3"/>
  <c r="F122" i="3"/>
  <c r="H122" i="3" s="1"/>
  <c r="I122" i="3" s="1"/>
  <c r="J122" i="3" s="1"/>
  <c r="F118" i="3"/>
  <c r="H118" i="3" s="1"/>
  <c r="G116" i="3"/>
  <c r="G112" i="3"/>
  <c r="G106" i="3"/>
  <c r="H106" i="3" s="1"/>
  <c r="I106" i="3" s="1"/>
  <c r="J106" i="3" s="1"/>
  <c r="G104" i="3"/>
  <c r="H104" i="3" s="1"/>
  <c r="I104" i="3" s="1"/>
  <c r="J104" i="3" s="1"/>
  <c r="H102" i="3"/>
  <c r="F97" i="3"/>
  <c r="H97" i="3" s="1"/>
  <c r="F95" i="3"/>
  <c r="H95" i="3" s="1"/>
  <c r="G90" i="3"/>
  <c r="H90" i="3" s="1"/>
  <c r="I90" i="3" s="1"/>
  <c r="J90" i="3" s="1"/>
  <c r="G88" i="3"/>
  <c r="F81" i="3"/>
  <c r="H81" i="3" s="1"/>
  <c r="F79" i="3"/>
  <c r="H79" i="3" s="1"/>
  <c r="G74" i="3"/>
  <c r="H74" i="3" s="1"/>
  <c r="I74" i="3" s="1"/>
  <c r="J74" i="3" s="1"/>
  <c r="G72" i="3"/>
  <c r="H70" i="3"/>
  <c r="I70" i="3" s="1"/>
  <c r="J70" i="3" s="1"/>
  <c r="F58" i="3"/>
  <c r="H58" i="3" s="1"/>
  <c r="F56" i="3"/>
  <c r="H56" i="3" s="1"/>
  <c r="F54" i="3"/>
  <c r="H54" i="3" s="1"/>
  <c r="F52" i="3"/>
  <c r="H52" i="3" s="1"/>
  <c r="I52" i="3" s="1"/>
  <c r="F26" i="3"/>
  <c r="H26" i="3" s="1"/>
  <c r="F24" i="3"/>
  <c r="H24" i="3" s="1"/>
  <c r="F22" i="3"/>
  <c r="H22" i="3" s="1"/>
  <c r="F20" i="3"/>
  <c r="H20" i="3" s="1"/>
  <c r="F18" i="3"/>
  <c r="H18" i="3" s="1"/>
  <c r="F16" i="3"/>
  <c r="H16" i="3" s="1"/>
  <c r="F14" i="3"/>
  <c r="F12" i="3"/>
  <c r="H12" i="3" s="1"/>
  <c r="I12" i="3" s="1"/>
  <c r="J12" i="3" s="1"/>
  <c r="H88" i="3"/>
  <c r="I88" i="3" s="1"/>
  <c r="H72" i="3"/>
  <c r="I72" i="3" s="1"/>
  <c r="J72" i="3" s="1"/>
  <c r="H44" i="3"/>
  <c r="I44" i="3" s="1"/>
  <c r="J44" i="3" s="1"/>
  <c r="F105" i="3"/>
  <c r="H105" i="3" s="1"/>
  <c r="F103" i="3"/>
  <c r="H103" i="3" s="1"/>
  <c r="G98" i="3"/>
  <c r="H98" i="3" s="1"/>
  <c r="I98" i="3" s="1"/>
  <c r="G96" i="3"/>
  <c r="H96" i="3" s="1"/>
  <c r="I96" i="3" s="1"/>
  <c r="J96" i="3" s="1"/>
  <c r="F89" i="3"/>
  <c r="H89" i="3" s="1"/>
  <c r="F87" i="3"/>
  <c r="G82" i="3"/>
  <c r="H82" i="3" s="1"/>
  <c r="I82" i="3" s="1"/>
  <c r="J82" i="3" s="1"/>
  <c r="G80" i="3"/>
  <c r="H80" i="3" s="1"/>
  <c r="I80" i="3" s="1"/>
  <c r="J80" i="3" s="1"/>
  <c r="F73" i="3"/>
  <c r="H73" i="3" s="1"/>
  <c r="F71" i="3"/>
  <c r="H71" i="3" s="1"/>
  <c r="E126" i="3"/>
  <c r="H116" i="3"/>
  <c r="I116" i="3" s="1"/>
  <c r="J116" i="3" s="1"/>
  <c r="H112" i="3"/>
  <c r="I112" i="3" s="1"/>
  <c r="J112" i="3" s="1"/>
  <c r="I110" i="3"/>
  <c r="J110" i="3" s="1"/>
  <c r="I114" i="3"/>
  <c r="J114" i="3" s="1"/>
  <c r="I78" i="3"/>
  <c r="J78" i="3" s="1"/>
  <c r="G123" i="3"/>
  <c r="H123" i="3" s="1"/>
  <c r="G121" i="3"/>
  <c r="H121" i="3" s="1"/>
  <c r="G119" i="3"/>
  <c r="H119" i="3" s="1"/>
  <c r="G117" i="3"/>
  <c r="H117" i="3" s="1"/>
  <c r="G109" i="3"/>
  <c r="H109" i="3" s="1"/>
  <c r="G67" i="3"/>
  <c r="F67" i="3"/>
  <c r="G59" i="3"/>
  <c r="F59" i="3"/>
  <c r="G51" i="3"/>
  <c r="F51" i="3"/>
  <c r="G43" i="3"/>
  <c r="F43" i="3"/>
  <c r="G35" i="3"/>
  <c r="F35" i="3"/>
  <c r="G27" i="3"/>
  <c r="F27" i="3"/>
  <c r="G19" i="3"/>
  <c r="F19" i="3"/>
  <c r="G115" i="3"/>
  <c r="I102" i="3"/>
  <c r="G111" i="3"/>
  <c r="H111" i="3" s="1"/>
  <c r="F115" i="3"/>
  <c r="G113" i="3"/>
  <c r="H113" i="3" s="1"/>
  <c r="H93" i="3"/>
  <c r="H87" i="3"/>
  <c r="H77" i="3"/>
  <c r="H75" i="3"/>
  <c r="H69" i="3"/>
  <c r="G63" i="3"/>
  <c r="F63" i="3"/>
  <c r="G55" i="3"/>
  <c r="F55" i="3"/>
  <c r="H48" i="3"/>
  <c r="G47" i="3"/>
  <c r="F47" i="3"/>
  <c r="H40" i="3"/>
  <c r="G39" i="3"/>
  <c r="F39" i="3"/>
  <c r="G31" i="3"/>
  <c r="F31" i="3"/>
  <c r="G23" i="3"/>
  <c r="F23" i="3"/>
  <c r="G15" i="3"/>
  <c r="F15" i="3"/>
  <c r="G65" i="3"/>
  <c r="F65" i="3"/>
  <c r="G57" i="3"/>
  <c r="F57" i="3"/>
  <c r="G49" i="3"/>
  <c r="F49" i="3"/>
  <c r="G41" i="3"/>
  <c r="F41" i="3"/>
  <c r="G33" i="3"/>
  <c r="F33" i="3"/>
  <c r="G25" i="3"/>
  <c r="F25" i="3"/>
  <c r="G17" i="3"/>
  <c r="F17" i="3"/>
  <c r="G61" i="3"/>
  <c r="F61" i="3"/>
  <c r="G53" i="3"/>
  <c r="F53" i="3"/>
  <c r="H46" i="3"/>
  <c r="G45" i="3"/>
  <c r="F45" i="3"/>
  <c r="G37" i="3"/>
  <c r="F37" i="3"/>
  <c r="G29" i="3"/>
  <c r="F29" i="3"/>
  <c r="G21" i="3"/>
  <c r="F21" i="3"/>
  <c r="H14" i="3"/>
  <c r="G13" i="3"/>
  <c r="F13" i="3"/>
  <c r="H31" i="3" l="1"/>
  <c r="I31" i="3" s="1"/>
  <c r="J31" i="3" s="1"/>
  <c r="H27" i="3"/>
  <c r="H59" i="3"/>
  <c r="I59" i="3" s="1"/>
  <c r="J59" i="3" s="1"/>
  <c r="G126" i="3"/>
  <c r="I108" i="3"/>
  <c r="J108" i="3" s="1"/>
  <c r="J52" i="3"/>
  <c r="J102" i="3"/>
  <c r="H41" i="3"/>
  <c r="I41" i="3" s="1"/>
  <c r="J41" i="3" s="1"/>
  <c r="H57" i="3"/>
  <c r="I57" i="3" s="1"/>
  <c r="H63" i="3"/>
  <c r="J42" i="3"/>
  <c r="J98" i="3"/>
  <c r="J88" i="3"/>
  <c r="I66" i="3"/>
  <c r="J66" i="3" s="1"/>
  <c r="H29" i="3"/>
  <c r="I29" i="3" s="1"/>
  <c r="J29" i="3" s="1"/>
  <c r="H61" i="3"/>
  <c r="I61" i="3" s="1"/>
  <c r="J61" i="3" s="1"/>
  <c r="H33" i="3"/>
  <c r="I33" i="3" s="1"/>
  <c r="H49" i="3"/>
  <c r="I49" i="3" s="1"/>
  <c r="J49" i="3" s="1"/>
  <c r="H65" i="3"/>
  <c r="I65" i="3" s="1"/>
  <c r="J65" i="3" s="1"/>
  <c r="I20" i="3"/>
  <c r="J20" i="3" s="1"/>
  <c r="I118" i="3"/>
  <c r="J118" i="3" s="1"/>
  <c r="H35" i="3"/>
  <c r="I35" i="3" s="1"/>
  <c r="J35" i="3" s="1"/>
  <c r="H67" i="3"/>
  <c r="I67" i="3" s="1"/>
  <c r="J67" i="3" s="1"/>
  <c r="I11" i="3"/>
  <c r="J11" i="3" s="1"/>
  <c r="H51" i="3"/>
  <c r="I51" i="3" s="1"/>
  <c r="J51" i="3" s="1"/>
  <c r="F126" i="3"/>
  <c r="H37" i="3"/>
  <c r="I37" i="3" s="1"/>
  <c r="J37" i="3" s="1"/>
  <c r="H17" i="3"/>
  <c r="I17" i="3" s="1"/>
  <c r="J17" i="3" s="1"/>
  <c r="H39" i="3"/>
  <c r="I39" i="3" s="1"/>
  <c r="J39" i="3" s="1"/>
  <c r="H115" i="3"/>
  <c r="I115" i="3" s="1"/>
  <c r="J115" i="3" s="1"/>
  <c r="H19" i="3"/>
  <c r="I19" i="3" s="1"/>
  <c r="J19" i="3" s="1"/>
  <c r="H43" i="3"/>
  <c r="I43" i="3" s="1"/>
  <c r="I50" i="3"/>
  <c r="J50" i="3" s="1"/>
  <c r="I26" i="3"/>
  <c r="J26" i="3" s="1"/>
  <c r="I58" i="3"/>
  <c r="J58" i="3" s="1"/>
  <c r="I111" i="3"/>
  <c r="J111" i="3" s="1"/>
  <c r="I109" i="3"/>
  <c r="J109" i="3" s="1"/>
  <c r="I113" i="3"/>
  <c r="J113" i="3" s="1"/>
  <c r="I123" i="3"/>
  <c r="J123" i="3" s="1"/>
  <c r="I119" i="3"/>
  <c r="J119" i="3" s="1"/>
  <c r="I24" i="3"/>
  <c r="J24" i="3" s="1"/>
  <c r="I22" i="3"/>
  <c r="J22" i="3" s="1"/>
  <c r="I54" i="3"/>
  <c r="J54" i="3" s="1"/>
  <c r="I56" i="3"/>
  <c r="J56" i="3" s="1"/>
  <c r="I69" i="3"/>
  <c r="J69" i="3" s="1"/>
  <c r="I77" i="3"/>
  <c r="J77" i="3" s="1"/>
  <c r="I85" i="3"/>
  <c r="J85" i="3" s="1"/>
  <c r="I93" i="3"/>
  <c r="J93" i="3" s="1"/>
  <c r="I101" i="3"/>
  <c r="J101" i="3" s="1"/>
  <c r="I79" i="3"/>
  <c r="J79" i="3" s="1"/>
  <c r="I95" i="3"/>
  <c r="J95" i="3" s="1"/>
  <c r="I117" i="3"/>
  <c r="J117" i="3" s="1"/>
  <c r="I121" i="3"/>
  <c r="J121" i="3" s="1"/>
  <c r="H21" i="3"/>
  <c r="I38" i="3"/>
  <c r="J38" i="3" s="1"/>
  <c r="H53" i="3"/>
  <c r="I18" i="3"/>
  <c r="J18" i="3" s="1"/>
  <c r="H23" i="3"/>
  <c r="I40" i="3"/>
  <c r="J40" i="3" s="1"/>
  <c r="H55" i="3"/>
  <c r="I73" i="3"/>
  <c r="J73" i="3" s="1"/>
  <c r="I81" i="3"/>
  <c r="J81" i="3" s="1"/>
  <c r="I89" i="3"/>
  <c r="J89" i="3" s="1"/>
  <c r="I97" i="3"/>
  <c r="J97" i="3" s="1"/>
  <c r="I105" i="3"/>
  <c r="J105" i="3" s="1"/>
  <c r="I14" i="3"/>
  <c r="J14" i="3" s="1"/>
  <c r="I46" i="3"/>
  <c r="J46" i="3" s="1"/>
  <c r="I16" i="3"/>
  <c r="J16" i="3" s="1"/>
  <c r="I48" i="3"/>
  <c r="J48" i="3" s="1"/>
  <c r="I71" i="3"/>
  <c r="J71" i="3" s="1"/>
  <c r="I87" i="3"/>
  <c r="J87" i="3" s="1"/>
  <c r="I103" i="3"/>
  <c r="J103" i="3" s="1"/>
  <c r="H13" i="3"/>
  <c r="I30" i="3"/>
  <c r="J30" i="3" s="1"/>
  <c r="H45" i="3"/>
  <c r="I62" i="3"/>
  <c r="J62" i="3" s="1"/>
  <c r="H25" i="3"/>
  <c r="H15" i="3"/>
  <c r="I32" i="3"/>
  <c r="J32" i="3" s="1"/>
  <c r="H47" i="3"/>
  <c r="I64" i="3"/>
  <c r="J64" i="3" s="1"/>
  <c r="I75" i="3"/>
  <c r="J75" i="3" s="1"/>
  <c r="I83" i="3"/>
  <c r="J83" i="3" s="1"/>
  <c r="I91" i="3"/>
  <c r="J91" i="3" s="1"/>
  <c r="I99" i="3"/>
  <c r="J99" i="3" s="1"/>
  <c r="I107" i="3"/>
  <c r="J107" i="3" s="1"/>
  <c r="I27" i="3" l="1"/>
  <c r="J27" i="3" s="1"/>
  <c r="I63" i="3"/>
  <c r="J63" i="3" s="1"/>
  <c r="J33" i="3"/>
  <c r="J57" i="3"/>
  <c r="H126" i="3"/>
  <c r="J43" i="3"/>
  <c r="I15" i="3"/>
  <c r="J15" i="3" s="1"/>
  <c r="I47" i="3"/>
  <c r="J47" i="3" s="1"/>
  <c r="I21" i="3"/>
  <c r="J21" i="3" s="1"/>
  <c r="I53" i="3"/>
  <c r="J53" i="3" s="1"/>
  <c r="I13" i="3"/>
  <c r="J13" i="3" s="1"/>
  <c r="I23" i="3"/>
  <c r="J23" i="3" s="1"/>
  <c r="I45" i="3"/>
  <c r="J45" i="3" s="1"/>
  <c r="I55" i="3"/>
  <c r="J55" i="3" s="1"/>
  <c r="I25" i="3"/>
  <c r="J25" i="3" s="1"/>
  <c r="J126" i="3" l="1"/>
  <c r="I126" i="3"/>
</calcChain>
</file>

<file path=xl/sharedStrings.xml><?xml version="1.0" encoding="utf-8"?>
<sst xmlns="http://schemas.openxmlformats.org/spreadsheetml/2006/main" count="1343" uniqueCount="407">
  <si>
    <t>CONTPAQ i</t>
  </si>
  <si>
    <t xml:space="preserve">      NÓMINAS</t>
  </si>
  <si>
    <t>05 INGENIERIA FISCAL LABORAL SC</t>
  </si>
  <si>
    <t>Lista de Raya (forma tabular)</t>
  </si>
  <si>
    <t>Periodo 6 al 6 Periodo Extraordinario del 20/12/2017 al 20/12/2017</t>
  </si>
  <si>
    <t>Reg Pat IMSS: 00000000000,Z3422423106</t>
  </si>
  <si>
    <t xml:space="preserve">RFC: IFL -130502-TN8 </t>
  </si>
  <si>
    <t>Código</t>
  </si>
  <si>
    <t>Empleado</t>
  </si>
  <si>
    <t>Compensación</t>
  </si>
  <si>
    <t>Aguinaldo</t>
  </si>
  <si>
    <t>*TOTAL* *PERCEPCIONES*</t>
  </si>
  <si>
    <t>I.S.R. Art142</t>
  </si>
  <si>
    <t>I.S.R. (sp)</t>
  </si>
  <si>
    <t>Ajuste al neto</t>
  </si>
  <si>
    <t>*TOTAL* *DEDUCCIONES*</t>
  </si>
  <si>
    <t>*NETO*</t>
  </si>
  <si>
    <t xml:space="preserve">    Reg. Pat. IMSS:  Z3422423106</t>
  </si>
  <si>
    <t>ASR06</t>
  </si>
  <si>
    <t>Aboytes Salinas Ricardo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</si>
  <si>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</si>
  <si>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</si>
  <si>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</si>
  <si>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</si>
  <si>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</si>
  <si>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</si>
  <si>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AHK27</t>
  </si>
  <si>
    <t>Almanza Hernandez Karla Betzai</t>
  </si>
  <si>
    <t>AMM19</t>
  </si>
  <si>
    <t>Almanza Martinez Maribel</t>
  </si>
  <si>
    <t>0AR02</t>
  </si>
  <si>
    <t>Andrade Rodriguez Miguel Angel</t>
  </si>
  <si>
    <t>ALM29</t>
  </si>
  <si>
    <t>Animas Leon Manuel Emilio</t>
  </si>
  <si>
    <t>ALJ07</t>
  </si>
  <si>
    <t>Araiza Lopez Juan</t>
  </si>
  <si>
    <t>0AA30</t>
  </si>
  <si>
    <t>Arellano Alvarez Javier</t>
  </si>
  <si>
    <t>AGJ03</t>
  </si>
  <si>
    <t>Arriola Gallegos Jose Guadalupe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</si>
  <si>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</si>
  <si>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</si>
  <si>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</si>
  <si>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</si>
  <si>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</si>
  <si>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</si>
  <si>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CRC03</t>
  </si>
  <si>
    <t>Calderon Ramirez Casandra Frine</t>
  </si>
  <si>
    <t>CPL22</t>
  </si>
  <si>
    <t>Calvario Peralta Luis Adrian</t>
  </si>
  <si>
    <t>0CR21</t>
  </si>
  <si>
    <t>Camacho Rivera Martha Sarahi</t>
  </si>
  <si>
    <t>0CS27</t>
  </si>
  <si>
    <t>Campos Sancen Luis Felipe</t>
  </si>
  <si>
    <t>CAE27</t>
  </si>
  <si>
    <t>Capilla Acosta Enrique Raul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</si>
  <si>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</si>
  <si>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</si>
  <si>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</si>
  <si>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</si>
  <si>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</si>
  <si>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</si>
  <si>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</si>
  <si>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</si>
  <si>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</si>
  <si>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</si>
  <si>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CPY25</t>
  </si>
  <si>
    <t>Cazares Peguero Yaraa Elisa</t>
  </si>
  <si>
    <t>CAM01</t>
  </si>
  <si>
    <t>Contreras Arriaga Marco Antonio</t>
  </si>
  <si>
    <t>CGB09</t>
  </si>
  <si>
    <t>Cortez Garcia Blanca Estela</t>
  </si>
  <si>
    <t>CGR07</t>
  </si>
  <si>
    <t>Cortez Garcia Roberto</t>
  </si>
  <si>
    <t>CAL25</t>
  </si>
  <si>
    <t>Cruz Avila Leonardo</t>
  </si>
  <si>
    <t>EBV23</t>
  </si>
  <si>
    <t>Echeverria Bustamante Victor Manuel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</si>
  <si>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</si>
  <si>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</si>
  <si>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</si>
  <si>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</si>
  <si>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</si>
  <si>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</si>
  <si>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</si>
  <si>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</si>
  <si>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GVJ19</t>
  </si>
  <si>
    <t>Galvan Vazquez Jose Manuel</t>
  </si>
  <si>
    <t>GTM02</t>
  </si>
  <si>
    <t>Garita Torres Marcos</t>
  </si>
  <si>
    <t>GAJ03</t>
  </si>
  <si>
    <t>Gomez Aguilar Juan Antonio</t>
  </si>
  <si>
    <t>GPI19</t>
  </si>
  <si>
    <t>Gomez Paloblanco Ismael</t>
  </si>
  <si>
    <t>GVA05</t>
  </si>
  <si>
    <t>Gomez Vera Armando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</si>
  <si>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</si>
  <si>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</si>
  <si>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</si>
  <si>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</si>
  <si>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</si>
  <si>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</si>
  <si>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0GA21</t>
  </si>
  <si>
    <t>Guerra Aguilar Alejandro</t>
  </si>
  <si>
    <t>GHJ29</t>
  </si>
  <si>
    <t>Guerrero Hernandez Juan Carlos</t>
  </si>
  <si>
    <t>GAN20</t>
  </si>
  <si>
    <t>Guevara Aleman Nayely</t>
  </si>
  <si>
    <t>GCJ03</t>
  </si>
  <si>
    <t>Gutierrez Carvarin Jacob</t>
  </si>
  <si>
    <t>GOM24</t>
  </si>
  <si>
    <t>Gutierrez Olvera Marihuri</t>
  </si>
  <si>
    <t>GYR08</t>
  </si>
  <si>
    <t>Gutierrez Yerena Ricardo</t>
  </si>
  <si>
    <t>0HQ20</t>
  </si>
  <si>
    <t>Hernandez Quintero Maria De La Luz</t>
  </si>
  <si>
    <t>0HA01</t>
  </si>
  <si>
    <t>Herrera Almaraz Blanca Sofia</t>
  </si>
  <si>
    <t>00003</t>
  </si>
  <si>
    <t>Jimenez Suarez Ludivina</t>
  </si>
  <si>
    <t>LLM03</t>
  </si>
  <si>
    <t>Lara Lizardi Maria Gabriela</t>
  </si>
  <si>
    <t>LMM06</t>
  </si>
  <si>
    <t>Lara Martinez Mariana</t>
  </si>
  <si>
    <t>LAS24</t>
  </si>
  <si>
    <t>Lemus Alvarado Sandra Karina</t>
  </si>
  <si>
    <t>LCG11</t>
  </si>
  <si>
    <t>Lens Cervantes Geovani Alejandro</t>
  </si>
  <si>
    <t>0LC00</t>
  </si>
  <si>
    <t>Leon Cabello Luis Alberto</t>
  </si>
  <si>
    <t>LCA23</t>
  </si>
  <si>
    <t>Leon Cardenas Alberto</t>
  </si>
  <si>
    <t>LGM09</t>
  </si>
  <si>
    <t>Lomeli Garza Mariajose</t>
  </si>
  <si>
    <t>LJV15</t>
  </si>
  <si>
    <t>Lopez Jimenez Victor Manuel</t>
  </si>
  <si>
    <t>LAC08</t>
  </si>
  <si>
    <t>Loyola Acosta Carlos Alberto</t>
  </si>
  <si>
    <t>LEV29</t>
  </si>
  <si>
    <t>Lucio Escutia Victor</t>
  </si>
  <si>
    <t>LVF19</t>
  </si>
  <si>
    <t>Luengas Velazquez Maria Fernanda</t>
  </si>
  <si>
    <t>MMP28</t>
  </si>
  <si>
    <t>Magueyal Martinez Pedro</t>
  </si>
  <si>
    <t>MAD01</t>
  </si>
  <si>
    <t>Mancera Aguilar Daniel</t>
  </si>
  <si>
    <t>0ME05</t>
  </si>
  <si>
    <t>Mandujano Estrada  Ilse Georgina</t>
  </si>
  <si>
    <t>0MH02</t>
  </si>
  <si>
    <t>Martinez Herrera Cristian</t>
  </si>
  <si>
    <t>MOJ09</t>
  </si>
  <si>
    <t>Martinez Ortiz Josue Alejandro</t>
  </si>
  <si>
    <t>MVN23</t>
  </si>
  <si>
    <t>Mejia Villegas Nallely Beatriz</t>
  </si>
  <si>
    <t>MMF25</t>
  </si>
  <si>
    <t>Meza Manriquez Francisco Javier</t>
  </si>
  <si>
    <t>MMR06</t>
  </si>
  <si>
    <t>Molina Mendoza Rita Angelica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</si>
  <si>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</si>
  <si>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</si>
  <si>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</si>
  <si>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</si>
  <si>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</si>
  <si>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</si>
  <si>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</si>
  <si>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</si>
  <si>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</si>
  <si>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</si>
  <si>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</si>
  <si>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</si>
  <si>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OHS02</t>
  </si>
  <si>
    <t>Ocampo Hernandez Salvador</t>
  </si>
  <si>
    <t>OOM06</t>
  </si>
  <si>
    <t>Olivares Olalde Ma. Guadalupe</t>
  </si>
  <si>
    <t>OOE31</t>
  </si>
  <si>
    <t>Orozco Ortega Enaim</t>
  </si>
  <si>
    <t>OPA16</t>
  </si>
  <si>
    <t>Orrala Peña Armando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</si>
  <si>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</si>
  <si>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</si>
  <si>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</si>
  <si>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</si>
  <si>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</si>
  <si>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</si>
  <si>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</si>
  <si>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</si>
  <si>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</si>
  <si>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</si>
  <si>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</si>
  <si>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</si>
  <si>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RZS23</t>
  </si>
  <si>
    <t>Ramblas Zuñiga Liz Sandra</t>
  </si>
  <si>
    <t>REA07</t>
  </si>
  <si>
    <t>Ramirez Echeverria Armando</t>
  </si>
  <si>
    <t>0RL14</t>
  </si>
  <si>
    <t>Ramirez Latour Victor Manuel Martin</t>
  </si>
  <si>
    <t>0RMR2</t>
  </si>
  <si>
    <t>Ramirez Mondragon Ricardo Heriberto</t>
  </si>
  <si>
    <t>RGD24</t>
  </si>
  <si>
    <t>Rangel Gonzalez Diana Eneysis</t>
  </si>
  <si>
    <t>RAE06</t>
  </si>
  <si>
    <t>Rodriguez Andrade Erika Yazmin</t>
  </si>
  <si>
    <t>RMC15</t>
  </si>
  <si>
    <t>Rodriguez Medina Cesar</t>
  </si>
  <si>
    <t>REA04</t>
  </si>
  <si>
    <t>Rojas Echeverria Antonio De Jesus</t>
  </si>
  <si>
    <t>RGR02</t>
  </si>
  <si>
    <t>Romero Gonzalez Roberto</t>
  </si>
  <si>
    <t>RLA07</t>
  </si>
  <si>
    <t>Ruiz Laguna Anabel</t>
  </si>
  <si>
    <t>SCV29</t>
  </si>
  <si>
    <t>Salas Correa Victor Eduardo</t>
  </si>
  <si>
    <t>0SM06</t>
  </si>
  <si>
    <t>Salcedo Moreno Janitzy Xochitl</t>
  </si>
  <si>
    <t>SSG17</t>
  </si>
  <si>
    <t>Salmoran Salgado Guillermo Manuel</t>
  </si>
  <si>
    <t>SPD02</t>
  </si>
  <si>
    <t>Sanchez Palafox Daniel</t>
  </si>
  <si>
    <t>00008</t>
  </si>
  <si>
    <t>Sanchez Veana Javier</t>
  </si>
  <si>
    <t>0SA03</t>
  </si>
  <si>
    <t>Santana Anaya Gildardo Enrique</t>
  </si>
  <si>
    <t>00018</t>
  </si>
  <si>
    <t>Tierrablanca Sanchez Victor Hugo</t>
  </si>
  <si>
    <t>0TE10</t>
  </si>
  <si>
    <t>Tierrafria Escaramuza Israel</t>
  </si>
  <si>
    <t>TJM06</t>
  </si>
  <si>
    <t>Torres Jimenez Martin</t>
  </si>
  <si>
    <t>TRJ11</t>
  </si>
  <si>
    <t>Torres Ramirez Jesus</t>
  </si>
  <si>
    <t>VDO03</t>
  </si>
  <si>
    <t>Vega Duran Oscar Ivan</t>
  </si>
  <si>
    <t>0VF00</t>
  </si>
  <si>
    <t>Vega Fernandez Amalia</t>
  </si>
  <si>
    <t>VSE16</t>
  </si>
  <si>
    <t>Ventura Santamaria Efrain Enrique</t>
  </si>
  <si>
    <t>VRH11</t>
  </si>
  <si>
    <t>Villagomez Ruiz Humberto</t>
  </si>
  <si>
    <t>YPJ04</t>
  </si>
  <si>
    <t>Yañez Pantoja Jose Guadalupe</t>
  </si>
  <si>
    <t>YMC14</t>
  </si>
  <si>
    <t>Yerena Martinez Cinthia Guadalupe</t>
  </si>
  <si>
    <t>0ZM30</t>
  </si>
  <si>
    <t>Zarate Martinez Ricardo</t>
  </si>
  <si>
    <t xml:space="preserve">  =============</t>
  </si>
  <si>
    <t>Total Gral.</t>
  </si>
  <si>
    <t xml:space="preserve"> </t>
  </si>
  <si>
    <t>Periodo 6 del 2017-12-20 al 2017-12-20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</si>
  <si>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</si>
  <si>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</si>
  <si>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</si>
  <si>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</si>
  <si>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</si>
  <si>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</si>
  <si>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</si>
  <si>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3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</si>
  <si>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</si>
  <si>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</si>
  <si>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</si>
  <si>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</si>
  <si>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</si>
  <si>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105</t>
  </si>
  <si>
    <t>FACTURA</t>
  </si>
  <si>
    <t>2% NOMINA</t>
  </si>
  <si>
    <t>5% COMISION</t>
  </si>
  <si>
    <t>SUBTOTAL</t>
  </si>
  <si>
    <t>IVA</t>
  </si>
  <si>
    <t>TOTAL</t>
  </si>
  <si>
    <t>ALECSA CELAYA, SRL DE CV</t>
  </si>
  <si>
    <t xml:space="preserve">DESGLOSE DE NOMINA </t>
  </si>
  <si>
    <t>DICIEMBRE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</si>
  <si>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</si>
  <si>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</si>
  <si>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</si>
  <si>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</si>
  <si>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</si>
  <si>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</si>
  <si>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</si>
  <si>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</si>
  <si>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</si>
  <si>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</si>
  <si>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</t>
  </si>
  <si>
    <t>AGUINALDO</t>
  </si>
  <si>
    <t>COSTO</t>
  </si>
  <si>
    <t>ABOYTES SALINAS RICARDO</t>
  </si>
  <si>
    <t>VENTAS</t>
  </si>
  <si>
    <t>ALMANZA HERNANDEZ KARLA BETZAI</t>
  </si>
  <si>
    <t>HYP</t>
  </si>
  <si>
    <t>ALMANZA MARTINEZ MARIBEL</t>
  </si>
  <si>
    <t>SERVICIO</t>
  </si>
  <si>
    <t>ANIMAS LEON MANUEL EMILIO</t>
  </si>
  <si>
    <t>ARAIZA LOPEZ JUAN</t>
  </si>
  <si>
    <t>SEMINUEVOS</t>
  </si>
  <si>
    <t>BAEZ MONROY ELIZABETH</t>
  </si>
  <si>
    <t>ADMINISTRACION</t>
  </si>
  <si>
    <t>BALBUENA SALAZAR PATRICIA</t>
  </si>
  <si>
    <t>BALTAZAR CRUZ DESIREE DE JESUS</t>
  </si>
  <si>
    <t>CALDERON RAMIREZ CASANDRA FRINE</t>
  </si>
  <si>
    <t>CAMACHO RIVERA MARTHA SARAHI</t>
  </si>
  <si>
    <t>CAMPOS SANCEN LUIS FELIPE</t>
  </si>
  <si>
    <t>CAPILLA ACOSTA ENRIQUE RAUL</t>
  </si>
  <si>
    <t>CAZAREZ PEGUERO YARAA ELISA</t>
  </si>
  <si>
    <t>CONTRERAS ARRIAGA MARCO ANTONIO</t>
  </si>
  <si>
    <t xml:space="preserve">CORTES GARCIA BLANCA ESTELA </t>
  </si>
  <si>
    <t>CRUZ AVILA LEONARDO</t>
  </si>
  <si>
    <t>ECHEVERRIA BUSTAMANTE VICTOR MANUEL</t>
  </si>
  <si>
    <t>GALVAN VAZQUEZ JOSE MANUEL</t>
  </si>
  <si>
    <t>GOMEZ PALOBLANCO ISMAEL</t>
  </si>
  <si>
    <t>GOMEZ VERA ARMANDO</t>
  </si>
  <si>
    <t>GUERRA AGUILAR ALEJANDRO</t>
  </si>
  <si>
    <t>GUERRERO HERNANDEZ JUAN CARLOS</t>
  </si>
  <si>
    <t>GUEVARA ALEMAN NAYELY</t>
  </si>
  <si>
    <t>GUTIERREZ YERENA RICARDO</t>
  </si>
  <si>
    <t>HERRERA ALMARAZ BLANCA SOFIA</t>
  </si>
  <si>
    <t>JIMENEZ SUAREZ LUDIVINA</t>
  </si>
  <si>
    <t>F&amp;I</t>
  </si>
  <si>
    <t>LARA MARTINEZ MARIANA</t>
  </si>
  <si>
    <t>LEMUS ALVARADO SANDRA KARINA</t>
  </si>
  <si>
    <t>LENS CERVANTES GEOVANI ALEJANDRO</t>
  </si>
  <si>
    <t>LEON CARDENAS ALBERTO</t>
  </si>
  <si>
    <t>LOPEZ JIMENEZ VICTOR MANUEL</t>
  </si>
  <si>
    <t>LOYOLA ACOSTA CARLOS ALBERTO</t>
  </si>
  <si>
    <t>LUCIO ESCUTIA VICTOR</t>
  </si>
  <si>
    <t>LUENGAS VELAZQUEZ MARIA FERNANDA</t>
  </si>
  <si>
    <t>MANCERA AGUILAR DANIEL</t>
  </si>
  <si>
    <t>MANDUJANO ESTRADA ILSE GEORGINA</t>
  </si>
  <si>
    <t>MARTINEZ HERRERA CRISTIAN</t>
  </si>
  <si>
    <t>MARTINEZ ORTIZ JOSUE ALEJANDRO</t>
  </si>
  <si>
    <t>MOLINA MENDOZA RITA ANGELICA</t>
  </si>
  <si>
    <t>MUÑOZ MACIAS MARCO ALFREDO</t>
  </si>
  <si>
    <t>NAVA AMBRIZ THANIA</t>
  </si>
  <si>
    <t>NAVARRETE RODRIGUEZ MARIA TERESA</t>
  </si>
  <si>
    <t>NAVARRETE RODRIGUEZ MIGUEL ANGEL</t>
  </si>
  <si>
    <t>NAVARRO MACIAS JENNIFER</t>
  </si>
  <si>
    <t>NIEVES OSORNIO SILVESTRE</t>
  </si>
  <si>
    <t>OLIVARES OLALDE MA.GUADALUPE</t>
  </si>
  <si>
    <t>OROZCO ORTEGA ENAIM</t>
  </si>
  <si>
    <t>ORRALA PEÑA ARMANDO</t>
  </si>
  <si>
    <t>PACHECO LEON JUANA</t>
  </si>
  <si>
    <t>PATIÑO MUÑOZ ANA LAURA</t>
  </si>
  <si>
    <t>PESCADOR JURADO NANCY TERESA</t>
  </si>
  <si>
    <t>PICAZO BASTIDA GUSTAVO</t>
  </si>
  <si>
    <t>PRIETO LOPEZ LEOBIGILDO</t>
  </si>
  <si>
    <t>QUINTERO ARROYO JAQUELIN</t>
  </si>
  <si>
    <t>RAMIREZ ECHEVERRIA ARMANDO</t>
  </si>
  <si>
    <t>RANGEL GONZALEZ DIANA ENEYSIS</t>
  </si>
  <si>
    <t>RODRIGUEZ ANDRADE ERIKA YASMIN</t>
  </si>
  <si>
    <t>ROJAS ECHEVERRIA ANTONIO DE JESUS</t>
  </si>
  <si>
    <t>REFACCIONES</t>
  </si>
  <si>
    <t>RUIZ LAGUNA ANABEL</t>
  </si>
  <si>
    <t>SALAS CORREA VICTOR EDUARDO</t>
  </si>
  <si>
    <t>SALCEDO MORENO JANITZY XOCHITL</t>
  </si>
  <si>
    <t>SANCHEZ VEANA JAVIER</t>
  </si>
  <si>
    <t>SANTANA ANAYA GILDARDO ENRIQUE</t>
  </si>
  <si>
    <t>TIERRABLANCA SANCHEZ VICTOR HUGO</t>
  </si>
  <si>
    <t>TORRES JIMENEZ MARTIN</t>
  </si>
  <si>
    <t>TORRES RAMIREZ JESUS</t>
  </si>
  <si>
    <t>VEGA FERNANDEZ AMALIA</t>
  </si>
  <si>
    <t>VENTURA SANTAMARIA EFRAIN ENRIQUE</t>
  </si>
  <si>
    <t>YERENA MARTINEZ CINTHIA GUADALUPE</t>
  </si>
  <si>
    <t>ACEVEDO LARA KEVIN FABIAN</t>
  </si>
  <si>
    <t>ALBA GALLART DIEGO KISAI</t>
  </si>
  <si>
    <t>ALFARO QUEZADA PABLO FRANCISCO</t>
  </si>
  <si>
    <t>ANDRADE RODRIGUEZ MIGUEL ANGEL</t>
  </si>
  <si>
    <t>ARELLANO ALVAREZ JAVIER</t>
  </si>
  <si>
    <t>ARRIOLA GALLEGOS JOSE GUADALUPE</t>
  </si>
  <si>
    <t>CALVARIO PERALTA LUIS ADRIAN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</si>
  <si>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</si>
  <si>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</si>
  <si>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</si>
  <si>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</si>
  <si>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</si>
  <si>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</si>
  <si>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</si>
  <si>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</si>
  <si>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</si>
  <si>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</si>
  <si>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</si>
  <si>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GARITA TORRES MARCOS</t>
  </si>
  <si>
    <t>GOMEZ AGUILAR JUAN ANTONIO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</si>
  <si>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</si>
  <si>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</si>
  <si>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</si>
  <si>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</si>
  <si>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</si>
  <si>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</si>
  <si>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</si>
  <si>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</si>
  <si>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</si>
  <si>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</si>
  <si>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</si>
  <si>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MEZA MANRIQUEZ FRANCISCO JAVIER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</si>
  <si>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</si>
  <si>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</si>
  <si>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</si>
  <si>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</si>
  <si>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</si>
  <si>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</si>
  <si>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</si>
  <si>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</si>
  <si>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</si>
  <si>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</si>
  <si>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</si>
  <si>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</si>
  <si>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</si>
  <si>
    <t>NOMBRE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</si>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</sst>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21" fillId="0" borderId="4" xfId="0" applyFont="1" applyBorder="1" applyAlignment="1">
      <alignment horizontal="center"/>
    </xf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6" fillId="0" borderId="4" xfId="0" applyFont="1" applyBorder="1"/>
    <xf numFmtId="0" fontId="26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29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1" sqref="H11:H115"/>
    </sheetView>
  </sheetViews>
  <sheetFormatPr baseColWidth="10" defaultRowHeight="11.25" x14ac:dyDescent="0.2"/>
  <cols>
    <col min="1" max="1" width="8.7109375" style="2" customWidth="1"/>
    <col min="2" max="2" width="30.7109375" style="1" customWidth="1"/>
    <col min="3" max="3" width="13.5703125" style="1" bestFit="1" customWidth="1"/>
    <col min="4" max="4" width="11.42578125" style="1"/>
    <col min="5" max="5" width="14.42578125" style="1" customWidth="1"/>
    <col min="6" max="7" width="11.7109375" style="1" bestFit="1" customWidth="1"/>
    <col min="8" max="9" width="12.28515625" style="1" bestFit="1" customWidth="1"/>
    <col min="10" max="10" width="13.85546875" style="1" bestFit="1" customWidth="1"/>
    <col min="11" max="16384" width="11.42578125" style="1"/>
  </cols>
  <sheetData>
    <row r="1" spans="1:13" ht="18" customHeight="1" x14ac:dyDescent="0.25">
      <c r="A1" s="3" t="s">
        <v>0</v>
      </c>
      <c r="B1" s="41" t="s">
        <v>246</v>
      </c>
      <c r="C1" s="42"/>
    </row>
    <row r="2" spans="1:13" ht="24.95" customHeight="1" x14ac:dyDescent="0.2">
      <c r="A2" s="4" t="s">
        <v>1</v>
      </c>
      <c r="B2" s="20" t="s">
        <v>2</v>
      </c>
      <c r="C2" s="21"/>
    </row>
    <row r="3" spans="1:13" ht="15.75" x14ac:dyDescent="0.25">
      <c r="B3" s="22" t="s">
        <v>3</v>
      </c>
      <c r="C3" s="23"/>
    </row>
    <row r="4" spans="1:13" ht="15" x14ac:dyDescent="0.25">
      <c r="B4" s="24" t="s">
        <v>4</v>
      </c>
      <c r="C4" s="23"/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3" t="s">
        <v>262</v>
      </c>
      <c r="F7" s="43"/>
      <c r="G7" s="43"/>
      <c r="H7" s="43"/>
      <c r="I7" s="43"/>
      <c r="J7" s="43"/>
    </row>
    <row r="8" spans="1:13" s="5" customFormat="1" ht="23.25" thickBot="1" x14ac:dyDescent="0.25">
      <c r="A8" s="8" t="s">
        <v>7</v>
      </c>
      <c r="B8" s="9" t="s">
        <v>8</v>
      </c>
      <c r="C8" s="10" t="s">
        <v>11</v>
      </c>
      <c r="E8" s="38" t="s">
        <v>11</v>
      </c>
      <c r="F8" s="38" t="s">
        <v>263</v>
      </c>
      <c r="G8" s="38" t="s">
        <v>264</v>
      </c>
      <c r="H8" s="38" t="s">
        <v>265</v>
      </c>
      <c r="I8" s="38" t="s">
        <v>266</v>
      </c>
      <c r="J8" s="38" t="s">
        <v>267</v>
      </c>
    </row>
    <row r="9" spans="1:13" ht="12" thickTop="1" x14ac:dyDescent="0.2">
      <c r="A9" s="12" t="s">
        <v>17</v>
      </c>
    </row>
    <row r="11" spans="1:13" ht="15.75" x14ac:dyDescent="0.25">
      <c r="A11" s="2" t="s">
        <v>18</v>
      </c>
      <c r="B11" s="1" t="s">
        <v>19</v>
      </c>
      <c r="C11" s="13">
        <v>1027.93</v>
      </c>
      <c r="E11" s="39">
        <f>+C11</f>
        <v>1027.93</v>
      </c>
      <c r="F11" s="39">
        <f>+E11*2%</f>
        <v>20.558600000000002</v>
      </c>
      <c r="G11" s="39">
        <f>+E11*5%</f>
        <v>51.396500000000003</v>
      </c>
      <c r="H11" s="39">
        <f>SUM(E11:G11)</f>
        <v>1099.8851000000002</v>
      </c>
      <c r="I11" s="39">
        <f>+H11*16%</f>
        <v>175.98161600000003</v>
      </c>
      <c r="J11" s="39">
        <f>+H11+I11</f>
        <v>1275.8667160000002</v>
      </c>
      <c r="L11" s="55" t="s">
        <v>283</v>
      </c>
      <c r="M11" s="55" t="s">
        <v>284</v>
      </c>
    </row>
    <row r="12" spans="1:13" ht="14.25" hidden="1" x14ac:dyDescent="0.2">
      <c r="A12" s="2" t="s">
        <v>20</v>
      </c>
      <c r="B12" s="1" t="s">
        <v>21</v>
      </c>
      <c r="C12" s="13">
        <v>2072.04</v>
      </c>
      <c r="E12" s="39">
        <f t="shared" ref="E12:E75" si="0">+C12</f>
        <v>2072.04</v>
      </c>
      <c r="F12" s="39">
        <f t="shared" ref="F12:F75" si="1">+E12*2%</f>
        <v>41.440800000000003</v>
      </c>
      <c r="G12" s="39">
        <f t="shared" ref="G12:G75" si="2">+E12*5%</f>
        <v>103.602</v>
      </c>
      <c r="H12" s="39">
        <f t="shared" ref="H12:H75" si="3">SUM(E12:G12)</f>
        <v>2217.0827999999997</v>
      </c>
      <c r="I12" s="39">
        <f t="shared" ref="I12:I75" si="4">+H12*16%</f>
        <v>354.73324799999995</v>
      </c>
      <c r="J12" s="39">
        <f t="shared" ref="J12:J75" si="5">+H12+I12</f>
        <v>2571.8160479999997</v>
      </c>
      <c r="L12" s="57" t="s">
        <v>285</v>
      </c>
      <c r="M12" s="58" t="s">
        <v>360</v>
      </c>
    </row>
    <row r="13" spans="1:13" ht="14.25" hidden="1" x14ac:dyDescent="0.2">
      <c r="A13" s="2" t="s">
        <v>22</v>
      </c>
      <c r="B13" s="1" t="s">
        <v>23</v>
      </c>
      <c r="C13" s="13">
        <v>5239.3999999999996</v>
      </c>
      <c r="E13" s="39">
        <f t="shared" si="0"/>
        <v>5239.3999999999996</v>
      </c>
      <c r="F13" s="39">
        <f t="shared" si="1"/>
        <v>104.788</v>
      </c>
      <c r="G13" s="39">
        <f t="shared" si="2"/>
        <v>261.96999999999997</v>
      </c>
      <c r="H13" s="39">
        <f t="shared" si="3"/>
        <v>5606.1579999999994</v>
      </c>
      <c r="I13" s="39">
        <f t="shared" si="4"/>
        <v>896.98527999999988</v>
      </c>
      <c r="J13" s="39">
        <f t="shared" si="5"/>
        <v>6503.1432799999993</v>
      </c>
      <c r="L13" s="57" t="s">
        <v>285</v>
      </c>
      <c r="M13" s="58" t="s">
        <v>361</v>
      </c>
    </row>
    <row r="14" spans="1:13" ht="14.25" hidden="1" x14ac:dyDescent="0.2">
      <c r="A14" s="2" t="s">
        <v>24</v>
      </c>
      <c r="B14" s="1" t="s">
        <v>25</v>
      </c>
      <c r="C14" s="13">
        <v>24020.85</v>
      </c>
      <c r="E14" s="39">
        <f t="shared" si="0"/>
        <v>24020.85</v>
      </c>
      <c r="F14" s="39">
        <f t="shared" si="1"/>
        <v>480.41699999999997</v>
      </c>
      <c r="G14" s="39">
        <f t="shared" si="2"/>
        <v>1201.0425</v>
      </c>
      <c r="H14" s="39">
        <f t="shared" si="3"/>
        <v>25702.309499999999</v>
      </c>
      <c r="I14" s="39">
        <f t="shared" si="4"/>
        <v>4112.3695200000002</v>
      </c>
      <c r="J14" s="39">
        <f t="shared" si="5"/>
        <v>29814.67902</v>
      </c>
      <c r="L14" s="57" t="s">
        <v>292</v>
      </c>
      <c r="M14" s="58" t="s">
        <v>362</v>
      </c>
    </row>
    <row r="15" spans="1:13" ht="15.75" hidden="1" x14ac:dyDescent="0.25">
      <c r="A15" s="2" t="s">
        <v>26</v>
      </c>
      <c r="B15" s="1" t="s">
        <v>27</v>
      </c>
      <c r="C15" s="13">
        <v>961.94</v>
      </c>
      <c r="E15" s="39">
        <f t="shared" si="0"/>
        <v>961.94</v>
      </c>
      <c r="F15" s="39">
        <f t="shared" si="1"/>
        <v>19.238800000000001</v>
      </c>
      <c r="G15" s="39">
        <f t="shared" si="2"/>
        <v>48.097000000000008</v>
      </c>
      <c r="H15" s="39">
        <f t="shared" si="3"/>
        <v>1029.2758000000001</v>
      </c>
      <c r="I15" s="39">
        <f t="shared" si="4"/>
        <v>164.68412800000002</v>
      </c>
      <c r="J15" s="39">
        <f t="shared" si="5"/>
        <v>1193.9599280000002</v>
      </c>
      <c r="L15" s="55" t="s">
        <v>285</v>
      </c>
      <c r="M15" s="55" t="s">
        <v>286</v>
      </c>
    </row>
    <row r="16" spans="1:13" ht="15.75" x14ac:dyDescent="0.25">
      <c r="A16" s="2" t="s">
        <v>28</v>
      </c>
      <c r="B16" s="1" t="s">
        <v>29</v>
      </c>
      <c r="C16" s="13">
        <v>12001.19</v>
      </c>
      <c r="E16" s="39">
        <f t="shared" si="0"/>
        <v>12001.19</v>
      </c>
      <c r="F16" s="39">
        <f t="shared" si="1"/>
        <v>240.02380000000002</v>
      </c>
      <c r="G16" s="39">
        <f t="shared" si="2"/>
        <v>600.05950000000007</v>
      </c>
      <c r="H16" s="39">
        <f t="shared" si="3"/>
        <v>12841.273300000001</v>
      </c>
      <c r="I16" s="39">
        <f t="shared" si="4"/>
        <v>2054.603728</v>
      </c>
      <c r="J16" s="39">
        <f t="shared" si="5"/>
        <v>14895.877028000001</v>
      </c>
      <c r="L16" s="55" t="s">
        <v>287</v>
      </c>
      <c r="M16" s="55" t="s">
        <v>288</v>
      </c>
    </row>
    <row r="17" spans="1:13" ht="14.25" hidden="1" x14ac:dyDescent="0.2">
      <c r="A17" s="2" t="s">
        <v>30</v>
      </c>
      <c r="B17" s="1" t="s">
        <v>31</v>
      </c>
      <c r="C17" s="13">
        <v>8943.5</v>
      </c>
      <c r="E17" s="39">
        <f t="shared" si="0"/>
        <v>8943.5</v>
      </c>
      <c r="F17" s="39">
        <f t="shared" si="1"/>
        <v>178.87</v>
      </c>
      <c r="G17" s="39">
        <f t="shared" si="2"/>
        <v>447.17500000000001</v>
      </c>
      <c r="H17" s="39">
        <f t="shared" si="3"/>
        <v>9569.5450000000001</v>
      </c>
      <c r="I17" s="39">
        <f t="shared" si="4"/>
        <v>1531.1272000000001</v>
      </c>
      <c r="J17" s="39">
        <f t="shared" si="5"/>
        <v>11100.672200000001</v>
      </c>
      <c r="L17" s="57" t="s">
        <v>285</v>
      </c>
      <c r="M17" s="58" t="s">
        <v>363</v>
      </c>
    </row>
    <row r="18" spans="1:13" ht="15.75" hidden="1" x14ac:dyDescent="0.25">
      <c r="A18" s="2" t="s">
        <v>32</v>
      </c>
      <c r="B18" s="1" t="s">
        <v>33</v>
      </c>
      <c r="C18" s="13">
        <v>7199.54</v>
      </c>
      <c r="E18" s="39">
        <f t="shared" si="0"/>
        <v>7199.54</v>
      </c>
      <c r="F18" s="39">
        <f t="shared" si="1"/>
        <v>143.99080000000001</v>
      </c>
      <c r="G18" s="39">
        <f t="shared" si="2"/>
        <v>359.97700000000003</v>
      </c>
      <c r="H18" s="39">
        <f t="shared" si="3"/>
        <v>7703.5077999999994</v>
      </c>
      <c r="I18" s="39">
        <f t="shared" si="4"/>
        <v>1232.561248</v>
      </c>
      <c r="J18" s="39">
        <f t="shared" si="5"/>
        <v>8936.0690479999994</v>
      </c>
      <c r="L18" s="55" t="s">
        <v>289</v>
      </c>
      <c r="M18" s="55" t="s">
        <v>290</v>
      </c>
    </row>
    <row r="19" spans="1:13" ht="15.75" hidden="1" x14ac:dyDescent="0.25">
      <c r="A19" s="2" t="s">
        <v>34</v>
      </c>
      <c r="B19" s="1" t="s">
        <v>35</v>
      </c>
      <c r="C19" s="13">
        <v>8352.84</v>
      </c>
      <c r="E19" s="39">
        <f t="shared" si="0"/>
        <v>8352.84</v>
      </c>
      <c r="F19" s="39">
        <f t="shared" si="1"/>
        <v>167.05680000000001</v>
      </c>
      <c r="G19" s="39">
        <f t="shared" si="2"/>
        <v>417.64200000000005</v>
      </c>
      <c r="H19" s="39">
        <f t="shared" si="3"/>
        <v>8937.5388000000003</v>
      </c>
      <c r="I19" s="39">
        <f t="shared" si="4"/>
        <v>1430.006208</v>
      </c>
      <c r="J19" s="39">
        <f t="shared" si="5"/>
        <v>10367.545008000001</v>
      </c>
      <c r="L19" s="55" t="s">
        <v>285</v>
      </c>
      <c r="M19" s="55" t="s">
        <v>291</v>
      </c>
    </row>
    <row r="20" spans="1:13" ht="14.25" hidden="1" x14ac:dyDescent="0.2">
      <c r="A20" s="2" t="s">
        <v>36</v>
      </c>
      <c r="B20" s="1" t="s">
        <v>37</v>
      </c>
      <c r="C20" s="13">
        <v>15942.52</v>
      </c>
      <c r="E20" s="39">
        <f t="shared" si="0"/>
        <v>15942.52</v>
      </c>
      <c r="F20" s="39">
        <f t="shared" si="1"/>
        <v>318.85040000000004</v>
      </c>
      <c r="G20" s="39">
        <f t="shared" si="2"/>
        <v>797.12600000000009</v>
      </c>
      <c r="H20" s="39">
        <f t="shared" si="3"/>
        <v>17058.4964</v>
      </c>
      <c r="I20" s="39">
        <f t="shared" si="4"/>
        <v>2729.3594240000002</v>
      </c>
      <c r="J20" s="39">
        <f t="shared" si="5"/>
        <v>19787.855823999998</v>
      </c>
      <c r="L20" s="57" t="s">
        <v>285</v>
      </c>
      <c r="M20" s="58" t="s">
        <v>364</v>
      </c>
    </row>
    <row r="21" spans="1:13" ht="14.25" hidden="1" x14ac:dyDescent="0.2">
      <c r="A21" s="2" t="s">
        <v>38</v>
      </c>
      <c r="B21" s="1" t="s">
        <v>39</v>
      </c>
      <c r="C21" s="13">
        <v>1383.09</v>
      </c>
      <c r="E21" s="39">
        <f t="shared" si="0"/>
        <v>1383.09</v>
      </c>
      <c r="F21" s="39">
        <f t="shared" si="1"/>
        <v>27.661799999999999</v>
      </c>
      <c r="G21" s="39">
        <f t="shared" si="2"/>
        <v>69.154499999999999</v>
      </c>
      <c r="H21" s="39">
        <f t="shared" si="3"/>
        <v>1479.9063000000001</v>
      </c>
      <c r="I21" s="39">
        <f t="shared" si="4"/>
        <v>236.78500800000003</v>
      </c>
      <c r="J21" s="39">
        <f t="shared" si="5"/>
        <v>1716.6913080000002</v>
      </c>
      <c r="L21" s="57" t="s">
        <v>292</v>
      </c>
      <c r="M21" s="58" t="s">
        <v>365</v>
      </c>
    </row>
    <row r="22" spans="1:13" ht="15.75" hidden="1" x14ac:dyDescent="0.25">
      <c r="A22" s="2" t="s">
        <v>40</v>
      </c>
      <c r="B22" s="1" t="s">
        <v>41</v>
      </c>
      <c r="C22" s="13">
        <v>3959.33</v>
      </c>
      <c r="E22" s="39">
        <f t="shared" si="0"/>
        <v>3959.33</v>
      </c>
      <c r="F22" s="39">
        <f t="shared" si="1"/>
        <v>79.186599999999999</v>
      </c>
      <c r="G22" s="39">
        <f t="shared" si="2"/>
        <v>197.9665</v>
      </c>
      <c r="H22" s="39">
        <f t="shared" si="3"/>
        <v>4236.4830999999995</v>
      </c>
      <c r="I22" s="39">
        <f t="shared" si="4"/>
        <v>677.83729599999992</v>
      </c>
      <c r="J22" s="39">
        <f t="shared" si="5"/>
        <v>4914.3203959999992</v>
      </c>
      <c r="L22" s="55" t="s">
        <v>292</v>
      </c>
      <c r="M22" s="55" t="s">
        <v>293</v>
      </c>
    </row>
    <row r="23" spans="1:13" ht="15.75" hidden="1" x14ac:dyDescent="0.25">
      <c r="A23" s="2" t="s">
        <v>42</v>
      </c>
      <c r="B23" s="1" t="s">
        <v>43</v>
      </c>
      <c r="C23" s="13">
        <v>11627.02</v>
      </c>
      <c r="E23" s="39">
        <f t="shared" si="0"/>
        <v>11627.02</v>
      </c>
      <c r="F23" s="39">
        <f t="shared" si="1"/>
        <v>232.54040000000001</v>
      </c>
      <c r="G23" s="39">
        <f t="shared" si="2"/>
        <v>581.351</v>
      </c>
      <c r="H23" s="39">
        <f t="shared" si="3"/>
        <v>12440.911400000001</v>
      </c>
      <c r="I23" s="39">
        <f t="shared" si="4"/>
        <v>1990.5458240000003</v>
      </c>
      <c r="J23" s="39">
        <f t="shared" si="5"/>
        <v>14431.457224000002</v>
      </c>
      <c r="L23" s="55" t="s">
        <v>294</v>
      </c>
      <c r="M23" s="55" t="s">
        <v>295</v>
      </c>
    </row>
    <row r="24" spans="1:13" ht="15.75" hidden="1" x14ac:dyDescent="0.25">
      <c r="A24" s="2" t="s">
        <v>44</v>
      </c>
      <c r="B24" s="1" t="s">
        <v>45</v>
      </c>
      <c r="C24" s="13">
        <v>5655.76</v>
      </c>
      <c r="E24" s="39">
        <f t="shared" si="0"/>
        <v>5655.76</v>
      </c>
      <c r="F24" s="39">
        <f t="shared" si="1"/>
        <v>113.1152</v>
      </c>
      <c r="G24" s="39">
        <f t="shared" si="2"/>
        <v>282.78800000000001</v>
      </c>
      <c r="H24" s="39">
        <f t="shared" si="3"/>
        <v>6051.6632000000009</v>
      </c>
      <c r="I24" s="39">
        <f t="shared" si="4"/>
        <v>968.26611200000013</v>
      </c>
      <c r="J24" s="39">
        <f t="shared" si="5"/>
        <v>7019.9293120000011</v>
      </c>
      <c r="L24" s="55" t="s">
        <v>294</v>
      </c>
      <c r="M24" s="55" t="s">
        <v>296</v>
      </c>
    </row>
    <row r="25" spans="1:13" ht="15.75" hidden="1" x14ac:dyDescent="0.25">
      <c r="A25" s="2" t="s">
        <v>46</v>
      </c>
      <c r="B25" s="1" t="s">
        <v>47</v>
      </c>
      <c r="C25" s="13">
        <v>739.73</v>
      </c>
      <c r="E25" s="39">
        <f t="shared" si="0"/>
        <v>739.73</v>
      </c>
      <c r="F25" s="39">
        <f t="shared" si="1"/>
        <v>14.794600000000001</v>
      </c>
      <c r="G25" s="39">
        <f t="shared" si="2"/>
        <v>36.986499999999999</v>
      </c>
      <c r="H25" s="39">
        <f t="shared" si="3"/>
        <v>791.51109999999994</v>
      </c>
      <c r="I25" s="39">
        <f t="shared" si="4"/>
        <v>126.64177599999999</v>
      </c>
      <c r="J25" s="39">
        <f t="shared" si="5"/>
        <v>918.15287599999988</v>
      </c>
      <c r="L25" s="55" t="s">
        <v>294</v>
      </c>
      <c r="M25" s="55" t="s">
        <v>297</v>
      </c>
    </row>
    <row r="26" spans="1:13" ht="14.25" hidden="1" x14ac:dyDescent="0.2">
      <c r="A26" s="2" t="s">
        <v>48</v>
      </c>
      <c r="B26" s="1" t="s">
        <v>49</v>
      </c>
      <c r="C26" s="13">
        <v>235.09</v>
      </c>
      <c r="E26" s="39">
        <f t="shared" si="0"/>
        <v>235.09</v>
      </c>
      <c r="F26" s="39">
        <f t="shared" si="1"/>
        <v>4.7018000000000004</v>
      </c>
      <c r="G26" s="39">
        <f t="shared" si="2"/>
        <v>11.7545</v>
      </c>
      <c r="H26" s="39">
        <f t="shared" si="3"/>
        <v>251.5463</v>
      </c>
      <c r="I26" s="39">
        <f t="shared" si="4"/>
        <v>40.247408</v>
      </c>
      <c r="J26" s="39">
        <f t="shared" si="5"/>
        <v>291.79370799999998</v>
      </c>
      <c r="L26" s="57" t="s">
        <v>285</v>
      </c>
      <c r="M26" s="58" t="s">
        <v>366</v>
      </c>
    </row>
    <row r="27" spans="1:13" ht="15.75" hidden="1" x14ac:dyDescent="0.25">
      <c r="A27" s="2" t="s">
        <v>50</v>
      </c>
      <c r="B27" s="1" t="s">
        <v>51</v>
      </c>
      <c r="C27" s="13">
        <v>8962.0300000000007</v>
      </c>
      <c r="E27" s="39">
        <f t="shared" si="0"/>
        <v>8962.0300000000007</v>
      </c>
      <c r="F27" s="39">
        <f t="shared" si="1"/>
        <v>179.24060000000003</v>
      </c>
      <c r="G27" s="39">
        <f t="shared" si="2"/>
        <v>448.10150000000004</v>
      </c>
      <c r="H27" s="39">
        <f t="shared" si="3"/>
        <v>9589.3721000000005</v>
      </c>
      <c r="I27" s="39">
        <f t="shared" si="4"/>
        <v>1534.2995360000002</v>
      </c>
      <c r="J27" s="39">
        <f t="shared" si="5"/>
        <v>11123.671636000001</v>
      </c>
      <c r="L27" s="55" t="s">
        <v>285</v>
      </c>
      <c r="M27" s="55" t="s">
        <v>298</v>
      </c>
    </row>
    <row r="28" spans="1:13" ht="15.75" hidden="1" x14ac:dyDescent="0.25">
      <c r="A28" s="2" t="s">
        <v>52</v>
      </c>
      <c r="B28" s="1" t="s">
        <v>53</v>
      </c>
      <c r="C28" s="13">
        <v>7500</v>
      </c>
      <c r="E28" s="39">
        <f t="shared" si="0"/>
        <v>7500</v>
      </c>
      <c r="F28" s="39">
        <f t="shared" si="1"/>
        <v>150</v>
      </c>
      <c r="G28" s="39">
        <f t="shared" si="2"/>
        <v>375</v>
      </c>
      <c r="H28" s="39">
        <f t="shared" si="3"/>
        <v>8025</v>
      </c>
      <c r="I28" s="39">
        <f t="shared" si="4"/>
        <v>1284</v>
      </c>
      <c r="J28" s="39">
        <f t="shared" si="5"/>
        <v>9309</v>
      </c>
      <c r="L28" s="55" t="s">
        <v>294</v>
      </c>
      <c r="M28" s="55" t="s">
        <v>299</v>
      </c>
    </row>
    <row r="29" spans="1:13" ht="15.75" x14ac:dyDescent="0.25">
      <c r="A29" s="2" t="s">
        <v>54</v>
      </c>
      <c r="B29" s="1" t="s">
        <v>55</v>
      </c>
      <c r="C29" s="13">
        <v>149.12</v>
      </c>
      <c r="E29" s="39">
        <f t="shared" si="0"/>
        <v>149.12</v>
      </c>
      <c r="F29" s="39">
        <f t="shared" si="1"/>
        <v>2.9824000000000002</v>
      </c>
      <c r="G29" s="39">
        <f t="shared" si="2"/>
        <v>7.4560000000000004</v>
      </c>
      <c r="H29" s="39">
        <f t="shared" si="3"/>
        <v>159.55840000000001</v>
      </c>
      <c r="I29" s="39">
        <f t="shared" si="4"/>
        <v>25.529344000000002</v>
      </c>
      <c r="J29" s="39">
        <f t="shared" si="5"/>
        <v>185.08774400000001</v>
      </c>
      <c r="L29" s="55" t="s">
        <v>283</v>
      </c>
      <c r="M29" s="55" t="s">
        <v>300</v>
      </c>
    </row>
    <row r="30" spans="1:13" ht="14.25" hidden="1" x14ac:dyDescent="0.2">
      <c r="A30" s="2" t="s">
        <v>56</v>
      </c>
      <c r="B30" s="1" t="s">
        <v>57</v>
      </c>
      <c r="C30" s="13">
        <v>1807.16</v>
      </c>
      <c r="E30" s="39">
        <f t="shared" si="0"/>
        <v>1807.16</v>
      </c>
      <c r="F30" s="39">
        <f t="shared" si="1"/>
        <v>36.1432</v>
      </c>
      <c r="G30" s="39">
        <f t="shared" si="2"/>
        <v>90.358000000000004</v>
      </c>
      <c r="H30" s="39">
        <f t="shared" si="3"/>
        <v>1933.6612</v>
      </c>
      <c r="I30" s="39">
        <f t="shared" si="4"/>
        <v>309.38579199999998</v>
      </c>
      <c r="J30" s="39">
        <f t="shared" si="5"/>
        <v>2243.046992</v>
      </c>
      <c r="L30" s="57" t="s">
        <v>292</v>
      </c>
      <c r="M30" s="58" t="s">
        <v>367</v>
      </c>
    </row>
    <row r="31" spans="1:13" ht="14.25" hidden="1" x14ac:dyDescent="0.2">
      <c r="A31" s="2" t="s">
        <v>58</v>
      </c>
      <c r="B31" s="1" t="s">
        <v>59</v>
      </c>
      <c r="C31" s="13">
        <v>9552.2099999999991</v>
      </c>
      <c r="E31" s="39">
        <f t="shared" si="0"/>
        <v>9552.2099999999991</v>
      </c>
      <c r="F31" s="39">
        <f t="shared" si="1"/>
        <v>191.04419999999999</v>
      </c>
      <c r="G31" s="39">
        <f t="shared" si="2"/>
        <v>477.6105</v>
      </c>
      <c r="H31" s="39">
        <f t="shared" si="3"/>
        <v>10220.8647</v>
      </c>
      <c r="I31" s="39">
        <f t="shared" si="4"/>
        <v>1635.338352</v>
      </c>
      <c r="J31" s="39">
        <f t="shared" si="5"/>
        <v>11856.203052000001</v>
      </c>
      <c r="L31" s="57" t="s">
        <v>292</v>
      </c>
      <c r="M31" s="58" t="s">
        <v>368</v>
      </c>
    </row>
    <row r="32" spans="1:13" ht="14.25" hidden="1" x14ac:dyDescent="0.2">
      <c r="A32" s="2" t="s">
        <v>60</v>
      </c>
      <c r="B32" s="1" t="s">
        <v>61</v>
      </c>
      <c r="C32" s="13">
        <v>37773.550000000003</v>
      </c>
      <c r="E32" s="39">
        <f t="shared" si="0"/>
        <v>37773.550000000003</v>
      </c>
      <c r="F32" s="39">
        <f t="shared" si="1"/>
        <v>755.47100000000012</v>
      </c>
      <c r="G32" s="39">
        <f t="shared" si="2"/>
        <v>1888.6775000000002</v>
      </c>
      <c r="H32" s="39">
        <f t="shared" si="3"/>
        <v>40417.698499999999</v>
      </c>
      <c r="I32" s="39">
        <f t="shared" si="4"/>
        <v>6466.83176</v>
      </c>
      <c r="J32" s="39">
        <f t="shared" si="5"/>
        <v>46884.53026</v>
      </c>
      <c r="L32" s="57" t="s">
        <v>285</v>
      </c>
      <c r="M32" s="58" t="s">
        <v>369</v>
      </c>
    </row>
    <row r="33" spans="1:13" ht="14.25" hidden="1" x14ac:dyDescent="0.2">
      <c r="A33" s="2" t="s">
        <v>62</v>
      </c>
      <c r="B33" s="1" t="s">
        <v>63</v>
      </c>
      <c r="C33" s="13">
        <v>19978.75</v>
      </c>
      <c r="E33" s="39">
        <f t="shared" si="0"/>
        <v>19978.75</v>
      </c>
      <c r="F33" s="39">
        <f t="shared" si="1"/>
        <v>399.57499999999999</v>
      </c>
      <c r="G33" s="39">
        <f t="shared" si="2"/>
        <v>998.9375</v>
      </c>
      <c r="H33" s="39">
        <f t="shared" si="3"/>
        <v>21377.262500000001</v>
      </c>
      <c r="I33" s="39">
        <f t="shared" si="4"/>
        <v>3420.3620000000001</v>
      </c>
      <c r="J33" s="39">
        <f t="shared" si="5"/>
        <v>24797.624500000002</v>
      </c>
      <c r="L33" s="57" t="s">
        <v>285</v>
      </c>
      <c r="M33" s="58" t="s">
        <v>370</v>
      </c>
    </row>
    <row r="34" spans="1:13" ht="14.25" hidden="1" x14ac:dyDescent="0.2">
      <c r="A34" s="2" t="s">
        <v>64</v>
      </c>
      <c r="B34" s="1" t="s">
        <v>65</v>
      </c>
      <c r="C34" s="13">
        <v>9557.16</v>
      </c>
      <c r="E34" s="39">
        <f t="shared" si="0"/>
        <v>9557.16</v>
      </c>
      <c r="F34" s="39">
        <f t="shared" si="1"/>
        <v>191.14320000000001</v>
      </c>
      <c r="G34" s="39">
        <f t="shared" si="2"/>
        <v>477.858</v>
      </c>
      <c r="H34" s="39">
        <f t="shared" si="3"/>
        <v>10226.1612</v>
      </c>
      <c r="I34" s="39">
        <f t="shared" si="4"/>
        <v>1636.1857920000002</v>
      </c>
      <c r="J34" s="39">
        <f t="shared" si="5"/>
        <v>11862.346992000001</v>
      </c>
      <c r="L34" s="57" t="s">
        <v>371</v>
      </c>
      <c r="M34" s="58" t="s">
        <v>372</v>
      </c>
    </row>
    <row r="35" spans="1:13" ht="15.75" hidden="1" x14ac:dyDescent="0.25">
      <c r="A35" s="2" t="s">
        <v>66</v>
      </c>
      <c r="B35" s="1" t="s">
        <v>67</v>
      </c>
      <c r="C35" s="13">
        <v>783.59</v>
      </c>
      <c r="E35" s="39">
        <f t="shared" si="0"/>
        <v>783.59</v>
      </c>
      <c r="F35" s="39">
        <f t="shared" si="1"/>
        <v>15.671800000000001</v>
      </c>
      <c r="G35" s="39">
        <f t="shared" si="2"/>
        <v>39.179500000000004</v>
      </c>
      <c r="H35" s="39">
        <f t="shared" si="3"/>
        <v>838.44129999999996</v>
      </c>
      <c r="I35" s="39">
        <f t="shared" si="4"/>
        <v>134.15060800000001</v>
      </c>
      <c r="J35" s="39">
        <f t="shared" si="5"/>
        <v>972.59190799999999</v>
      </c>
      <c r="L35" s="55" t="s">
        <v>285</v>
      </c>
      <c r="M35" s="55" t="s">
        <v>301</v>
      </c>
    </row>
    <row r="36" spans="1:13" ht="15.75" hidden="1" x14ac:dyDescent="0.25">
      <c r="A36" s="2" t="s">
        <v>68</v>
      </c>
      <c r="B36" s="1" t="s">
        <v>69</v>
      </c>
      <c r="C36" s="13">
        <v>2346.9299999999998</v>
      </c>
      <c r="E36" s="39">
        <f t="shared" si="0"/>
        <v>2346.9299999999998</v>
      </c>
      <c r="F36" s="39">
        <f t="shared" si="1"/>
        <v>46.938600000000001</v>
      </c>
      <c r="G36" s="39">
        <f t="shared" si="2"/>
        <v>117.34649999999999</v>
      </c>
      <c r="H36" s="39">
        <f t="shared" si="3"/>
        <v>2511.2150999999999</v>
      </c>
      <c r="I36" s="39">
        <f t="shared" si="4"/>
        <v>401.79441600000001</v>
      </c>
      <c r="J36" s="39">
        <f t="shared" si="5"/>
        <v>2913.0095160000001</v>
      </c>
      <c r="L36" s="55" t="s">
        <v>289</v>
      </c>
      <c r="M36" s="55" t="s">
        <v>302</v>
      </c>
    </row>
    <row r="37" spans="1:13" ht="15.75" hidden="1" x14ac:dyDescent="0.25">
      <c r="A37" s="2" t="s">
        <v>70</v>
      </c>
      <c r="B37" s="1" t="s">
        <v>71</v>
      </c>
      <c r="C37" s="13">
        <v>2273.1999999999998</v>
      </c>
      <c r="E37" s="39">
        <f t="shared" si="0"/>
        <v>2273.1999999999998</v>
      </c>
      <c r="F37" s="39">
        <f t="shared" si="1"/>
        <v>45.463999999999999</v>
      </c>
      <c r="G37" s="39">
        <f t="shared" si="2"/>
        <v>113.66</v>
      </c>
      <c r="H37" s="39">
        <f t="shared" si="3"/>
        <v>2432.3239999999996</v>
      </c>
      <c r="I37" s="39">
        <f t="shared" si="4"/>
        <v>389.17183999999997</v>
      </c>
      <c r="J37" s="39">
        <f t="shared" si="5"/>
        <v>2821.4958399999996</v>
      </c>
      <c r="L37" s="55" t="s">
        <v>285</v>
      </c>
      <c r="M37" s="55" t="s">
        <v>303</v>
      </c>
    </row>
    <row r="38" spans="1:13" ht="14.25" hidden="1" x14ac:dyDescent="0.2">
      <c r="A38" s="2" t="s">
        <v>72</v>
      </c>
      <c r="B38" s="1" t="s">
        <v>73</v>
      </c>
      <c r="C38" s="13">
        <v>7452.59</v>
      </c>
      <c r="E38" s="39">
        <f t="shared" si="0"/>
        <v>7452.59</v>
      </c>
      <c r="F38" s="39">
        <f t="shared" si="1"/>
        <v>149.05180000000001</v>
      </c>
      <c r="G38" s="39">
        <f t="shared" si="2"/>
        <v>372.62950000000001</v>
      </c>
      <c r="H38" s="39">
        <f t="shared" si="3"/>
        <v>7974.2713000000003</v>
      </c>
      <c r="I38" s="39">
        <f t="shared" si="4"/>
        <v>1275.8834080000001</v>
      </c>
      <c r="J38" s="39">
        <f t="shared" si="5"/>
        <v>9250.154708</v>
      </c>
      <c r="L38" s="57" t="s">
        <v>285</v>
      </c>
      <c r="M38" s="58" t="s">
        <v>373</v>
      </c>
    </row>
    <row r="39" spans="1:13" ht="15.75" x14ac:dyDescent="0.25">
      <c r="A39" s="2" t="s">
        <v>74</v>
      </c>
      <c r="B39" s="1" t="s">
        <v>75</v>
      </c>
      <c r="C39" s="13">
        <v>537.16999999999996</v>
      </c>
      <c r="E39" s="39">
        <f t="shared" si="0"/>
        <v>537.16999999999996</v>
      </c>
      <c r="F39" s="39">
        <f t="shared" si="1"/>
        <v>10.743399999999999</v>
      </c>
      <c r="G39" s="39">
        <f t="shared" si="2"/>
        <v>26.858499999999999</v>
      </c>
      <c r="H39" s="39">
        <f t="shared" si="3"/>
        <v>574.77189999999996</v>
      </c>
      <c r="I39" s="39">
        <f t="shared" si="4"/>
        <v>91.963504</v>
      </c>
      <c r="J39" s="39">
        <f t="shared" si="5"/>
        <v>666.73540400000002</v>
      </c>
      <c r="L39" s="55" t="s">
        <v>283</v>
      </c>
      <c r="M39" s="55" t="s">
        <v>304</v>
      </c>
    </row>
    <row r="40" spans="1:13" ht="15.75" x14ac:dyDescent="0.25">
      <c r="A40" s="2" t="s">
        <v>76</v>
      </c>
      <c r="B40" s="1" t="s">
        <v>77</v>
      </c>
      <c r="C40" s="13">
        <v>2718.48</v>
      </c>
      <c r="E40" s="39">
        <f t="shared" si="0"/>
        <v>2718.48</v>
      </c>
      <c r="F40" s="39">
        <f t="shared" si="1"/>
        <v>54.369599999999998</v>
      </c>
      <c r="G40" s="39">
        <f t="shared" si="2"/>
        <v>135.92400000000001</v>
      </c>
      <c r="H40" s="39">
        <f t="shared" si="3"/>
        <v>2908.7736</v>
      </c>
      <c r="I40" s="39">
        <f t="shared" si="4"/>
        <v>465.40377599999999</v>
      </c>
      <c r="J40" s="39">
        <f t="shared" si="5"/>
        <v>3374.1773760000001</v>
      </c>
      <c r="L40" s="55" t="s">
        <v>283</v>
      </c>
      <c r="M40" s="56" t="s">
        <v>305</v>
      </c>
    </row>
    <row r="41" spans="1:13" ht="14.25" hidden="1" x14ac:dyDescent="0.2">
      <c r="A41" s="2" t="s">
        <v>78</v>
      </c>
      <c r="B41" s="1" t="s">
        <v>79</v>
      </c>
      <c r="C41" s="13">
        <v>2152.7800000000002</v>
      </c>
      <c r="E41" s="39">
        <f t="shared" si="0"/>
        <v>2152.7800000000002</v>
      </c>
      <c r="F41" s="39">
        <f t="shared" si="1"/>
        <v>43.055600000000005</v>
      </c>
      <c r="G41" s="39">
        <f t="shared" si="2"/>
        <v>107.63900000000001</v>
      </c>
      <c r="H41" s="39">
        <f t="shared" si="3"/>
        <v>2303.4746000000005</v>
      </c>
      <c r="I41" s="39">
        <f t="shared" si="4"/>
        <v>368.55593600000009</v>
      </c>
      <c r="J41" s="39">
        <f t="shared" si="5"/>
        <v>2672.0305360000007</v>
      </c>
      <c r="L41" s="57" t="s">
        <v>285</v>
      </c>
      <c r="M41" s="58" t="s">
        <v>374</v>
      </c>
    </row>
    <row r="42" spans="1:13" ht="14.25" hidden="1" x14ac:dyDescent="0.2">
      <c r="A42" s="2" t="s">
        <v>80</v>
      </c>
      <c r="B42" s="1" t="s">
        <v>81</v>
      </c>
      <c r="C42" s="13">
        <v>3216.14</v>
      </c>
      <c r="E42" s="39">
        <f t="shared" si="0"/>
        <v>3216.14</v>
      </c>
      <c r="F42" s="39">
        <f t="shared" si="1"/>
        <v>64.322800000000001</v>
      </c>
      <c r="G42" s="39">
        <f t="shared" si="2"/>
        <v>160.80700000000002</v>
      </c>
      <c r="H42" s="39">
        <f t="shared" si="3"/>
        <v>3441.2698</v>
      </c>
      <c r="I42" s="39">
        <f t="shared" si="4"/>
        <v>550.60316799999998</v>
      </c>
      <c r="J42" s="39">
        <f t="shared" si="5"/>
        <v>3991.8729680000001</v>
      </c>
      <c r="L42" s="57" t="s">
        <v>292</v>
      </c>
      <c r="M42" s="58" t="s">
        <v>375</v>
      </c>
    </row>
    <row r="43" spans="1:13" ht="14.25" hidden="1" x14ac:dyDescent="0.2">
      <c r="A43" s="2" t="s">
        <v>82</v>
      </c>
      <c r="B43" s="1" t="s">
        <v>83</v>
      </c>
      <c r="C43" s="13">
        <v>3771.73</v>
      </c>
      <c r="E43" s="39">
        <f t="shared" si="0"/>
        <v>3771.73</v>
      </c>
      <c r="F43" s="39">
        <f t="shared" si="1"/>
        <v>75.434600000000003</v>
      </c>
      <c r="G43" s="39">
        <f t="shared" si="2"/>
        <v>188.5865</v>
      </c>
      <c r="H43" s="39">
        <f t="shared" si="3"/>
        <v>4035.7511</v>
      </c>
      <c r="I43" s="39">
        <f t="shared" si="4"/>
        <v>645.72017600000004</v>
      </c>
      <c r="J43" s="39">
        <f t="shared" si="5"/>
        <v>4681.4712760000002</v>
      </c>
      <c r="L43" s="57" t="s">
        <v>371</v>
      </c>
      <c r="M43" s="58" t="s">
        <v>376</v>
      </c>
    </row>
    <row r="44" spans="1:13" ht="14.25" hidden="1" x14ac:dyDescent="0.2">
      <c r="A44" s="2" t="s">
        <v>84</v>
      </c>
      <c r="B44" s="1" t="s">
        <v>85</v>
      </c>
      <c r="C44" s="13">
        <v>60489.89</v>
      </c>
      <c r="E44" s="39">
        <f t="shared" si="0"/>
        <v>60489.89</v>
      </c>
      <c r="F44" s="39">
        <f t="shared" si="1"/>
        <v>1209.7978000000001</v>
      </c>
      <c r="G44" s="39">
        <f t="shared" si="2"/>
        <v>3024.4945000000002</v>
      </c>
      <c r="H44" s="39">
        <f t="shared" si="3"/>
        <v>64724.1823</v>
      </c>
      <c r="I44" s="39">
        <f t="shared" si="4"/>
        <v>10355.869168000001</v>
      </c>
      <c r="J44" s="39">
        <f t="shared" si="5"/>
        <v>75080.051468000005</v>
      </c>
      <c r="L44" s="57" t="s">
        <v>285</v>
      </c>
      <c r="M44" s="58" t="s">
        <v>377</v>
      </c>
    </row>
    <row r="45" spans="1:13" ht="15.75" x14ac:dyDescent="0.25">
      <c r="A45" s="2" t="s">
        <v>86</v>
      </c>
      <c r="B45" s="1" t="s">
        <v>87</v>
      </c>
      <c r="C45" s="13">
        <v>1662.45</v>
      </c>
      <c r="E45" s="39">
        <f t="shared" si="0"/>
        <v>1662.45</v>
      </c>
      <c r="F45" s="39">
        <f t="shared" si="1"/>
        <v>33.249000000000002</v>
      </c>
      <c r="G45" s="39">
        <f t="shared" si="2"/>
        <v>83.122500000000002</v>
      </c>
      <c r="H45" s="39">
        <f t="shared" si="3"/>
        <v>1778.8215</v>
      </c>
      <c r="I45" s="39">
        <f t="shared" si="4"/>
        <v>284.61144000000002</v>
      </c>
      <c r="J45" s="39">
        <f t="shared" si="5"/>
        <v>2063.4329400000001</v>
      </c>
      <c r="L45" s="55" t="s">
        <v>283</v>
      </c>
      <c r="M45" s="55" t="s">
        <v>306</v>
      </c>
    </row>
    <row r="46" spans="1:13" ht="14.25" hidden="1" x14ac:dyDescent="0.2">
      <c r="A46" s="2" t="s">
        <v>88</v>
      </c>
      <c r="B46" s="1" t="s">
        <v>89</v>
      </c>
      <c r="C46" s="13">
        <v>4564.21</v>
      </c>
      <c r="E46" s="39">
        <f t="shared" si="0"/>
        <v>4564.21</v>
      </c>
      <c r="F46" s="39">
        <f t="shared" si="1"/>
        <v>91.284199999999998</v>
      </c>
      <c r="G46" s="39">
        <f t="shared" si="2"/>
        <v>228.21050000000002</v>
      </c>
      <c r="H46" s="39">
        <f t="shared" si="3"/>
        <v>4883.7047000000002</v>
      </c>
      <c r="I46" s="39">
        <f t="shared" si="4"/>
        <v>781.39275200000009</v>
      </c>
      <c r="J46" s="39">
        <f t="shared" si="5"/>
        <v>5665.097452</v>
      </c>
      <c r="L46" s="57" t="s">
        <v>294</v>
      </c>
      <c r="M46" s="58" t="s">
        <v>378</v>
      </c>
    </row>
    <row r="47" spans="1:13" ht="14.25" hidden="1" x14ac:dyDescent="0.2">
      <c r="A47" s="2" t="s">
        <v>90</v>
      </c>
      <c r="B47" s="1" t="s">
        <v>91</v>
      </c>
      <c r="C47" s="13">
        <v>1292.29</v>
      </c>
      <c r="E47" s="39">
        <f t="shared" si="0"/>
        <v>1292.29</v>
      </c>
      <c r="F47" s="39">
        <f t="shared" si="1"/>
        <v>25.845800000000001</v>
      </c>
      <c r="G47" s="39">
        <f t="shared" si="2"/>
        <v>64.614500000000007</v>
      </c>
      <c r="H47" s="39">
        <f t="shared" si="3"/>
        <v>1382.7502999999999</v>
      </c>
      <c r="I47" s="39">
        <f t="shared" si="4"/>
        <v>221.240048</v>
      </c>
      <c r="J47" s="39">
        <f t="shared" si="5"/>
        <v>1603.9903479999998</v>
      </c>
      <c r="L47" s="57" t="s">
        <v>285</v>
      </c>
      <c r="M47" s="58" t="s">
        <v>379</v>
      </c>
    </row>
    <row r="48" spans="1:13" ht="15.75" x14ac:dyDescent="0.25">
      <c r="A48" s="2" t="s">
        <v>92</v>
      </c>
      <c r="B48" s="1" t="s">
        <v>93</v>
      </c>
      <c r="C48" s="13">
        <v>4452.78</v>
      </c>
      <c r="E48" s="39">
        <f t="shared" si="0"/>
        <v>4452.78</v>
      </c>
      <c r="F48" s="39">
        <f t="shared" si="1"/>
        <v>89.055599999999998</v>
      </c>
      <c r="G48" s="39">
        <f t="shared" si="2"/>
        <v>222.63900000000001</v>
      </c>
      <c r="H48" s="39">
        <f t="shared" si="3"/>
        <v>4764.4745999999996</v>
      </c>
      <c r="I48" s="39">
        <f t="shared" si="4"/>
        <v>762.31593599999997</v>
      </c>
      <c r="J48" s="39">
        <f t="shared" si="5"/>
        <v>5526.7905359999995</v>
      </c>
      <c r="L48" s="55" t="s">
        <v>283</v>
      </c>
      <c r="M48" s="55" t="s">
        <v>307</v>
      </c>
    </row>
    <row r="49" spans="1:13" ht="15.75" x14ac:dyDescent="0.25">
      <c r="A49" s="2" t="s">
        <v>94</v>
      </c>
      <c r="B49" s="1" t="s">
        <v>95</v>
      </c>
      <c r="C49" s="13">
        <v>2003.8</v>
      </c>
      <c r="E49" s="39">
        <f t="shared" si="0"/>
        <v>2003.8</v>
      </c>
      <c r="F49" s="39">
        <f t="shared" si="1"/>
        <v>40.076000000000001</v>
      </c>
      <c r="G49" s="39">
        <f t="shared" si="2"/>
        <v>100.19</v>
      </c>
      <c r="H49" s="39">
        <f t="shared" si="3"/>
        <v>2144.0659999999998</v>
      </c>
      <c r="I49" s="39">
        <f t="shared" si="4"/>
        <v>343.05055999999996</v>
      </c>
      <c r="J49" s="39">
        <f t="shared" si="5"/>
        <v>2487.1165599999999</v>
      </c>
      <c r="L49" s="55" t="s">
        <v>283</v>
      </c>
      <c r="M49" s="55" t="s">
        <v>308</v>
      </c>
    </row>
    <row r="50" spans="1:13" ht="14.25" hidden="1" x14ac:dyDescent="0.2">
      <c r="A50" s="2" t="s">
        <v>96</v>
      </c>
      <c r="B50" s="1" t="s">
        <v>97</v>
      </c>
      <c r="C50" s="13">
        <v>18482.63</v>
      </c>
      <c r="E50" s="39">
        <f t="shared" si="0"/>
        <v>18482.63</v>
      </c>
      <c r="F50" s="39">
        <f t="shared" si="1"/>
        <v>369.65260000000001</v>
      </c>
      <c r="G50" s="39">
        <f t="shared" si="2"/>
        <v>924.13150000000007</v>
      </c>
      <c r="H50" s="39">
        <f t="shared" si="3"/>
        <v>19776.414100000002</v>
      </c>
      <c r="I50" s="39">
        <f t="shared" si="4"/>
        <v>3164.2262560000004</v>
      </c>
      <c r="J50" s="39">
        <f t="shared" si="5"/>
        <v>22940.640356000004</v>
      </c>
      <c r="L50" s="57" t="s">
        <v>285</v>
      </c>
      <c r="M50" s="58" t="s">
        <v>380</v>
      </c>
    </row>
    <row r="51" spans="1:13" ht="14.25" hidden="1" x14ac:dyDescent="0.2">
      <c r="A51" s="2" t="s">
        <v>98</v>
      </c>
      <c r="B51" s="1" t="s">
        <v>99</v>
      </c>
      <c r="C51" s="13">
        <v>3177.54</v>
      </c>
      <c r="E51" s="39">
        <f t="shared" si="0"/>
        <v>3177.54</v>
      </c>
      <c r="F51" s="39">
        <f t="shared" si="1"/>
        <v>63.550800000000002</v>
      </c>
      <c r="G51" s="39">
        <f t="shared" si="2"/>
        <v>158.87700000000001</v>
      </c>
      <c r="H51" s="39">
        <f t="shared" si="3"/>
        <v>3399.9677999999999</v>
      </c>
      <c r="I51" s="39">
        <f t="shared" si="4"/>
        <v>543.99484800000005</v>
      </c>
      <c r="J51" s="39">
        <f t="shared" si="5"/>
        <v>3943.9626479999997</v>
      </c>
      <c r="L51" s="57" t="s">
        <v>285</v>
      </c>
      <c r="M51" s="58" t="s">
        <v>381</v>
      </c>
    </row>
    <row r="52" spans="1:13" ht="14.25" hidden="1" x14ac:dyDescent="0.2">
      <c r="A52" s="2" t="s">
        <v>100</v>
      </c>
      <c r="B52" s="1" t="s">
        <v>101</v>
      </c>
      <c r="C52" s="13">
        <v>1324.43</v>
      </c>
      <c r="E52" s="39">
        <f t="shared" si="0"/>
        <v>1324.43</v>
      </c>
      <c r="F52" s="39">
        <f t="shared" si="1"/>
        <v>26.488600000000002</v>
      </c>
      <c r="G52" s="39">
        <f t="shared" si="2"/>
        <v>66.221500000000006</v>
      </c>
      <c r="H52" s="39">
        <f t="shared" si="3"/>
        <v>1417.1401000000001</v>
      </c>
      <c r="I52" s="39">
        <f t="shared" si="4"/>
        <v>226.74241600000002</v>
      </c>
      <c r="J52" s="39">
        <f t="shared" si="5"/>
        <v>1643.8825160000001</v>
      </c>
      <c r="L52" s="57" t="s">
        <v>294</v>
      </c>
      <c r="M52" s="58" t="s">
        <v>382</v>
      </c>
    </row>
    <row r="53" spans="1:13" ht="15.75" x14ac:dyDescent="0.25">
      <c r="A53" s="2" t="s">
        <v>102</v>
      </c>
      <c r="B53" s="1" t="s">
        <v>103</v>
      </c>
      <c r="C53" s="13">
        <v>11263.11</v>
      </c>
      <c r="E53" s="39">
        <f t="shared" si="0"/>
        <v>11263.11</v>
      </c>
      <c r="F53" s="39">
        <f t="shared" si="1"/>
        <v>225.26220000000001</v>
      </c>
      <c r="G53" s="39">
        <f t="shared" si="2"/>
        <v>563.15550000000007</v>
      </c>
      <c r="H53" s="39">
        <f t="shared" si="3"/>
        <v>12051.527700000001</v>
      </c>
      <c r="I53" s="39">
        <f t="shared" si="4"/>
        <v>1928.2444320000002</v>
      </c>
      <c r="J53" s="39">
        <f t="shared" si="5"/>
        <v>13979.772132</v>
      </c>
      <c r="L53" s="55" t="s">
        <v>287</v>
      </c>
      <c r="M53" s="55" t="s">
        <v>309</v>
      </c>
    </row>
    <row r="54" spans="1:13" ht="15.75" x14ac:dyDescent="0.25">
      <c r="A54" s="2" t="s">
        <v>104</v>
      </c>
      <c r="B54" s="1" t="s">
        <v>105</v>
      </c>
      <c r="C54" s="13">
        <v>3982.03</v>
      </c>
      <c r="E54" s="39">
        <f t="shared" si="0"/>
        <v>3982.03</v>
      </c>
      <c r="F54" s="39">
        <f t="shared" si="1"/>
        <v>79.640600000000006</v>
      </c>
      <c r="G54" s="39">
        <f t="shared" si="2"/>
        <v>199.10150000000002</v>
      </c>
      <c r="H54" s="39">
        <f t="shared" si="3"/>
        <v>4260.7721000000001</v>
      </c>
      <c r="I54" s="39">
        <f t="shared" si="4"/>
        <v>681.72353600000008</v>
      </c>
      <c r="J54" s="39">
        <f t="shared" si="5"/>
        <v>4942.4956360000006</v>
      </c>
      <c r="L54" s="55" t="s">
        <v>283</v>
      </c>
      <c r="M54" s="55" t="s">
        <v>310</v>
      </c>
    </row>
    <row r="55" spans="1:13" ht="15.75" hidden="1" x14ac:dyDescent="0.25">
      <c r="A55" s="2" t="s">
        <v>106</v>
      </c>
      <c r="B55" s="1" t="s">
        <v>107</v>
      </c>
      <c r="C55" s="13">
        <v>1784.59</v>
      </c>
      <c r="E55" s="39">
        <f t="shared" si="0"/>
        <v>1784.59</v>
      </c>
      <c r="F55" s="39">
        <f t="shared" si="1"/>
        <v>35.691800000000001</v>
      </c>
      <c r="G55" s="39">
        <f t="shared" si="2"/>
        <v>89.229500000000002</v>
      </c>
      <c r="H55" s="39">
        <f t="shared" si="3"/>
        <v>1909.5112999999999</v>
      </c>
      <c r="I55" s="39">
        <f t="shared" si="4"/>
        <v>305.52180799999996</v>
      </c>
      <c r="J55" s="39">
        <f t="shared" si="5"/>
        <v>2215.0331079999996</v>
      </c>
      <c r="L55" s="55" t="s">
        <v>285</v>
      </c>
      <c r="M55" s="55" t="s">
        <v>311</v>
      </c>
    </row>
    <row r="56" spans="1:13" ht="14.25" hidden="1" x14ac:dyDescent="0.2">
      <c r="A56" s="2" t="s">
        <v>108</v>
      </c>
      <c r="B56" s="1" t="s">
        <v>109</v>
      </c>
      <c r="C56" s="13">
        <v>3240.74</v>
      </c>
      <c r="E56" s="39">
        <f t="shared" si="0"/>
        <v>3240.74</v>
      </c>
      <c r="F56" s="39">
        <f t="shared" si="1"/>
        <v>64.814799999999991</v>
      </c>
      <c r="G56" s="39">
        <f t="shared" si="2"/>
        <v>162.03700000000001</v>
      </c>
      <c r="H56" s="39">
        <f t="shared" si="3"/>
        <v>3467.5917999999997</v>
      </c>
      <c r="I56" s="39">
        <f t="shared" si="4"/>
        <v>554.81468799999993</v>
      </c>
      <c r="J56" s="39">
        <f t="shared" si="5"/>
        <v>4022.4064879999996</v>
      </c>
      <c r="L56" s="57" t="s">
        <v>294</v>
      </c>
      <c r="M56" s="58" t="s">
        <v>383</v>
      </c>
    </row>
    <row r="57" spans="1:13" ht="14.25" hidden="1" x14ac:dyDescent="0.2">
      <c r="A57" s="2" t="s">
        <v>110</v>
      </c>
      <c r="B57" s="1" t="s">
        <v>111</v>
      </c>
      <c r="C57" s="13">
        <v>46832.3</v>
      </c>
      <c r="E57" s="39">
        <f t="shared" si="0"/>
        <v>46832.3</v>
      </c>
      <c r="F57" s="39">
        <f t="shared" si="1"/>
        <v>936.64600000000007</v>
      </c>
      <c r="G57" s="39">
        <f t="shared" si="2"/>
        <v>2341.6150000000002</v>
      </c>
      <c r="H57" s="39">
        <f t="shared" si="3"/>
        <v>50110.561000000002</v>
      </c>
      <c r="I57" s="39">
        <f t="shared" si="4"/>
        <v>8017.6897600000002</v>
      </c>
      <c r="J57" s="39">
        <f t="shared" si="5"/>
        <v>58128.250760000003</v>
      </c>
      <c r="L57" s="57" t="s">
        <v>285</v>
      </c>
      <c r="M57" s="58" t="s">
        <v>384</v>
      </c>
    </row>
    <row r="58" spans="1:13" ht="15.75" x14ac:dyDescent="0.25">
      <c r="A58" s="2" t="s">
        <v>112</v>
      </c>
      <c r="B58" s="1" t="s">
        <v>113</v>
      </c>
      <c r="C58" s="13">
        <v>270.36</v>
      </c>
      <c r="E58" s="39">
        <f t="shared" si="0"/>
        <v>270.36</v>
      </c>
      <c r="F58" s="39">
        <f t="shared" si="1"/>
        <v>5.4072000000000005</v>
      </c>
      <c r="G58" s="39">
        <f t="shared" si="2"/>
        <v>13.518000000000001</v>
      </c>
      <c r="H58" s="39">
        <f t="shared" si="3"/>
        <v>289.28520000000003</v>
      </c>
      <c r="I58" s="39">
        <f t="shared" si="4"/>
        <v>46.285632000000007</v>
      </c>
      <c r="J58" s="39">
        <f t="shared" si="5"/>
        <v>335.57083200000005</v>
      </c>
      <c r="L58" s="55" t="s">
        <v>283</v>
      </c>
      <c r="M58" s="55" t="s">
        <v>312</v>
      </c>
    </row>
    <row r="59" spans="1:13" ht="14.25" hidden="1" x14ac:dyDescent="0.2">
      <c r="A59" s="2" t="s">
        <v>114</v>
      </c>
      <c r="B59" s="1" t="s">
        <v>115</v>
      </c>
      <c r="C59" s="13">
        <v>18715.150000000001</v>
      </c>
      <c r="E59" s="39">
        <f t="shared" si="0"/>
        <v>18715.150000000001</v>
      </c>
      <c r="F59" s="39">
        <f t="shared" si="1"/>
        <v>374.30300000000005</v>
      </c>
      <c r="G59" s="39">
        <f t="shared" si="2"/>
        <v>935.75750000000016</v>
      </c>
      <c r="H59" s="39">
        <f t="shared" si="3"/>
        <v>20025.210500000001</v>
      </c>
      <c r="I59" s="39">
        <f t="shared" si="4"/>
        <v>3204.0336800000005</v>
      </c>
      <c r="J59" s="39">
        <f t="shared" si="5"/>
        <v>23229.244180000002</v>
      </c>
      <c r="L59" s="57" t="s">
        <v>285</v>
      </c>
      <c r="M59" s="58" t="s">
        <v>385</v>
      </c>
    </row>
    <row r="60" spans="1:13" ht="15.75" hidden="1" x14ac:dyDescent="0.25">
      <c r="A60" s="2" t="s">
        <v>116</v>
      </c>
      <c r="B60" s="1" t="s">
        <v>117</v>
      </c>
      <c r="C60" s="13">
        <v>6082.1</v>
      </c>
      <c r="E60" s="39">
        <f t="shared" si="0"/>
        <v>6082.1</v>
      </c>
      <c r="F60" s="39">
        <f t="shared" si="1"/>
        <v>121.64200000000001</v>
      </c>
      <c r="G60" s="39">
        <f t="shared" si="2"/>
        <v>304.10500000000002</v>
      </c>
      <c r="H60" s="39">
        <f t="shared" si="3"/>
        <v>6507.8469999999998</v>
      </c>
      <c r="I60" s="39">
        <f t="shared" si="4"/>
        <v>1041.2555199999999</v>
      </c>
      <c r="J60" s="39">
        <f t="shared" si="5"/>
        <v>7549.1025199999995</v>
      </c>
      <c r="L60" s="55" t="s">
        <v>285</v>
      </c>
      <c r="M60" s="55" t="s">
        <v>313</v>
      </c>
    </row>
    <row r="61" spans="1:13" ht="15.75" hidden="1" x14ac:dyDescent="0.25">
      <c r="A61" s="2" t="s">
        <v>118</v>
      </c>
      <c r="B61" s="1" t="s">
        <v>119</v>
      </c>
      <c r="C61" s="13">
        <v>38036.25</v>
      </c>
      <c r="E61" s="39">
        <f t="shared" si="0"/>
        <v>38036.25</v>
      </c>
      <c r="F61" s="39">
        <f t="shared" si="1"/>
        <v>760.72500000000002</v>
      </c>
      <c r="G61" s="39">
        <f t="shared" si="2"/>
        <v>1901.8125</v>
      </c>
      <c r="H61" s="39">
        <f t="shared" si="3"/>
        <v>40698.787499999999</v>
      </c>
      <c r="I61" s="39">
        <f t="shared" si="4"/>
        <v>6511.8059999999996</v>
      </c>
      <c r="J61" s="39">
        <f t="shared" si="5"/>
        <v>47210.593499999995</v>
      </c>
      <c r="L61" s="55" t="s">
        <v>294</v>
      </c>
      <c r="M61" s="55" t="s">
        <v>314</v>
      </c>
    </row>
    <row r="62" spans="1:13" ht="14.25" hidden="1" x14ac:dyDescent="0.2">
      <c r="A62" s="2" t="s">
        <v>120</v>
      </c>
      <c r="B62" s="1" t="s">
        <v>121</v>
      </c>
      <c r="C62" s="13">
        <v>3890.33</v>
      </c>
      <c r="E62" s="39">
        <f t="shared" si="0"/>
        <v>3890.33</v>
      </c>
      <c r="F62" s="39">
        <f t="shared" si="1"/>
        <v>77.806600000000003</v>
      </c>
      <c r="G62" s="39">
        <f t="shared" si="2"/>
        <v>194.51650000000001</v>
      </c>
      <c r="H62" s="39">
        <f t="shared" si="3"/>
        <v>4162.6530999999995</v>
      </c>
      <c r="I62" s="39">
        <f t="shared" si="4"/>
        <v>666.02449599999989</v>
      </c>
      <c r="J62" s="39">
        <f t="shared" si="5"/>
        <v>4828.6775959999995</v>
      </c>
      <c r="L62" s="57" t="s">
        <v>285</v>
      </c>
      <c r="M62" s="58" t="s">
        <v>386</v>
      </c>
    </row>
    <row r="63" spans="1:13" ht="15.75" hidden="1" x14ac:dyDescent="0.25">
      <c r="A63" s="2" t="s">
        <v>122</v>
      </c>
      <c r="B63" s="1" t="s">
        <v>123</v>
      </c>
      <c r="C63" s="13">
        <v>1901.64</v>
      </c>
      <c r="E63" s="39">
        <f t="shared" si="0"/>
        <v>1901.64</v>
      </c>
      <c r="F63" s="39">
        <f t="shared" si="1"/>
        <v>38.032800000000002</v>
      </c>
      <c r="G63" s="39">
        <f t="shared" si="2"/>
        <v>95.082000000000008</v>
      </c>
      <c r="H63" s="39">
        <f t="shared" si="3"/>
        <v>2034.7548000000002</v>
      </c>
      <c r="I63" s="39">
        <f t="shared" si="4"/>
        <v>325.56076800000005</v>
      </c>
      <c r="J63" s="39">
        <f t="shared" si="5"/>
        <v>2360.315568</v>
      </c>
      <c r="L63" s="55" t="s">
        <v>315</v>
      </c>
      <c r="M63" s="55" t="s">
        <v>316</v>
      </c>
    </row>
    <row r="64" spans="1:13" ht="15.75" hidden="1" x14ac:dyDescent="0.25">
      <c r="A64" s="2" t="s">
        <v>124</v>
      </c>
      <c r="B64" s="1" t="s">
        <v>125</v>
      </c>
      <c r="C64" s="13">
        <v>1323.29</v>
      </c>
      <c r="E64" s="39">
        <f t="shared" si="0"/>
        <v>1323.29</v>
      </c>
      <c r="F64" s="39">
        <f t="shared" si="1"/>
        <v>26.465800000000002</v>
      </c>
      <c r="G64" s="39">
        <f t="shared" si="2"/>
        <v>66.164500000000004</v>
      </c>
      <c r="H64" s="39">
        <f t="shared" si="3"/>
        <v>1415.9203</v>
      </c>
      <c r="I64" s="39">
        <f t="shared" si="4"/>
        <v>226.547248</v>
      </c>
      <c r="J64" s="39">
        <f t="shared" si="5"/>
        <v>1642.4675480000001</v>
      </c>
      <c r="L64" s="55" t="s">
        <v>294</v>
      </c>
      <c r="M64" s="55" t="s">
        <v>317</v>
      </c>
    </row>
    <row r="65" spans="1:13" ht="15.75" x14ac:dyDescent="0.25">
      <c r="A65" s="2" t="s">
        <v>126</v>
      </c>
      <c r="B65" s="1" t="s">
        <v>127</v>
      </c>
      <c r="C65" s="13">
        <v>920.55</v>
      </c>
      <c r="E65" s="39">
        <f t="shared" si="0"/>
        <v>920.55</v>
      </c>
      <c r="F65" s="39">
        <f t="shared" si="1"/>
        <v>18.410999999999998</v>
      </c>
      <c r="G65" s="39">
        <f t="shared" si="2"/>
        <v>46.027500000000003</v>
      </c>
      <c r="H65" s="39">
        <f t="shared" si="3"/>
        <v>984.98849999999993</v>
      </c>
      <c r="I65" s="39">
        <f t="shared" si="4"/>
        <v>157.59815999999998</v>
      </c>
      <c r="J65" s="39">
        <f t="shared" si="5"/>
        <v>1142.5866599999999</v>
      </c>
      <c r="L65" s="55" t="s">
        <v>283</v>
      </c>
      <c r="M65" s="55" t="s">
        <v>318</v>
      </c>
    </row>
    <row r="66" spans="1:13" ht="14.25" hidden="1" x14ac:dyDescent="0.2">
      <c r="A66" s="2" t="s">
        <v>128</v>
      </c>
      <c r="B66" s="1" t="s">
        <v>129</v>
      </c>
      <c r="C66" s="13">
        <v>9582.18</v>
      </c>
      <c r="E66" s="39">
        <f t="shared" si="0"/>
        <v>9582.18</v>
      </c>
      <c r="F66" s="39">
        <f t="shared" si="1"/>
        <v>191.64360000000002</v>
      </c>
      <c r="G66" s="39">
        <f t="shared" si="2"/>
        <v>479.10900000000004</v>
      </c>
      <c r="H66" s="39">
        <f t="shared" si="3"/>
        <v>10252.9326</v>
      </c>
      <c r="I66" s="39">
        <f t="shared" si="4"/>
        <v>1640.469216</v>
      </c>
      <c r="J66" s="39">
        <f t="shared" si="5"/>
        <v>11893.401816</v>
      </c>
      <c r="L66" s="57" t="s">
        <v>371</v>
      </c>
      <c r="M66" s="58" t="s">
        <v>387</v>
      </c>
    </row>
    <row r="67" spans="1:13" ht="15.75" x14ac:dyDescent="0.25">
      <c r="A67" s="2" t="s">
        <v>130</v>
      </c>
      <c r="B67" s="1" t="s">
        <v>131</v>
      </c>
      <c r="C67" s="13">
        <v>1200.01</v>
      </c>
      <c r="E67" s="39">
        <f t="shared" si="0"/>
        <v>1200.01</v>
      </c>
      <c r="F67" s="39">
        <f t="shared" si="1"/>
        <v>24.0002</v>
      </c>
      <c r="G67" s="39">
        <f t="shared" si="2"/>
        <v>60.000500000000002</v>
      </c>
      <c r="H67" s="39">
        <f t="shared" si="3"/>
        <v>1284.0107</v>
      </c>
      <c r="I67" s="39">
        <f t="shared" si="4"/>
        <v>205.44171200000002</v>
      </c>
      <c r="J67" s="39">
        <f t="shared" si="5"/>
        <v>1489.4524120000001</v>
      </c>
      <c r="L67" s="55" t="s">
        <v>283</v>
      </c>
      <c r="M67" s="55" t="s">
        <v>319</v>
      </c>
    </row>
    <row r="68" spans="1:13" ht="14.25" hidden="1" x14ac:dyDescent="0.2">
      <c r="A68" s="2" t="s">
        <v>132</v>
      </c>
      <c r="B68" s="1" t="s">
        <v>133</v>
      </c>
      <c r="C68" s="13">
        <v>1238.19</v>
      </c>
      <c r="E68" s="39">
        <f t="shared" si="0"/>
        <v>1238.19</v>
      </c>
      <c r="F68" s="39">
        <f t="shared" si="1"/>
        <v>24.763800000000003</v>
      </c>
      <c r="G68" s="39">
        <f t="shared" si="2"/>
        <v>61.909500000000008</v>
      </c>
      <c r="H68" s="39">
        <f t="shared" si="3"/>
        <v>1324.8633</v>
      </c>
      <c r="I68" s="39">
        <f t="shared" si="4"/>
        <v>211.978128</v>
      </c>
      <c r="J68" s="39">
        <f t="shared" si="5"/>
        <v>1536.841428</v>
      </c>
      <c r="L68" s="57" t="s">
        <v>285</v>
      </c>
      <c r="M68" s="58" t="s">
        <v>388</v>
      </c>
    </row>
    <row r="69" spans="1:13" ht="15.75" x14ac:dyDescent="0.25">
      <c r="A69" s="2" t="s">
        <v>134</v>
      </c>
      <c r="B69" s="1" t="s">
        <v>135</v>
      </c>
      <c r="C69" s="13">
        <v>2462.61</v>
      </c>
      <c r="E69" s="39">
        <f t="shared" si="0"/>
        <v>2462.61</v>
      </c>
      <c r="F69" s="39">
        <f t="shared" si="1"/>
        <v>49.252200000000002</v>
      </c>
      <c r="G69" s="39">
        <f t="shared" si="2"/>
        <v>123.13050000000001</v>
      </c>
      <c r="H69" s="39">
        <f t="shared" si="3"/>
        <v>2634.9927000000002</v>
      </c>
      <c r="I69" s="39">
        <f t="shared" si="4"/>
        <v>421.59883200000007</v>
      </c>
      <c r="J69" s="39">
        <f t="shared" si="5"/>
        <v>3056.5915320000004</v>
      </c>
      <c r="L69" s="55" t="s">
        <v>283</v>
      </c>
      <c r="M69" s="56" t="s">
        <v>320</v>
      </c>
    </row>
    <row r="70" spans="1:13" ht="15.75" hidden="1" x14ac:dyDescent="0.25">
      <c r="A70" s="2" t="s">
        <v>136</v>
      </c>
      <c r="B70" s="1" t="s">
        <v>137</v>
      </c>
      <c r="C70" s="13">
        <v>3750</v>
      </c>
      <c r="E70" s="39">
        <f t="shared" si="0"/>
        <v>3750</v>
      </c>
      <c r="F70" s="39">
        <f t="shared" si="1"/>
        <v>75</v>
      </c>
      <c r="G70" s="39">
        <f t="shared" si="2"/>
        <v>187.5</v>
      </c>
      <c r="H70" s="39">
        <f t="shared" si="3"/>
        <v>4012.5</v>
      </c>
      <c r="I70" s="39">
        <f t="shared" si="4"/>
        <v>642</v>
      </c>
      <c r="J70" s="39">
        <f t="shared" si="5"/>
        <v>4654.5</v>
      </c>
      <c r="L70" s="55" t="s">
        <v>285</v>
      </c>
      <c r="M70" s="56" t="s">
        <v>321</v>
      </c>
    </row>
    <row r="71" spans="1:13" ht="15.75" hidden="1" x14ac:dyDescent="0.25">
      <c r="A71" s="2" t="s">
        <v>138</v>
      </c>
      <c r="B71" s="1" t="s">
        <v>139</v>
      </c>
      <c r="C71" s="13">
        <v>1804.36</v>
      </c>
      <c r="E71" s="39">
        <f t="shared" si="0"/>
        <v>1804.36</v>
      </c>
      <c r="F71" s="39">
        <f t="shared" si="1"/>
        <v>36.087199999999996</v>
      </c>
      <c r="G71" s="39">
        <f t="shared" si="2"/>
        <v>90.218000000000004</v>
      </c>
      <c r="H71" s="39">
        <f t="shared" si="3"/>
        <v>1930.6651999999999</v>
      </c>
      <c r="I71" s="39">
        <f t="shared" si="4"/>
        <v>308.906432</v>
      </c>
      <c r="J71" s="39">
        <f t="shared" si="5"/>
        <v>2239.5716320000001</v>
      </c>
      <c r="L71" s="55" t="s">
        <v>294</v>
      </c>
      <c r="M71" s="56" t="s">
        <v>322</v>
      </c>
    </row>
    <row r="72" spans="1:13" ht="15.75" hidden="1" x14ac:dyDescent="0.25">
      <c r="A72" s="2" t="s">
        <v>140</v>
      </c>
      <c r="B72" s="1" t="s">
        <v>141</v>
      </c>
      <c r="C72" s="13">
        <v>5051.18</v>
      </c>
      <c r="E72" s="39">
        <f t="shared" si="0"/>
        <v>5051.18</v>
      </c>
      <c r="F72" s="39">
        <f t="shared" si="1"/>
        <v>101.0236</v>
      </c>
      <c r="G72" s="39">
        <f t="shared" si="2"/>
        <v>252.55900000000003</v>
      </c>
      <c r="H72" s="39">
        <f t="shared" si="3"/>
        <v>5404.7626000000009</v>
      </c>
      <c r="I72" s="39">
        <f t="shared" si="4"/>
        <v>864.76201600000013</v>
      </c>
      <c r="J72" s="39">
        <f t="shared" si="5"/>
        <v>6269.5246160000006</v>
      </c>
      <c r="L72" s="55" t="s">
        <v>294</v>
      </c>
      <c r="M72" s="56" t="s">
        <v>323</v>
      </c>
    </row>
    <row r="73" spans="1:13" ht="14.25" hidden="1" x14ac:dyDescent="0.2">
      <c r="A73" s="2" t="s">
        <v>142</v>
      </c>
      <c r="B73" s="1" t="s">
        <v>143</v>
      </c>
      <c r="C73" s="13">
        <v>6656</v>
      </c>
      <c r="E73" s="39">
        <f t="shared" si="0"/>
        <v>6656</v>
      </c>
      <c r="F73" s="39">
        <f t="shared" si="1"/>
        <v>133.12</v>
      </c>
      <c r="G73" s="39">
        <f t="shared" si="2"/>
        <v>332.8</v>
      </c>
      <c r="H73" s="39">
        <f t="shared" si="3"/>
        <v>7121.92</v>
      </c>
      <c r="I73" s="39">
        <f t="shared" si="4"/>
        <v>1139.5072</v>
      </c>
      <c r="J73" s="39">
        <f t="shared" si="5"/>
        <v>8261.4272000000001</v>
      </c>
      <c r="L73" s="57" t="s">
        <v>285</v>
      </c>
      <c r="M73" s="58" t="s">
        <v>389</v>
      </c>
    </row>
    <row r="74" spans="1:13" ht="15.75" x14ac:dyDescent="0.25">
      <c r="A74" s="2" t="s">
        <v>144</v>
      </c>
      <c r="B74" s="1" t="s">
        <v>145</v>
      </c>
      <c r="C74" s="13">
        <v>1872.64</v>
      </c>
      <c r="E74" s="39">
        <f t="shared" si="0"/>
        <v>1872.64</v>
      </c>
      <c r="F74" s="39">
        <f t="shared" si="1"/>
        <v>37.452800000000003</v>
      </c>
      <c r="G74" s="39">
        <f t="shared" si="2"/>
        <v>93.632000000000005</v>
      </c>
      <c r="H74" s="39">
        <f t="shared" si="3"/>
        <v>2003.7248000000002</v>
      </c>
      <c r="I74" s="39">
        <f t="shared" si="4"/>
        <v>320.59596800000003</v>
      </c>
      <c r="J74" s="39">
        <f t="shared" si="5"/>
        <v>2324.320768</v>
      </c>
      <c r="L74" s="55" t="s">
        <v>283</v>
      </c>
      <c r="M74" s="55" t="s">
        <v>324</v>
      </c>
    </row>
    <row r="75" spans="1:13" ht="15.75" hidden="1" x14ac:dyDescent="0.25">
      <c r="A75" s="2" t="s">
        <v>146</v>
      </c>
      <c r="B75" s="1" t="s">
        <v>147</v>
      </c>
      <c r="C75" s="13">
        <v>4420.67</v>
      </c>
      <c r="E75" s="39">
        <f t="shared" si="0"/>
        <v>4420.67</v>
      </c>
      <c r="F75" s="39">
        <f t="shared" si="1"/>
        <v>88.41340000000001</v>
      </c>
      <c r="G75" s="39">
        <f t="shared" si="2"/>
        <v>221.0335</v>
      </c>
      <c r="H75" s="39">
        <f t="shared" si="3"/>
        <v>4730.1169000000009</v>
      </c>
      <c r="I75" s="39">
        <f t="shared" si="4"/>
        <v>756.81870400000014</v>
      </c>
      <c r="J75" s="39">
        <f t="shared" si="5"/>
        <v>5486.9356040000011</v>
      </c>
      <c r="L75" s="55" t="s">
        <v>285</v>
      </c>
      <c r="M75" s="56" t="s">
        <v>325</v>
      </c>
    </row>
    <row r="76" spans="1:13" ht="15.75" x14ac:dyDescent="0.25">
      <c r="A76" s="2" t="s">
        <v>148</v>
      </c>
      <c r="B76" s="1" t="s">
        <v>149</v>
      </c>
      <c r="C76" s="13">
        <v>5072.16</v>
      </c>
      <c r="E76" s="39">
        <f t="shared" ref="E76:E123" si="6">+C76</f>
        <v>5072.16</v>
      </c>
      <c r="F76" s="39">
        <f t="shared" ref="F76:F123" si="7">+E76*2%</f>
        <v>101.4432</v>
      </c>
      <c r="G76" s="39">
        <f t="shared" ref="G76:G123" si="8">+E76*5%</f>
        <v>253.608</v>
      </c>
      <c r="H76" s="39">
        <f t="shared" ref="H76:H123" si="9">SUM(E76:G76)</f>
        <v>5427.2111999999997</v>
      </c>
      <c r="I76" s="39">
        <f t="shared" ref="I76:I123" si="10">+H76*16%</f>
        <v>868.353792</v>
      </c>
      <c r="J76" s="39">
        <f t="shared" ref="J76:J123" si="11">+H76+I76</f>
        <v>6295.5649919999996</v>
      </c>
      <c r="L76" s="55" t="s">
        <v>283</v>
      </c>
      <c r="M76" s="55" t="s">
        <v>326</v>
      </c>
    </row>
    <row r="77" spans="1:13" ht="15.75" hidden="1" x14ac:dyDescent="0.25">
      <c r="A77" s="2" t="s">
        <v>150</v>
      </c>
      <c r="B77" s="1" t="s">
        <v>151</v>
      </c>
      <c r="C77" s="13">
        <v>6536.7</v>
      </c>
      <c r="E77" s="39">
        <f t="shared" si="6"/>
        <v>6536.7</v>
      </c>
      <c r="F77" s="39">
        <f t="shared" si="7"/>
        <v>130.73400000000001</v>
      </c>
      <c r="G77" s="39">
        <f t="shared" si="8"/>
        <v>326.83500000000004</v>
      </c>
      <c r="H77" s="39">
        <f t="shared" si="9"/>
        <v>6994.2690000000002</v>
      </c>
      <c r="I77" s="39">
        <f t="shared" si="10"/>
        <v>1119.08304</v>
      </c>
      <c r="J77" s="39">
        <f t="shared" si="11"/>
        <v>8113.3520399999998</v>
      </c>
      <c r="L77" s="56" t="s">
        <v>294</v>
      </c>
      <c r="M77" s="56" t="s">
        <v>327</v>
      </c>
    </row>
    <row r="78" spans="1:13" ht="14.25" hidden="1" x14ac:dyDescent="0.2">
      <c r="A78" s="2" t="s">
        <v>152</v>
      </c>
      <c r="B78" s="1" t="s">
        <v>153</v>
      </c>
      <c r="C78" s="13">
        <v>2500.1999999999998</v>
      </c>
      <c r="E78" s="39">
        <f t="shared" si="6"/>
        <v>2500.1999999999998</v>
      </c>
      <c r="F78" s="39">
        <f t="shared" si="7"/>
        <v>50.003999999999998</v>
      </c>
      <c r="G78" s="39">
        <f t="shared" si="8"/>
        <v>125.00999999999999</v>
      </c>
      <c r="H78" s="39">
        <f t="shared" si="9"/>
        <v>2675.2139999999999</v>
      </c>
      <c r="I78" s="39">
        <f t="shared" si="10"/>
        <v>428.03424000000001</v>
      </c>
      <c r="J78" s="39">
        <f t="shared" si="11"/>
        <v>3103.2482399999999</v>
      </c>
      <c r="L78" s="57" t="s">
        <v>371</v>
      </c>
      <c r="M78" s="58" t="s">
        <v>390</v>
      </c>
    </row>
    <row r="79" spans="1:13" ht="14.25" hidden="1" x14ac:dyDescent="0.2">
      <c r="A79" s="2" t="s">
        <v>154</v>
      </c>
      <c r="B79" s="1" t="s">
        <v>155</v>
      </c>
      <c r="C79" s="13">
        <v>1451.14</v>
      </c>
      <c r="E79" s="39">
        <f t="shared" si="6"/>
        <v>1451.14</v>
      </c>
      <c r="F79" s="39">
        <f t="shared" si="7"/>
        <v>29.022800000000004</v>
      </c>
      <c r="G79" s="39">
        <f t="shared" si="8"/>
        <v>72.557000000000002</v>
      </c>
      <c r="H79" s="39">
        <f t="shared" si="9"/>
        <v>1552.7198000000001</v>
      </c>
      <c r="I79" s="39">
        <f t="shared" si="10"/>
        <v>248.435168</v>
      </c>
      <c r="J79" s="39">
        <f t="shared" si="11"/>
        <v>1801.1549680000001</v>
      </c>
      <c r="L79" s="57" t="s">
        <v>285</v>
      </c>
      <c r="M79" s="58" t="s">
        <v>391</v>
      </c>
    </row>
    <row r="80" spans="1:13" ht="15.75" hidden="1" x14ac:dyDescent="0.25">
      <c r="A80" s="2" t="s">
        <v>156</v>
      </c>
      <c r="B80" s="1" t="s">
        <v>157</v>
      </c>
      <c r="C80" s="13">
        <v>897.5</v>
      </c>
      <c r="E80" s="39">
        <f t="shared" si="6"/>
        <v>897.5</v>
      </c>
      <c r="F80" s="39">
        <f t="shared" si="7"/>
        <v>17.95</v>
      </c>
      <c r="G80" s="39">
        <f t="shared" si="8"/>
        <v>44.875</v>
      </c>
      <c r="H80" s="39">
        <f t="shared" si="9"/>
        <v>960.32500000000005</v>
      </c>
      <c r="I80" s="39">
        <f t="shared" si="10"/>
        <v>153.65200000000002</v>
      </c>
      <c r="J80" s="39">
        <f t="shared" si="11"/>
        <v>1113.9770000000001</v>
      </c>
      <c r="L80" s="56" t="s">
        <v>294</v>
      </c>
      <c r="M80" s="56" t="s">
        <v>328</v>
      </c>
    </row>
    <row r="81" spans="1:13" ht="15.75" hidden="1" x14ac:dyDescent="0.25">
      <c r="A81" s="2" t="s">
        <v>158</v>
      </c>
      <c r="B81" s="1" t="s">
        <v>159</v>
      </c>
      <c r="C81" s="13">
        <v>7198.08</v>
      </c>
      <c r="E81" s="39">
        <f t="shared" si="6"/>
        <v>7198.08</v>
      </c>
      <c r="F81" s="39">
        <f t="shared" si="7"/>
        <v>143.9616</v>
      </c>
      <c r="G81" s="39">
        <f t="shared" si="8"/>
        <v>359.904</v>
      </c>
      <c r="H81" s="39">
        <f t="shared" si="9"/>
        <v>7701.9455999999991</v>
      </c>
      <c r="I81" s="39">
        <f t="shared" si="10"/>
        <v>1232.3112959999999</v>
      </c>
      <c r="J81" s="39">
        <f t="shared" si="11"/>
        <v>8934.256895999999</v>
      </c>
      <c r="L81" s="55" t="s">
        <v>285</v>
      </c>
      <c r="M81" s="55" t="s">
        <v>329</v>
      </c>
    </row>
    <row r="82" spans="1:13" ht="15.75" hidden="1" x14ac:dyDescent="0.25">
      <c r="A82" s="2" t="s">
        <v>160</v>
      </c>
      <c r="B82" s="1" t="s">
        <v>161</v>
      </c>
      <c r="C82" s="13">
        <v>6429.22</v>
      </c>
      <c r="E82" s="39">
        <f t="shared" si="6"/>
        <v>6429.22</v>
      </c>
      <c r="F82" s="39">
        <f t="shared" si="7"/>
        <v>128.58440000000002</v>
      </c>
      <c r="G82" s="39">
        <f t="shared" si="8"/>
        <v>321.46100000000001</v>
      </c>
      <c r="H82" s="39">
        <f t="shared" si="9"/>
        <v>6879.2654000000002</v>
      </c>
      <c r="I82" s="39">
        <f t="shared" si="10"/>
        <v>1100.682464</v>
      </c>
      <c r="J82" s="39">
        <f t="shared" si="11"/>
        <v>7979.9478639999998</v>
      </c>
      <c r="L82" s="55" t="s">
        <v>289</v>
      </c>
      <c r="M82" s="56" t="s">
        <v>330</v>
      </c>
    </row>
    <row r="83" spans="1:13" ht="15.75" hidden="1" x14ac:dyDescent="0.25">
      <c r="A83" s="2" t="s">
        <v>162</v>
      </c>
      <c r="B83" s="1" t="s">
        <v>163</v>
      </c>
      <c r="C83" s="13">
        <v>19777.32</v>
      </c>
      <c r="E83" s="39">
        <f t="shared" si="6"/>
        <v>19777.32</v>
      </c>
      <c r="F83" s="39">
        <f t="shared" si="7"/>
        <v>395.54640000000001</v>
      </c>
      <c r="G83" s="39">
        <f t="shared" si="8"/>
        <v>988.86599999999999</v>
      </c>
      <c r="H83" s="39">
        <f t="shared" si="9"/>
        <v>21161.732400000001</v>
      </c>
      <c r="I83" s="39">
        <f t="shared" si="10"/>
        <v>3385.8771840000004</v>
      </c>
      <c r="J83" s="39">
        <f t="shared" si="11"/>
        <v>24547.609584000002</v>
      </c>
      <c r="L83" s="55" t="s">
        <v>285</v>
      </c>
      <c r="M83" s="55" t="s">
        <v>331</v>
      </c>
    </row>
    <row r="84" spans="1:13" ht="15.75" hidden="1" x14ac:dyDescent="0.25">
      <c r="A84" s="2" t="s">
        <v>164</v>
      </c>
      <c r="B84" s="1" t="s">
        <v>165</v>
      </c>
      <c r="C84" s="13">
        <v>3997.78</v>
      </c>
      <c r="E84" s="39">
        <f t="shared" si="6"/>
        <v>3997.78</v>
      </c>
      <c r="F84" s="39">
        <f t="shared" si="7"/>
        <v>79.955600000000004</v>
      </c>
      <c r="G84" s="39">
        <f t="shared" si="8"/>
        <v>199.88900000000001</v>
      </c>
      <c r="H84" s="39">
        <f t="shared" si="9"/>
        <v>4277.6246000000001</v>
      </c>
      <c r="I84" s="39">
        <f t="shared" si="10"/>
        <v>684.41993600000001</v>
      </c>
      <c r="J84" s="39">
        <f t="shared" si="11"/>
        <v>4962.0445360000003</v>
      </c>
      <c r="L84" s="55" t="s">
        <v>289</v>
      </c>
      <c r="M84" s="55" t="s">
        <v>332</v>
      </c>
    </row>
    <row r="85" spans="1:13" ht="15.75" hidden="1" x14ac:dyDescent="0.25">
      <c r="A85" s="2" t="s">
        <v>166</v>
      </c>
      <c r="B85" s="1" t="s">
        <v>167</v>
      </c>
      <c r="C85" s="13">
        <v>7000.05</v>
      </c>
      <c r="E85" s="39">
        <f t="shared" si="6"/>
        <v>7000.05</v>
      </c>
      <c r="F85" s="39">
        <f t="shared" si="7"/>
        <v>140.001</v>
      </c>
      <c r="G85" s="39">
        <f t="shared" si="8"/>
        <v>350.00250000000005</v>
      </c>
      <c r="H85" s="39">
        <f t="shared" si="9"/>
        <v>7490.0535</v>
      </c>
      <c r="I85" s="39">
        <f t="shared" si="10"/>
        <v>1198.4085600000001</v>
      </c>
      <c r="J85" s="39">
        <f t="shared" si="11"/>
        <v>8688.4620599999998</v>
      </c>
      <c r="L85" s="56" t="s">
        <v>294</v>
      </c>
      <c r="M85" s="55" t="s">
        <v>333</v>
      </c>
    </row>
    <row r="86" spans="1:13" ht="15.75" x14ac:dyDescent="0.25">
      <c r="A86" s="2" t="s">
        <v>168</v>
      </c>
      <c r="B86" s="1" t="s">
        <v>169</v>
      </c>
      <c r="C86" s="13">
        <v>3589.6</v>
      </c>
      <c r="E86" s="39">
        <f t="shared" si="6"/>
        <v>3589.6</v>
      </c>
      <c r="F86" s="39">
        <f t="shared" si="7"/>
        <v>71.792000000000002</v>
      </c>
      <c r="G86" s="39">
        <f t="shared" si="8"/>
        <v>179.48000000000002</v>
      </c>
      <c r="H86" s="39">
        <f t="shared" si="9"/>
        <v>3840.8719999999998</v>
      </c>
      <c r="I86" s="39">
        <f t="shared" si="10"/>
        <v>614.53952000000004</v>
      </c>
      <c r="J86" s="39">
        <f t="shared" si="11"/>
        <v>4455.4115199999997</v>
      </c>
      <c r="L86" s="55" t="s">
        <v>283</v>
      </c>
      <c r="M86" s="55" t="s">
        <v>334</v>
      </c>
    </row>
    <row r="87" spans="1:13" ht="14.25" hidden="1" x14ac:dyDescent="0.2">
      <c r="A87" s="2" t="s">
        <v>170</v>
      </c>
      <c r="B87" s="1" t="s">
        <v>171</v>
      </c>
      <c r="C87" s="13">
        <v>3363.31</v>
      </c>
      <c r="E87" s="39">
        <f t="shared" si="6"/>
        <v>3363.31</v>
      </c>
      <c r="F87" s="39">
        <f t="shared" si="7"/>
        <v>67.266199999999998</v>
      </c>
      <c r="G87" s="39">
        <f t="shared" si="8"/>
        <v>168.16550000000001</v>
      </c>
      <c r="H87" s="39">
        <f t="shared" si="9"/>
        <v>3598.7417</v>
      </c>
      <c r="I87" s="39">
        <f t="shared" si="10"/>
        <v>575.79867200000001</v>
      </c>
      <c r="J87" s="39">
        <f t="shared" si="11"/>
        <v>4174.5403720000004</v>
      </c>
      <c r="L87" s="57" t="s">
        <v>294</v>
      </c>
      <c r="M87" s="58" t="s">
        <v>392</v>
      </c>
    </row>
    <row r="88" spans="1:13" ht="15.75" hidden="1" x14ac:dyDescent="0.25">
      <c r="A88" s="2" t="s">
        <v>172</v>
      </c>
      <c r="B88" s="1" t="s">
        <v>173</v>
      </c>
      <c r="C88" s="13">
        <v>2071.16</v>
      </c>
      <c r="E88" s="39">
        <f t="shared" si="6"/>
        <v>2071.16</v>
      </c>
      <c r="F88" s="39">
        <f t="shared" si="7"/>
        <v>41.423200000000001</v>
      </c>
      <c r="G88" s="39">
        <f t="shared" si="8"/>
        <v>103.55799999999999</v>
      </c>
      <c r="H88" s="39">
        <f t="shared" si="9"/>
        <v>2216.1412</v>
      </c>
      <c r="I88" s="39">
        <f t="shared" si="10"/>
        <v>354.58259200000003</v>
      </c>
      <c r="J88" s="39">
        <f t="shared" si="11"/>
        <v>2570.7237920000002</v>
      </c>
      <c r="L88" s="55" t="s">
        <v>294</v>
      </c>
      <c r="M88" s="55" t="s">
        <v>335</v>
      </c>
    </row>
    <row r="89" spans="1:13" ht="15.75" hidden="1" x14ac:dyDescent="0.25">
      <c r="A89" s="2" t="s">
        <v>174</v>
      </c>
      <c r="B89" s="1" t="s">
        <v>175</v>
      </c>
      <c r="C89" s="13">
        <v>37025.480000000003</v>
      </c>
      <c r="E89" s="39">
        <f t="shared" si="6"/>
        <v>37025.480000000003</v>
      </c>
      <c r="F89" s="39">
        <f t="shared" si="7"/>
        <v>740.50960000000009</v>
      </c>
      <c r="G89" s="39">
        <f t="shared" si="8"/>
        <v>1851.2740000000003</v>
      </c>
      <c r="H89" s="39">
        <f t="shared" si="9"/>
        <v>39617.263599999998</v>
      </c>
      <c r="I89" s="39">
        <f t="shared" si="10"/>
        <v>6338.7621760000002</v>
      </c>
      <c r="J89" s="39">
        <f t="shared" si="11"/>
        <v>45956.025775999995</v>
      </c>
      <c r="L89" s="56" t="s">
        <v>285</v>
      </c>
      <c r="M89" s="56" t="s">
        <v>336</v>
      </c>
    </row>
    <row r="90" spans="1:13" ht="15.75" x14ac:dyDescent="0.25">
      <c r="A90" s="2" t="s">
        <v>176</v>
      </c>
      <c r="B90" s="1" t="s">
        <v>177</v>
      </c>
      <c r="C90" s="13">
        <v>295.95999999999998</v>
      </c>
      <c r="E90" s="39">
        <f t="shared" si="6"/>
        <v>295.95999999999998</v>
      </c>
      <c r="F90" s="39">
        <f t="shared" si="7"/>
        <v>5.9192</v>
      </c>
      <c r="G90" s="39">
        <f t="shared" si="8"/>
        <v>14.798</v>
      </c>
      <c r="H90" s="39">
        <f t="shared" si="9"/>
        <v>316.67719999999997</v>
      </c>
      <c r="I90" s="39">
        <f t="shared" si="10"/>
        <v>50.668351999999999</v>
      </c>
      <c r="J90" s="39">
        <f t="shared" si="11"/>
        <v>367.345552</v>
      </c>
      <c r="L90" s="56" t="s">
        <v>283</v>
      </c>
      <c r="M90" s="56" t="s">
        <v>337</v>
      </c>
    </row>
    <row r="91" spans="1:13" ht="15.75" hidden="1" x14ac:dyDescent="0.25">
      <c r="A91" s="2" t="s">
        <v>178</v>
      </c>
      <c r="B91" s="1" t="s">
        <v>179</v>
      </c>
      <c r="C91" s="13">
        <v>2769.22</v>
      </c>
      <c r="E91" s="39">
        <f t="shared" si="6"/>
        <v>2769.22</v>
      </c>
      <c r="F91" s="39">
        <f t="shared" si="7"/>
        <v>55.384399999999999</v>
      </c>
      <c r="G91" s="39">
        <f t="shared" si="8"/>
        <v>138.46099999999998</v>
      </c>
      <c r="H91" s="39">
        <f t="shared" si="9"/>
        <v>2963.0653999999995</v>
      </c>
      <c r="I91" s="39">
        <f t="shared" si="10"/>
        <v>474.09046399999994</v>
      </c>
      <c r="J91" s="39">
        <f t="shared" si="11"/>
        <v>3437.1558639999994</v>
      </c>
      <c r="L91" s="55" t="s">
        <v>289</v>
      </c>
      <c r="M91" s="55" t="s">
        <v>338</v>
      </c>
    </row>
    <row r="92" spans="1:13" ht="15.75" hidden="1" x14ac:dyDescent="0.25">
      <c r="A92" s="2" t="s">
        <v>180</v>
      </c>
      <c r="B92" s="1" t="s">
        <v>181</v>
      </c>
      <c r="C92" s="13">
        <v>24636.67</v>
      </c>
      <c r="E92" s="39">
        <f t="shared" si="6"/>
        <v>24636.67</v>
      </c>
      <c r="F92" s="39">
        <f t="shared" si="7"/>
        <v>492.73339999999996</v>
      </c>
      <c r="G92" s="39">
        <f t="shared" si="8"/>
        <v>1231.8335</v>
      </c>
      <c r="H92" s="39">
        <f t="shared" si="9"/>
        <v>26361.2369</v>
      </c>
      <c r="I92" s="39">
        <f t="shared" si="10"/>
        <v>4217.797904</v>
      </c>
      <c r="J92" s="39">
        <f t="shared" si="11"/>
        <v>30579.034803999999</v>
      </c>
      <c r="L92" s="55" t="s">
        <v>315</v>
      </c>
      <c r="M92" s="55" t="s">
        <v>339</v>
      </c>
    </row>
    <row r="93" spans="1:13" ht="15.75" hidden="1" x14ac:dyDescent="0.25">
      <c r="A93" s="2" t="s">
        <v>182</v>
      </c>
      <c r="B93" s="1" t="s">
        <v>183</v>
      </c>
      <c r="C93" s="13">
        <v>2723.96</v>
      </c>
      <c r="E93" s="39">
        <f t="shared" si="6"/>
        <v>2723.96</v>
      </c>
      <c r="F93" s="39">
        <f t="shared" si="7"/>
        <v>54.479199999999999</v>
      </c>
      <c r="G93" s="39">
        <f t="shared" si="8"/>
        <v>136.19800000000001</v>
      </c>
      <c r="H93" s="39">
        <f t="shared" si="9"/>
        <v>2914.6372000000001</v>
      </c>
      <c r="I93" s="39">
        <f t="shared" si="10"/>
        <v>466.34195200000005</v>
      </c>
      <c r="J93" s="39">
        <f t="shared" si="11"/>
        <v>3380.9791520000003</v>
      </c>
      <c r="L93" s="55" t="s">
        <v>285</v>
      </c>
      <c r="M93" s="56" t="s">
        <v>340</v>
      </c>
    </row>
    <row r="94" spans="1:13" ht="15.75" hidden="1" x14ac:dyDescent="0.25">
      <c r="A94" s="2" t="s">
        <v>184</v>
      </c>
      <c r="B94" s="1" t="s">
        <v>185</v>
      </c>
      <c r="C94" s="13">
        <v>8091.42</v>
      </c>
      <c r="E94" s="39">
        <f t="shared" si="6"/>
        <v>8091.42</v>
      </c>
      <c r="F94" s="39">
        <f t="shared" si="7"/>
        <v>161.82840000000002</v>
      </c>
      <c r="G94" s="39">
        <f t="shared" si="8"/>
        <v>404.57100000000003</v>
      </c>
      <c r="H94" s="39">
        <f t="shared" si="9"/>
        <v>8657.8194000000003</v>
      </c>
      <c r="I94" s="39">
        <f t="shared" si="10"/>
        <v>1385.2511040000002</v>
      </c>
      <c r="J94" s="39">
        <f t="shared" si="11"/>
        <v>10043.070504000001</v>
      </c>
      <c r="L94" s="55" t="s">
        <v>292</v>
      </c>
      <c r="M94" s="55" t="s">
        <v>341</v>
      </c>
    </row>
    <row r="95" spans="1:13" ht="15.75" hidden="1" x14ac:dyDescent="0.25">
      <c r="A95" s="2" t="s">
        <v>186</v>
      </c>
      <c r="B95" s="1" t="s">
        <v>187</v>
      </c>
      <c r="C95" s="13">
        <v>7655.55</v>
      </c>
      <c r="E95" s="39">
        <f t="shared" si="6"/>
        <v>7655.55</v>
      </c>
      <c r="F95" s="39">
        <f t="shared" si="7"/>
        <v>153.11100000000002</v>
      </c>
      <c r="G95" s="39">
        <f t="shared" si="8"/>
        <v>382.77750000000003</v>
      </c>
      <c r="H95" s="39">
        <f t="shared" si="9"/>
        <v>8191.4385000000002</v>
      </c>
      <c r="I95" s="39">
        <f t="shared" si="10"/>
        <v>1310.6301600000002</v>
      </c>
      <c r="J95" s="39">
        <f t="shared" si="11"/>
        <v>9502.0686600000008</v>
      </c>
      <c r="L95" s="55" t="s">
        <v>285</v>
      </c>
      <c r="M95" s="55" t="s">
        <v>342</v>
      </c>
    </row>
    <row r="96" spans="1:13" ht="15.75" hidden="1" x14ac:dyDescent="0.25">
      <c r="A96" s="2" t="s">
        <v>188</v>
      </c>
      <c r="B96" s="1" t="s">
        <v>189</v>
      </c>
      <c r="C96" s="13">
        <v>1380.88</v>
      </c>
      <c r="E96" s="39">
        <f t="shared" si="6"/>
        <v>1380.88</v>
      </c>
      <c r="F96" s="39">
        <f t="shared" si="7"/>
        <v>27.617600000000003</v>
      </c>
      <c r="G96" s="39">
        <f t="shared" si="8"/>
        <v>69.044000000000011</v>
      </c>
      <c r="H96" s="39">
        <f t="shared" si="9"/>
        <v>1477.5416000000002</v>
      </c>
      <c r="I96" s="39">
        <f t="shared" si="10"/>
        <v>236.40665600000005</v>
      </c>
      <c r="J96" s="39">
        <f t="shared" si="11"/>
        <v>1713.9482560000004</v>
      </c>
      <c r="L96" s="55" t="s">
        <v>285</v>
      </c>
      <c r="M96" s="55" t="s">
        <v>343</v>
      </c>
    </row>
    <row r="97" spans="1:13" ht="14.25" hidden="1" x14ac:dyDescent="0.2">
      <c r="A97" s="2" t="s">
        <v>190</v>
      </c>
      <c r="B97" s="1" t="s">
        <v>191</v>
      </c>
      <c r="C97" s="13">
        <v>10004.700000000001</v>
      </c>
      <c r="E97" s="39">
        <f t="shared" si="6"/>
        <v>10004.700000000001</v>
      </c>
      <c r="F97" s="39">
        <f t="shared" si="7"/>
        <v>200.09400000000002</v>
      </c>
      <c r="G97" s="39">
        <f t="shared" si="8"/>
        <v>500.23500000000007</v>
      </c>
      <c r="H97" s="39">
        <f t="shared" si="9"/>
        <v>10705.029</v>
      </c>
      <c r="I97" s="39">
        <f t="shared" si="10"/>
        <v>1712.8046400000001</v>
      </c>
      <c r="J97" s="39">
        <f t="shared" si="11"/>
        <v>12417.833640000001</v>
      </c>
      <c r="L97" s="58" t="s">
        <v>285</v>
      </c>
      <c r="M97" s="58" t="s">
        <v>393</v>
      </c>
    </row>
    <row r="98" spans="1:13" ht="15.75" x14ac:dyDescent="0.25">
      <c r="A98" s="2" t="s">
        <v>192</v>
      </c>
      <c r="B98" s="1" t="s">
        <v>193</v>
      </c>
      <c r="C98" s="13">
        <v>2354.64</v>
      </c>
      <c r="E98" s="39">
        <f t="shared" si="6"/>
        <v>2354.64</v>
      </c>
      <c r="F98" s="39">
        <f t="shared" si="7"/>
        <v>47.092799999999997</v>
      </c>
      <c r="G98" s="39">
        <f t="shared" si="8"/>
        <v>117.732</v>
      </c>
      <c r="H98" s="39">
        <f t="shared" si="9"/>
        <v>2519.4647999999997</v>
      </c>
      <c r="I98" s="39">
        <f t="shared" si="10"/>
        <v>403.11436799999996</v>
      </c>
      <c r="J98" s="39">
        <f t="shared" si="11"/>
        <v>2922.5791679999998</v>
      </c>
      <c r="L98" s="55" t="s">
        <v>283</v>
      </c>
      <c r="M98" s="55" t="s">
        <v>344</v>
      </c>
    </row>
    <row r="99" spans="1:13" ht="14.25" hidden="1" x14ac:dyDescent="0.2">
      <c r="A99" s="2" t="s">
        <v>194</v>
      </c>
      <c r="B99" s="1" t="s">
        <v>195</v>
      </c>
      <c r="C99" s="13">
        <v>10037.11</v>
      </c>
      <c r="E99" s="39">
        <f t="shared" si="6"/>
        <v>10037.11</v>
      </c>
      <c r="F99" s="39">
        <f t="shared" si="7"/>
        <v>200.74220000000003</v>
      </c>
      <c r="G99" s="39">
        <f t="shared" si="8"/>
        <v>501.85550000000006</v>
      </c>
      <c r="H99" s="39">
        <f t="shared" si="9"/>
        <v>10739.707700000001</v>
      </c>
      <c r="I99" s="39">
        <f t="shared" si="10"/>
        <v>1718.3532320000002</v>
      </c>
      <c r="J99" s="39">
        <f t="shared" si="11"/>
        <v>12458.060932</v>
      </c>
      <c r="L99" s="57" t="s">
        <v>285</v>
      </c>
      <c r="M99" s="58" t="s">
        <v>394</v>
      </c>
    </row>
    <row r="100" spans="1:13" ht="14.25" hidden="1" x14ac:dyDescent="0.2">
      <c r="A100" s="2" t="s">
        <v>196</v>
      </c>
      <c r="B100" s="1" t="s">
        <v>197</v>
      </c>
      <c r="C100" s="13">
        <v>12246.36</v>
      </c>
      <c r="E100" s="39">
        <f t="shared" si="6"/>
        <v>12246.36</v>
      </c>
      <c r="F100" s="39">
        <f t="shared" si="7"/>
        <v>244.92720000000003</v>
      </c>
      <c r="G100" s="39">
        <f t="shared" si="8"/>
        <v>612.3180000000001</v>
      </c>
      <c r="H100" s="39">
        <f t="shared" si="9"/>
        <v>13103.6052</v>
      </c>
      <c r="I100" s="39">
        <f t="shared" si="10"/>
        <v>2096.5768320000002</v>
      </c>
      <c r="J100" s="39">
        <f t="shared" si="11"/>
        <v>15200.182032000001</v>
      </c>
      <c r="L100" s="57" t="s">
        <v>292</v>
      </c>
      <c r="M100" s="58" t="s">
        <v>395</v>
      </c>
    </row>
    <row r="101" spans="1:13" ht="15.75" hidden="1" x14ac:dyDescent="0.25">
      <c r="A101" s="2" t="s">
        <v>198</v>
      </c>
      <c r="B101" s="1" t="s">
        <v>199</v>
      </c>
      <c r="C101" s="13">
        <v>1323.29</v>
      </c>
      <c r="E101" s="39">
        <f t="shared" si="6"/>
        <v>1323.29</v>
      </c>
      <c r="F101" s="39">
        <f t="shared" si="7"/>
        <v>26.465800000000002</v>
      </c>
      <c r="G101" s="39">
        <f t="shared" si="8"/>
        <v>66.164500000000004</v>
      </c>
      <c r="H101" s="39">
        <f t="shared" si="9"/>
        <v>1415.9203</v>
      </c>
      <c r="I101" s="39">
        <f t="shared" si="10"/>
        <v>226.547248</v>
      </c>
      <c r="J101" s="39">
        <f t="shared" si="11"/>
        <v>1642.4675480000001</v>
      </c>
      <c r="L101" s="55" t="s">
        <v>294</v>
      </c>
      <c r="M101" s="55" t="s">
        <v>345</v>
      </c>
    </row>
    <row r="102" spans="1:13" ht="15.75" hidden="1" x14ac:dyDescent="0.25">
      <c r="A102" s="2" t="s">
        <v>200</v>
      </c>
      <c r="B102" s="1" t="s">
        <v>201</v>
      </c>
      <c r="C102" s="13">
        <v>2886.26</v>
      </c>
      <c r="E102" s="39">
        <f t="shared" si="6"/>
        <v>2886.26</v>
      </c>
      <c r="F102" s="39">
        <f t="shared" si="7"/>
        <v>57.725200000000008</v>
      </c>
      <c r="G102" s="39">
        <f t="shared" si="8"/>
        <v>144.31300000000002</v>
      </c>
      <c r="H102" s="39">
        <f t="shared" si="9"/>
        <v>3088.2982000000002</v>
      </c>
      <c r="I102" s="39">
        <f t="shared" si="10"/>
        <v>494.12771200000003</v>
      </c>
      <c r="J102" s="39">
        <f t="shared" si="11"/>
        <v>3582.4259120000002</v>
      </c>
      <c r="L102" s="55" t="s">
        <v>294</v>
      </c>
      <c r="M102" s="55" t="s">
        <v>346</v>
      </c>
    </row>
    <row r="103" spans="1:13" ht="14.25" hidden="1" x14ac:dyDescent="0.2">
      <c r="A103" s="2" t="s">
        <v>202</v>
      </c>
      <c r="B103" s="1" t="s">
        <v>203</v>
      </c>
      <c r="C103" s="13">
        <v>10895.02</v>
      </c>
      <c r="E103" s="39">
        <f t="shared" si="6"/>
        <v>10895.02</v>
      </c>
      <c r="F103" s="39">
        <f t="shared" si="7"/>
        <v>217.90040000000002</v>
      </c>
      <c r="G103" s="39">
        <f t="shared" si="8"/>
        <v>544.75100000000009</v>
      </c>
      <c r="H103" s="39">
        <f t="shared" si="9"/>
        <v>11657.671400000001</v>
      </c>
      <c r="I103" s="39">
        <f t="shared" si="10"/>
        <v>1865.2274240000002</v>
      </c>
      <c r="J103" s="39">
        <f t="shared" si="11"/>
        <v>13522.898824000002</v>
      </c>
      <c r="L103" s="57" t="s">
        <v>285</v>
      </c>
      <c r="M103" s="58" t="s">
        <v>396</v>
      </c>
    </row>
    <row r="104" spans="1:13" ht="15.75" x14ac:dyDescent="0.25">
      <c r="A104" s="2" t="s">
        <v>204</v>
      </c>
      <c r="B104" s="1" t="s">
        <v>205</v>
      </c>
      <c r="C104" s="13">
        <v>1387.27</v>
      </c>
      <c r="E104" s="39">
        <f t="shared" si="6"/>
        <v>1387.27</v>
      </c>
      <c r="F104" s="39">
        <f t="shared" si="7"/>
        <v>27.7454</v>
      </c>
      <c r="G104" s="39">
        <f t="shared" si="8"/>
        <v>69.363500000000002</v>
      </c>
      <c r="H104" s="39">
        <f t="shared" si="9"/>
        <v>1484.3788999999999</v>
      </c>
      <c r="I104" s="39">
        <f t="shared" si="10"/>
        <v>237.50062399999999</v>
      </c>
      <c r="J104" s="39">
        <f t="shared" si="11"/>
        <v>1721.8795239999999</v>
      </c>
      <c r="L104" s="55" t="s">
        <v>283</v>
      </c>
      <c r="M104" s="55" t="s">
        <v>347</v>
      </c>
    </row>
    <row r="105" spans="1:13" ht="14.25" hidden="1" x14ac:dyDescent="0.2">
      <c r="A105" s="2" t="s">
        <v>206</v>
      </c>
      <c r="B105" s="1" t="s">
        <v>207</v>
      </c>
      <c r="C105" s="13">
        <v>3581.08</v>
      </c>
      <c r="E105" s="39">
        <f t="shared" si="6"/>
        <v>3581.08</v>
      </c>
      <c r="F105" s="39">
        <f t="shared" si="7"/>
        <v>71.621600000000001</v>
      </c>
      <c r="G105" s="39">
        <f t="shared" si="8"/>
        <v>179.054</v>
      </c>
      <c r="H105" s="39">
        <f t="shared" si="9"/>
        <v>3831.7556</v>
      </c>
      <c r="I105" s="39">
        <f t="shared" si="10"/>
        <v>613.08089600000005</v>
      </c>
      <c r="J105" s="39">
        <f t="shared" si="11"/>
        <v>4444.8364959999999</v>
      </c>
      <c r="L105" s="57" t="s">
        <v>294</v>
      </c>
      <c r="M105" s="58" t="s">
        <v>397</v>
      </c>
    </row>
    <row r="106" spans="1:13" ht="15.75" hidden="1" x14ac:dyDescent="0.25">
      <c r="A106" s="2" t="s">
        <v>208</v>
      </c>
      <c r="B106" s="1" t="s">
        <v>209</v>
      </c>
      <c r="C106" s="13">
        <v>5915.29</v>
      </c>
      <c r="E106" s="39">
        <f t="shared" si="6"/>
        <v>5915.29</v>
      </c>
      <c r="F106" s="39">
        <f t="shared" si="7"/>
        <v>118.3058</v>
      </c>
      <c r="G106" s="39">
        <f t="shared" si="8"/>
        <v>295.7645</v>
      </c>
      <c r="H106" s="39">
        <f t="shared" si="9"/>
        <v>6329.3603000000003</v>
      </c>
      <c r="I106" s="39">
        <f t="shared" si="10"/>
        <v>1012.6976480000001</v>
      </c>
      <c r="J106" s="39">
        <f t="shared" si="11"/>
        <v>7342.0579480000006</v>
      </c>
      <c r="L106" s="55" t="s">
        <v>348</v>
      </c>
      <c r="M106" s="55" t="s">
        <v>349</v>
      </c>
    </row>
    <row r="107" spans="1:13" ht="15.75" x14ac:dyDescent="0.25">
      <c r="A107" s="2" t="s">
        <v>210</v>
      </c>
      <c r="B107" s="1" t="s">
        <v>211</v>
      </c>
      <c r="C107" s="13">
        <v>4986.66</v>
      </c>
      <c r="E107" s="39">
        <f t="shared" si="6"/>
        <v>4986.66</v>
      </c>
      <c r="F107" s="39">
        <f t="shared" si="7"/>
        <v>99.733199999999997</v>
      </c>
      <c r="G107" s="39">
        <f t="shared" si="8"/>
        <v>249.333</v>
      </c>
      <c r="H107" s="39">
        <f t="shared" si="9"/>
        <v>5335.7261999999992</v>
      </c>
      <c r="I107" s="39">
        <f t="shared" si="10"/>
        <v>853.71619199999986</v>
      </c>
      <c r="J107" s="39">
        <f t="shared" si="11"/>
        <v>6189.442391999999</v>
      </c>
      <c r="L107" s="56" t="s">
        <v>283</v>
      </c>
      <c r="M107" s="56" t="s">
        <v>350</v>
      </c>
    </row>
    <row r="108" spans="1:13" ht="15.75" hidden="1" x14ac:dyDescent="0.25">
      <c r="A108" s="2" t="s">
        <v>212</v>
      </c>
      <c r="B108" s="1" t="s">
        <v>213</v>
      </c>
      <c r="C108" s="13">
        <v>4953.7</v>
      </c>
      <c r="E108" s="39">
        <f t="shared" si="6"/>
        <v>4953.7</v>
      </c>
      <c r="F108" s="39">
        <f t="shared" si="7"/>
        <v>99.073999999999998</v>
      </c>
      <c r="G108" s="39">
        <f t="shared" si="8"/>
        <v>247.685</v>
      </c>
      <c r="H108" s="39">
        <f t="shared" si="9"/>
        <v>5300.4589999999998</v>
      </c>
      <c r="I108" s="39">
        <f t="shared" si="10"/>
        <v>848.07344000000001</v>
      </c>
      <c r="J108" s="39">
        <f t="shared" si="11"/>
        <v>6148.53244</v>
      </c>
      <c r="L108" s="55" t="s">
        <v>289</v>
      </c>
      <c r="M108" s="56" t="s">
        <v>351</v>
      </c>
    </row>
    <row r="109" spans="1:13" ht="14.25" hidden="1" x14ac:dyDescent="0.2">
      <c r="A109" s="2" t="s">
        <v>214</v>
      </c>
      <c r="B109" s="1" t="s">
        <v>215</v>
      </c>
      <c r="C109" s="13">
        <v>6015.63</v>
      </c>
      <c r="E109" s="39">
        <f t="shared" si="6"/>
        <v>6015.63</v>
      </c>
      <c r="F109" s="39">
        <f t="shared" si="7"/>
        <v>120.3126</v>
      </c>
      <c r="G109" s="39">
        <f t="shared" si="8"/>
        <v>300.78149999999999</v>
      </c>
      <c r="H109" s="39">
        <f t="shared" si="9"/>
        <v>6436.7241000000004</v>
      </c>
      <c r="I109" s="39">
        <f t="shared" si="10"/>
        <v>1029.8758560000001</v>
      </c>
      <c r="J109" s="39">
        <f t="shared" si="11"/>
        <v>7466.599956</v>
      </c>
      <c r="L109" s="57" t="s">
        <v>285</v>
      </c>
      <c r="M109" s="58" t="s">
        <v>398</v>
      </c>
    </row>
    <row r="110" spans="1:13" ht="14.25" hidden="1" x14ac:dyDescent="0.2">
      <c r="A110" s="2" t="s">
        <v>216</v>
      </c>
      <c r="B110" s="1" t="s">
        <v>217</v>
      </c>
      <c r="C110" s="13">
        <v>9346.09</v>
      </c>
      <c r="E110" s="39">
        <f t="shared" si="6"/>
        <v>9346.09</v>
      </c>
      <c r="F110" s="39">
        <f t="shared" si="7"/>
        <v>186.92180000000002</v>
      </c>
      <c r="G110" s="39">
        <f t="shared" si="8"/>
        <v>467.30450000000002</v>
      </c>
      <c r="H110" s="39">
        <f t="shared" si="9"/>
        <v>10000.3163</v>
      </c>
      <c r="I110" s="39">
        <f t="shared" si="10"/>
        <v>1600.050608</v>
      </c>
      <c r="J110" s="39">
        <f t="shared" si="11"/>
        <v>11600.366908</v>
      </c>
      <c r="L110" s="58" t="s">
        <v>285</v>
      </c>
      <c r="M110" s="58" t="s">
        <v>399</v>
      </c>
    </row>
    <row r="111" spans="1:13" ht="15.75" hidden="1" x14ac:dyDescent="0.25">
      <c r="A111" s="2" t="s">
        <v>218</v>
      </c>
      <c r="B111" s="1" t="s">
        <v>219</v>
      </c>
      <c r="C111" s="13">
        <v>17257.849999999999</v>
      </c>
      <c r="E111" s="39">
        <f t="shared" si="6"/>
        <v>17257.849999999999</v>
      </c>
      <c r="F111" s="39">
        <f t="shared" si="7"/>
        <v>345.15699999999998</v>
      </c>
      <c r="G111" s="39">
        <f t="shared" si="8"/>
        <v>862.89249999999993</v>
      </c>
      <c r="H111" s="39">
        <f t="shared" si="9"/>
        <v>18465.8995</v>
      </c>
      <c r="I111" s="39">
        <f t="shared" si="10"/>
        <v>2954.5439200000001</v>
      </c>
      <c r="J111" s="39">
        <f t="shared" si="11"/>
        <v>21420.44342</v>
      </c>
      <c r="L111" s="55" t="s">
        <v>348</v>
      </c>
      <c r="M111" s="55" t="s">
        <v>352</v>
      </c>
    </row>
    <row r="112" spans="1:13" ht="15.75" hidden="1" x14ac:dyDescent="0.25">
      <c r="A112" s="2" t="s">
        <v>220</v>
      </c>
      <c r="B112" s="1" t="s">
        <v>221</v>
      </c>
      <c r="C112" s="13">
        <v>13800</v>
      </c>
      <c r="E112" s="39">
        <f t="shared" si="6"/>
        <v>13800</v>
      </c>
      <c r="F112" s="39">
        <f t="shared" si="7"/>
        <v>276</v>
      </c>
      <c r="G112" s="39">
        <f t="shared" si="8"/>
        <v>690</v>
      </c>
      <c r="H112" s="39">
        <f t="shared" si="9"/>
        <v>14766</v>
      </c>
      <c r="I112" s="39">
        <f t="shared" si="10"/>
        <v>2362.56</v>
      </c>
      <c r="J112" s="39">
        <f t="shared" si="11"/>
        <v>17128.560000000001</v>
      </c>
      <c r="L112" s="55" t="s">
        <v>294</v>
      </c>
      <c r="M112" s="55" t="s">
        <v>353</v>
      </c>
    </row>
    <row r="113" spans="1:13" ht="15.75" hidden="1" x14ac:dyDescent="0.25">
      <c r="A113" s="2" t="s">
        <v>222</v>
      </c>
      <c r="B113" s="1" t="s">
        <v>223</v>
      </c>
      <c r="C113" s="13">
        <v>11492.27</v>
      </c>
      <c r="E113" s="39">
        <f t="shared" si="6"/>
        <v>11492.27</v>
      </c>
      <c r="F113" s="39">
        <f t="shared" si="7"/>
        <v>229.84540000000001</v>
      </c>
      <c r="G113" s="39">
        <f t="shared" si="8"/>
        <v>574.61350000000004</v>
      </c>
      <c r="H113" s="39">
        <f t="shared" si="9"/>
        <v>12296.7289</v>
      </c>
      <c r="I113" s="39">
        <f t="shared" si="10"/>
        <v>1967.4766240000001</v>
      </c>
      <c r="J113" s="39">
        <f t="shared" si="11"/>
        <v>14264.205524000001</v>
      </c>
      <c r="L113" s="55" t="s">
        <v>289</v>
      </c>
      <c r="M113" s="55" t="s">
        <v>354</v>
      </c>
    </row>
    <row r="114" spans="1:13" ht="14.25" hidden="1" x14ac:dyDescent="0.2">
      <c r="A114" s="2" t="s">
        <v>224</v>
      </c>
      <c r="B114" s="1" t="s">
        <v>225</v>
      </c>
      <c r="C114" s="13">
        <v>7183.79</v>
      </c>
      <c r="E114" s="39">
        <f t="shared" si="6"/>
        <v>7183.79</v>
      </c>
      <c r="F114" s="39">
        <f t="shared" si="7"/>
        <v>143.67580000000001</v>
      </c>
      <c r="G114" s="39">
        <f t="shared" si="8"/>
        <v>359.18950000000001</v>
      </c>
      <c r="H114" s="39">
        <f t="shared" si="9"/>
        <v>7686.6553000000004</v>
      </c>
      <c r="I114" s="39">
        <f t="shared" si="10"/>
        <v>1229.8648480000002</v>
      </c>
      <c r="J114" s="39">
        <f t="shared" si="11"/>
        <v>8916.5201479999996</v>
      </c>
      <c r="L114" s="58" t="s">
        <v>292</v>
      </c>
      <c r="M114" s="58" t="s">
        <v>400</v>
      </c>
    </row>
    <row r="115" spans="1:13" ht="15.75" x14ac:dyDescent="0.25">
      <c r="A115" s="2" t="s">
        <v>226</v>
      </c>
      <c r="B115" s="1" t="s">
        <v>227</v>
      </c>
      <c r="C115" s="13">
        <v>2373.59</v>
      </c>
      <c r="E115" s="39">
        <f t="shared" si="6"/>
        <v>2373.59</v>
      </c>
      <c r="F115" s="39">
        <f t="shared" si="7"/>
        <v>47.471800000000002</v>
      </c>
      <c r="G115" s="39">
        <f t="shared" si="8"/>
        <v>118.67950000000002</v>
      </c>
      <c r="H115" s="39">
        <f t="shared" si="9"/>
        <v>2539.7413000000001</v>
      </c>
      <c r="I115" s="39">
        <f t="shared" si="10"/>
        <v>406.358608</v>
      </c>
      <c r="J115" s="39">
        <f t="shared" si="11"/>
        <v>2946.0999080000001</v>
      </c>
      <c r="L115" s="55" t="s">
        <v>283</v>
      </c>
      <c r="M115" s="56" t="s">
        <v>355</v>
      </c>
    </row>
    <row r="116" spans="1:13" ht="15.75" hidden="1" x14ac:dyDescent="0.25">
      <c r="A116" s="2" t="s">
        <v>228</v>
      </c>
      <c r="B116" s="1" t="s">
        <v>229</v>
      </c>
      <c r="C116" s="13">
        <v>1284.0999999999999</v>
      </c>
      <c r="E116" s="39">
        <f t="shared" si="6"/>
        <v>1284.0999999999999</v>
      </c>
      <c r="F116" s="39">
        <f t="shared" si="7"/>
        <v>25.681999999999999</v>
      </c>
      <c r="G116" s="39">
        <f t="shared" si="8"/>
        <v>64.204999999999998</v>
      </c>
      <c r="H116" s="39">
        <f t="shared" si="9"/>
        <v>1373.9869999999999</v>
      </c>
      <c r="I116" s="39">
        <f t="shared" si="10"/>
        <v>219.83791999999997</v>
      </c>
      <c r="J116" s="39">
        <f t="shared" si="11"/>
        <v>1593.8249199999998</v>
      </c>
      <c r="L116" s="55" t="s">
        <v>294</v>
      </c>
      <c r="M116" s="56" t="s">
        <v>356</v>
      </c>
    </row>
    <row r="117" spans="1:13" ht="14.25" hidden="1" x14ac:dyDescent="0.2">
      <c r="A117" s="2" t="s">
        <v>230</v>
      </c>
      <c r="B117" s="1" t="s">
        <v>231</v>
      </c>
      <c r="C117" s="13">
        <v>5883.87</v>
      </c>
      <c r="E117" s="39">
        <f t="shared" si="6"/>
        <v>5883.87</v>
      </c>
      <c r="F117" s="39">
        <f t="shared" si="7"/>
        <v>117.67740000000001</v>
      </c>
      <c r="G117" s="39">
        <f t="shared" si="8"/>
        <v>294.19350000000003</v>
      </c>
      <c r="H117" s="39">
        <f t="shared" si="9"/>
        <v>6295.7408999999998</v>
      </c>
      <c r="I117" s="39">
        <f t="shared" si="10"/>
        <v>1007.318544</v>
      </c>
      <c r="J117" s="39">
        <f t="shared" si="11"/>
        <v>7303.0594439999995</v>
      </c>
      <c r="L117" s="58" t="s">
        <v>285</v>
      </c>
      <c r="M117" s="58" t="s">
        <v>401</v>
      </c>
    </row>
    <row r="118" spans="1:13" ht="15.75" hidden="1" x14ac:dyDescent="0.25">
      <c r="A118" s="2" t="s">
        <v>232</v>
      </c>
      <c r="B118" s="1" t="s">
        <v>233</v>
      </c>
      <c r="C118" s="13">
        <v>11119.23</v>
      </c>
      <c r="E118" s="39">
        <f t="shared" si="6"/>
        <v>11119.23</v>
      </c>
      <c r="F118" s="39">
        <f t="shared" si="7"/>
        <v>222.38460000000001</v>
      </c>
      <c r="G118" s="39">
        <f t="shared" si="8"/>
        <v>555.9615</v>
      </c>
      <c r="H118" s="39">
        <f t="shared" si="9"/>
        <v>11897.576099999998</v>
      </c>
      <c r="I118" s="39">
        <f t="shared" si="10"/>
        <v>1903.6121759999999</v>
      </c>
      <c r="J118" s="39">
        <f t="shared" si="11"/>
        <v>13801.188275999999</v>
      </c>
      <c r="L118" s="55" t="s">
        <v>315</v>
      </c>
      <c r="M118" s="55" t="s">
        <v>357</v>
      </c>
    </row>
    <row r="119" spans="1:13" ht="15.75" hidden="1" x14ac:dyDescent="0.25">
      <c r="A119" s="2" t="s">
        <v>234</v>
      </c>
      <c r="B119" s="1" t="s">
        <v>235</v>
      </c>
      <c r="C119" s="13">
        <v>6482.2</v>
      </c>
      <c r="E119" s="39">
        <f t="shared" si="6"/>
        <v>6482.2</v>
      </c>
      <c r="F119" s="39">
        <f t="shared" si="7"/>
        <v>129.64400000000001</v>
      </c>
      <c r="G119" s="39">
        <f t="shared" si="8"/>
        <v>324.11</v>
      </c>
      <c r="H119" s="39">
        <f t="shared" si="9"/>
        <v>6935.9539999999997</v>
      </c>
      <c r="I119" s="39">
        <f t="shared" si="10"/>
        <v>1109.7526399999999</v>
      </c>
      <c r="J119" s="39">
        <f t="shared" si="11"/>
        <v>8045.7066399999994</v>
      </c>
      <c r="L119" s="55" t="s">
        <v>294</v>
      </c>
      <c r="M119" s="55" t="s">
        <v>358</v>
      </c>
    </row>
    <row r="120" spans="1:13" ht="14.25" hidden="1" x14ac:dyDescent="0.2">
      <c r="A120" s="2" t="s">
        <v>236</v>
      </c>
      <c r="B120" s="1" t="s">
        <v>237</v>
      </c>
      <c r="C120" s="13">
        <v>1093.2</v>
      </c>
      <c r="E120" s="39">
        <f t="shared" si="6"/>
        <v>1093.2</v>
      </c>
      <c r="F120" s="39">
        <f t="shared" si="7"/>
        <v>21.864000000000001</v>
      </c>
      <c r="G120" s="39">
        <f t="shared" si="8"/>
        <v>54.660000000000004</v>
      </c>
      <c r="H120" s="39">
        <f t="shared" si="9"/>
        <v>1169.7240000000002</v>
      </c>
      <c r="I120" s="39">
        <f t="shared" si="10"/>
        <v>187.15584000000004</v>
      </c>
      <c r="J120" s="39">
        <f t="shared" si="11"/>
        <v>1356.8798400000003</v>
      </c>
      <c r="L120" s="58" t="s">
        <v>294</v>
      </c>
      <c r="M120" s="58" t="s">
        <v>402</v>
      </c>
    </row>
    <row r="121" spans="1:13" ht="14.25" hidden="1" x14ac:dyDescent="0.2">
      <c r="A121" s="2" t="s">
        <v>238</v>
      </c>
      <c r="B121" s="1" t="s">
        <v>239</v>
      </c>
      <c r="C121" s="13">
        <v>1520.95</v>
      </c>
      <c r="E121" s="39">
        <f t="shared" si="6"/>
        <v>1520.95</v>
      </c>
      <c r="F121" s="39">
        <f t="shared" si="7"/>
        <v>30.419</v>
      </c>
      <c r="G121" s="39">
        <f t="shared" si="8"/>
        <v>76.047499999999999</v>
      </c>
      <c r="H121" s="39">
        <f t="shared" si="9"/>
        <v>1627.4165</v>
      </c>
      <c r="I121" s="39">
        <f t="shared" si="10"/>
        <v>260.38664</v>
      </c>
      <c r="J121" s="39">
        <f t="shared" si="11"/>
        <v>1887.80314</v>
      </c>
      <c r="L121" s="58" t="s">
        <v>294</v>
      </c>
      <c r="M121" s="58" t="s">
        <v>403</v>
      </c>
    </row>
    <row r="122" spans="1:13" ht="15.75" hidden="1" x14ac:dyDescent="0.25">
      <c r="A122" s="2" t="s">
        <v>240</v>
      </c>
      <c r="B122" s="1" t="s">
        <v>241</v>
      </c>
      <c r="C122" s="13">
        <v>4606.08</v>
      </c>
      <c r="E122" s="39">
        <f t="shared" si="6"/>
        <v>4606.08</v>
      </c>
      <c r="F122" s="39">
        <f t="shared" si="7"/>
        <v>92.121600000000001</v>
      </c>
      <c r="G122" s="39">
        <f t="shared" si="8"/>
        <v>230.304</v>
      </c>
      <c r="H122" s="39">
        <f t="shared" si="9"/>
        <v>4928.5056000000004</v>
      </c>
      <c r="I122" s="39">
        <f t="shared" si="10"/>
        <v>788.56089600000007</v>
      </c>
      <c r="J122" s="39">
        <f t="shared" si="11"/>
        <v>5717.0664960000004</v>
      </c>
      <c r="L122" s="55" t="s">
        <v>294</v>
      </c>
      <c r="M122" s="56" t="s">
        <v>359</v>
      </c>
    </row>
    <row r="123" spans="1:13" ht="14.25" hidden="1" x14ac:dyDescent="0.2">
      <c r="A123" s="2" t="s">
        <v>242</v>
      </c>
      <c r="B123" s="1" t="s">
        <v>243</v>
      </c>
      <c r="C123" s="13">
        <v>2264.8000000000002</v>
      </c>
      <c r="E123" s="39">
        <f t="shared" si="6"/>
        <v>2264.8000000000002</v>
      </c>
      <c r="F123" s="39">
        <f t="shared" si="7"/>
        <v>45.296000000000006</v>
      </c>
      <c r="G123" s="39">
        <f t="shared" si="8"/>
        <v>113.24000000000001</v>
      </c>
      <c r="H123" s="39">
        <f t="shared" si="9"/>
        <v>2423.3360000000002</v>
      </c>
      <c r="I123" s="39">
        <f t="shared" si="10"/>
        <v>387.73376000000007</v>
      </c>
      <c r="J123" s="39">
        <f t="shared" si="11"/>
        <v>2811.0697600000003</v>
      </c>
      <c r="L123" s="58" t="s">
        <v>285</v>
      </c>
      <c r="M123" s="58" t="s">
        <v>404</v>
      </c>
    </row>
    <row r="125" spans="1:13" s="7" customFormat="1" x14ac:dyDescent="0.2">
      <c r="A125" s="15"/>
      <c r="C125" s="7" t="s">
        <v>244</v>
      </c>
      <c r="E125" s="37" t="s">
        <v>244</v>
      </c>
      <c r="F125" s="37" t="s">
        <v>244</v>
      </c>
      <c r="G125" s="37" t="s">
        <v>244</v>
      </c>
      <c r="H125" s="37" t="s">
        <v>244</v>
      </c>
      <c r="I125" s="37" t="s">
        <v>244</v>
      </c>
      <c r="J125" s="37" t="s">
        <v>244</v>
      </c>
    </row>
    <row r="126" spans="1:13" ht="13.5" thickBot="1" x14ac:dyDescent="0.25">
      <c r="A126" s="18" t="s">
        <v>245</v>
      </c>
      <c r="B126" s="1" t="s">
        <v>246</v>
      </c>
      <c r="C126" s="17">
        <v>830383.05</v>
      </c>
      <c r="E126" s="40">
        <f>SUM(E11:E123)</f>
        <v>830383.04999999981</v>
      </c>
      <c r="F126" s="40">
        <f t="shared" ref="F126:J126" si="12">SUM(F11:F123)</f>
        <v>16607.661000000004</v>
      </c>
      <c r="G126" s="40">
        <f t="shared" si="12"/>
        <v>41519.152499999982</v>
      </c>
      <c r="H126" s="40">
        <f t="shared" si="12"/>
        <v>888509.86349999986</v>
      </c>
      <c r="I126" s="40">
        <f t="shared" si="12"/>
        <v>142161.57816</v>
      </c>
      <c r="J126" s="40">
        <f t="shared" si="12"/>
        <v>1030671.44166</v>
      </c>
    </row>
    <row r="127" spans="1:13" ht="12" thickTop="1" x14ac:dyDescent="0.2"/>
    <row r="128" spans="1:13" x14ac:dyDescent="0.2">
      <c r="C128" s="1" t="s">
        <v>246</v>
      </c>
    </row>
    <row r="129" spans="1:3" x14ac:dyDescent="0.2">
      <c r="A129" s="2" t="s">
        <v>246</v>
      </c>
      <c r="B129" s="1" t="s">
        <v>246</v>
      </c>
      <c r="C129" s="16"/>
    </row>
  </sheetData>
  <autoFilter ref="A10:N123">
    <filterColumn colId="11">
      <filters>
        <filter val="COSTO"/>
        <filter val="HYP"/>
      </filters>
    </filterColumn>
  </autoFilter>
  <mergeCells count="2">
    <mergeCell ref="B1:C1"/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pane xSplit="2" ySplit="10" topLeftCell="C110" activePane="bottomRight" state="frozen"/>
      <selection pane="topRight" activeCell="C1" sqref="C1"/>
      <selection pane="bottomLeft" activeCell="A13" sqref="A13"/>
      <selection pane="bottomRight" activeCell="J126" sqref="J126"/>
    </sheetView>
  </sheetViews>
  <sheetFormatPr baseColWidth="10" defaultRowHeight="11.25" x14ac:dyDescent="0.2"/>
  <cols>
    <col min="1" max="1" width="8.7109375" style="2" customWidth="1"/>
    <col min="2" max="2" width="30.7109375" style="1" customWidth="1"/>
    <col min="3" max="4" width="13" style="1" bestFit="1" customWidth="1"/>
    <col min="5" max="5" width="13.5703125" style="1" bestFit="1" customWidth="1"/>
    <col min="6" max="7" width="13" style="1" bestFit="1" customWidth="1"/>
    <col min="8" max="8" width="10.42578125" style="1" customWidth="1"/>
    <col min="9" max="9" width="13" style="1" bestFit="1" customWidth="1"/>
    <col min="10" max="10" width="12.140625" style="1" customWidth="1"/>
    <col min="11" max="16384" width="11.42578125" style="1"/>
  </cols>
  <sheetData>
    <row r="1" spans="1:10" ht="18" customHeight="1" x14ac:dyDescent="0.25">
      <c r="A1" s="3" t="s">
        <v>0</v>
      </c>
      <c r="B1" s="41" t="s">
        <v>246</v>
      </c>
      <c r="C1" s="42"/>
      <c r="D1" s="42"/>
      <c r="E1" s="42"/>
    </row>
    <row r="2" spans="1:10" ht="24.95" customHeight="1" x14ac:dyDescent="0.2">
      <c r="A2" s="4" t="s">
        <v>1</v>
      </c>
      <c r="B2" s="20" t="s">
        <v>2</v>
      </c>
      <c r="C2" s="21"/>
      <c r="D2" s="21"/>
      <c r="E2" s="21"/>
    </row>
    <row r="3" spans="1:10" ht="15.75" x14ac:dyDescent="0.25">
      <c r="B3" s="22" t="s">
        <v>3</v>
      </c>
      <c r="C3" s="23"/>
      <c r="D3" s="23"/>
      <c r="E3" s="23"/>
      <c r="F3" s="7"/>
    </row>
    <row r="4" spans="1:10" ht="15" x14ac:dyDescent="0.25">
      <c r="B4" s="24" t="s">
        <v>4</v>
      </c>
      <c r="C4" s="23"/>
      <c r="D4" s="23"/>
      <c r="E4" s="23"/>
      <c r="F4" s="7"/>
    </row>
    <row r="5" spans="1:10" x14ac:dyDescent="0.2">
      <c r="B5" s="6" t="s">
        <v>5</v>
      </c>
    </row>
    <row r="6" spans="1:10" x14ac:dyDescent="0.2">
      <c r="B6" s="6" t="s">
        <v>6</v>
      </c>
    </row>
    <row r="8" spans="1:10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11" t="s">
        <v>16</v>
      </c>
    </row>
    <row r="9" spans="1:10" ht="12" thickTop="1" x14ac:dyDescent="0.2">
      <c r="A9" s="12" t="s">
        <v>17</v>
      </c>
    </row>
    <row r="11" spans="1:10" x14ac:dyDescent="0.2">
      <c r="A11" s="2" t="s">
        <v>18</v>
      </c>
      <c r="B11" s="1" t="s">
        <v>19</v>
      </c>
      <c r="C11" s="13">
        <v>603.08000000000004</v>
      </c>
      <c r="D11" s="13">
        <v>424.85</v>
      </c>
      <c r="E11" s="13">
        <v>1027.93</v>
      </c>
      <c r="F11" s="13">
        <v>0</v>
      </c>
      <c r="G11" s="13">
        <v>27.58</v>
      </c>
      <c r="H11" s="13">
        <v>0.15</v>
      </c>
      <c r="I11" s="13">
        <v>27.73</v>
      </c>
      <c r="J11" s="13">
        <v>1000.2</v>
      </c>
    </row>
    <row r="12" spans="1:10" x14ac:dyDescent="0.2">
      <c r="A12" s="2" t="s">
        <v>20</v>
      </c>
      <c r="B12" s="1" t="s">
        <v>21</v>
      </c>
      <c r="C12" s="13">
        <v>1618.7</v>
      </c>
      <c r="D12" s="13">
        <v>453.34</v>
      </c>
      <c r="E12" s="13">
        <v>2072.04</v>
      </c>
      <c r="F12" s="13">
        <v>0</v>
      </c>
      <c r="G12" s="13">
        <v>127.54</v>
      </c>
      <c r="H12" s="14">
        <v>-0.1</v>
      </c>
      <c r="I12" s="13">
        <v>127.44</v>
      </c>
      <c r="J12" s="13">
        <v>1944.6</v>
      </c>
    </row>
    <row r="13" spans="1:10" x14ac:dyDescent="0.2">
      <c r="A13" s="2" t="s">
        <v>22</v>
      </c>
      <c r="B13" s="1" t="s">
        <v>23</v>
      </c>
      <c r="C13" s="13">
        <v>3764.54</v>
      </c>
      <c r="D13" s="13">
        <v>1474.86</v>
      </c>
      <c r="E13" s="13">
        <v>5239.3999999999996</v>
      </c>
      <c r="F13" s="13">
        <v>0</v>
      </c>
      <c r="G13" s="13">
        <v>548.75</v>
      </c>
      <c r="H13" s="13">
        <v>0.05</v>
      </c>
      <c r="I13" s="13">
        <v>548.79999999999995</v>
      </c>
      <c r="J13" s="13">
        <v>4690.6000000000004</v>
      </c>
    </row>
    <row r="14" spans="1:10" x14ac:dyDescent="0.2">
      <c r="A14" s="2" t="s">
        <v>24</v>
      </c>
      <c r="B14" s="1" t="s">
        <v>25</v>
      </c>
      <c r="C14" s="13">
        <v>20020.8</v>
      </c>
      <c r="D14" s="13">
        <v>4000.05</v>
      </c>
      <c r="E14" s="13">
        <v>24020.85</v>
      </c>
      <c r="F14" s="13">
        <v>277.66000000000003</v>
      </c>
      <c r="G14" s="13">
        <v>5288.29</v>
      </c>
      <c r="H14" s="14">
        <v>-0.1</v>
      </c>
      <c r="I14" s="13">
        <v>5565.85</v>
      </c>
      <c r="J14" s="13">
        <v>18455</v>
      </c>
    </row>
    <row r="15" spans="1:10" x14ac:dyDescent="0.2">
      <c r="A15" s="2" t="s">
        <v>26</v>
      </c>
      <c r="B15" s="1" t="s">
        <v>27</v>
      </c>
      <c r="C15" s="13">
        <v>304.39</v>
      </c>
      <c r="D15" s="13">
        <v>657.55</v>
      </c>
      <c r="E15" s="13">
        <v>961.94</v>
      </c>
      <c r="F15" s="13">
        <v>0</v>
      </c>
      <c r="G15" s="13">
        <v>8.4600000000000009</v>
      </c>
      <c r="H15" s="13">
        <v>0.08</v>
      </c>
      <c r="I15" s="13">
        <v>8.5399999999999991</v>
      </c>
      <c r="J15" s="13">
        <v>953.4</v>
      </c>
    </row>
    <row r="16" spans="1:10" x14ac:dyDescent="0.2">
      <c r="A16" s="2" t="s">
        <v>28</v>
      </c>
      <c r="B16" s="1" t="s">
        <v>29</v>
      </c>
      <c r="C16" s="13">
        <v>9251.09</v>
      </c>
      <c r="D16" s="13">
        <v>2750.1</v>
      </c>
      <c r="E16" s="13">
        <v>12001.19</v>
      </c>
      <c r="F16" s="13">
        <v>52.81</v>
      </c>
      <c r="G16" s="13">
        <v>1428.84</v>
      </c>
      <c r="H16" s="14">
        <v>-0.06</v>
      </c>
      <c r="I16" s="13">
        <v>1481.59</v>
      </c>
      <c r="J16" s="13">
        <v>10519.6</v>
      </c>
    </row>
    <row r="17" spans="1:10" x14ac:dyDescent="0.2">
      <c r="A17" s="2" t="s">
        <v>30</v>
      </c>
      <c r="B17" s="1" t="s">
        <v>31</v>
      </c>
      <c r="C17" s="13">
        <v>6743.3</v>
      </c>
      <c r="D17" s="13">
        <v>2200.1999999999998</v>
      </c>
      <c r="E17" s="13">
        <v>8943.5</v>
      </c>
      <c r="F17" s="13">
        <v>0</v>
      </c>
      <c r="G17" s="13">
        <v>1227.3</v>
      </c>
      <c r="H17" s="13">
        <v>0</v>
      </c>
      <c r="I17" s="13">
        <v>1227.3</v>
      </c>
      <c r="J17" s="13">
        <v>7716.2</v>
      </c>
    </row>
    <row r="18" spans="1:10" x14ac:dyDescent="0.2">
      <c r="A18" s="2" t="s">
        <v>32</v>
      </c>
      <c r="B18" s="1" t="s">
        <v>33</v>
      </c>
      <c r="C18" s="13">
        <v>5713.21</v>
      </c>
      <c r="D18" s="13">
        <v>1486.33</v>
      </c>
      <c r="E18" s="13">
        <v>7199.54</v>
      </c>
      <c r="F18" s="13">
        <v>0</v>
      </c>
      <c r="G18" s="13">
        <v>673.15</v>
      </c>
      <c r="H18" s="14">
        <v>-0.01</v>
      </c>
      <c r="I18" s="13">
        <v>673.14</v>
      </c>
      <c r="J18" s="13">
        <v>6526.4</v>
      </c>
    </row>
    <row r="19" spans="1:10" x14ac:dyDescent="0.2">
      <c r="A19" s="2" t="s">
        <v>34</v>
      </c>
      <c r="B19" s="1" t="s">
        <v>35</v>
      </c>
      <c r="C19" s="13">
        <v>5130.88</v>
      </c>
      <c r="D19" s="13">
        <v>3221.96</v>
      </c>
      <c r="E19" s="13">
        <v>8352.84</v>
      </c>
      <c r="F19" s="13">
        <v>204.47</v>
      </c>
      <c r="G19" s="13">
        <v>548.77</v>
      </c>
      <c r="H19" s="13">
        <v>0</v>
      </c>
      <c r="I19" s="13">
        <v>753.24</v>
      </c>
      <c r="J19" s="13">
        <v>7599.6</v>
      </c>
    </row>
    <row r="20" spans="1:10" x14ac:dyDescent="0.2">
      <c r="A20" s="2" t="s">
        <v>36</v>
      </c>
      <c r="B20" s="1" t="s">
        <v>37</v>
      </c>
      <c r="C20" s="13">
        <v>13742.32</v>
      </c>
      <c r="D20" s="13">
        <v>2200.1999999999998</v>
      </c>
      <c r="E20" s="13">
        <v>15942.52</v>
      </c>
      <c r="F20" s="13">
        <v>0</v>
      </c>
      <c r="G20" s="13">
        <v>3275.55</v>
      </c>
      <c r="H20" s="13">
        <v>0.17</v>
      </c>
      <c r="I20" s="13">
        <v>3275.72</v>
      </c>
      <c r="J20" s="13">
        <v>12666.8</v>
      </c>
    </row>
    <row r="21" spans="1:10" x14ac:dyDescent="0.2">
      <c r="A21" s="2" t="s">
        <v>38</v>
      </c>
      <c r="B21" s="1" t="s">
        <v>39</v>
      </c>
      <c r="C21" s="13">
        <v>313.20999999999998</v>
      </c>
      <c r="D21" s="13">
        <v>1069.8800000000001</v>
      </c>
      <c r="E21" s="13">
        <v>1383.09</v>
      </c>
      <c r="F21" s="13">
        <v>0</v>
      </c>
      <c r="G21" s="13">
        <v>14.9</v>
      </c>
      <c r="H21" s="14">
        <v>-0.01</v>
      </c>
      <c r="I21" s="13">
        <v>14.89</v>
      </c>
      <c r="J21" s="13">
        <v>1368.2</v>
      </c>
    </row>
    <row r="22" spans="1:10" x14ac:dyDescent="0.2">
      <c r="A22" s="2" t="s">
        <v>40</v>
      </c>
      <c r="B22" s="1" t="s">
        <v>41</v>
      </c>
      <c r="C22" s="13">
        <v>1459.28</v>
      </c>
      <c r="D22" s="13">
        <v>2500.0500000000002</v>
      </c>
      <c r="E22" s="13">
        <v>3959.33</v>
      </c>
      <c r="F22" s="13">
        <v>25.61</v>
      </c>
      <c r="G22" s="13">
        <v>82.38</v>
      </c>
      <c r="H22" s="13">
        <v>0.14000000000000001</v>
      </c>
      <c r="I22" s="13">
        <v>108.13</v>
      </c>
      <c r="J22" s="13">
        <v>3851.2</v>
      </c>
    </row>
    <row r="23" spans="1:10" x14ac:dyDescent="0.2">
      <c r="A23" s="2" t="s">
        <v>42</v>
      </c>
      <c r="B23" s="1" t="s">
        <v>43</v>
      </c>
      <c r="C23" s="13">
        <v>6626.92</v>
      </c>
      <c r="D23" s="13">
        <v>5000.1000000000004</v>
      </c>
      <c r="E23" s="13">
        <v>11627.02</v>
      </c>
      <c r="F23" s="13">
        <v>490.18</v>
      </c>
      <c r="G23" s="13">
        <v>868.32</v>
      </c>
      <c r="H23" s="14">
        <v>-0.08</v>
      </c>
      <c r="I23" s="13">
        <v>1358.42</v>
      </c>
      <c r="J23" s="13">
        <v>10268.6</v>
      </c>
    </row>
    <row r="24" spans="1:10" x14ac:dyDescent="0.2">
      <c r="A24" s="2" t="s">
        <v>44</v>
      </c>
      <c r="B24" s="1" t="s">
        <v>45</v>
      </c>
      <c r="C24" s="13">
        <v>2655.76</v>
      </c>
      <c r="D24" s="13">
        <v>3000</v>
      </c>
      <c r="E24" s="13">
        <v>5655.76</v>
      </c>
      <c r="F24" s="13">
        <v>80</v>
      </c>
      <c r="G24" s="13">
        <v>184.86</v>
      </c>
      <c r="H24" s="14">
        <v>-0.1</v>
      </c>
      <c r="I24" s="13">
        <v>264.76</v>
      </c>
      <c r="J24" s="13">
        <v>5391</v>
      </c>
    </row>
    <row r="25" spans="1:10" x14ac:dyDescent="0.2">
      <c r="A25" s="2" t="s">
        <v>46</v>
      </c>
      <c r="B25" s="1" t="s">
        <v>47</v>
      </c>
      <c r="C25" s="13">
        <v>0</v>
      </c>
      <c r="D25" s="13">
        <v>739.73</v>
      </c>
      <c r="E25" s="13">
        <v>739.73</v>
      </c>
      <c r="F25" s="13">
        <v>0</v>
      </c>
      <c r="G25" s="13">
        <v>0</v>
      </c>
      <c r="H25" s="13">
        <v>0.13</v>
      </c>
      <c r="I25" s="13">
        <v>0.13</v>
      </c>
      <c r="J25" s="13">
        <v>739.6</v>
      </c>
    </row>
    <row r="26" spans="1:10" x14ac:dyDescent="0.2">
      <c r="A26" s="2" t="s">
        <v>48</v>
      </c>
      <c r="B26" s="1" t="s">
        <v>49</v>
      </c>
      <c r="C26" s="13">
        <v>23.53</v>
      </c>
      <c r="D26" s="13">
        <v>211.56</v>
      </c>
      <c r="E26" s="13">
        <v>235.09</v>
      </c>
      <c r="F26" s="13">
        <v>0</v>
      </c>
      <c r="G26" s="13">
        <v>0.45</v>
      </c>
      <c r="H26" s="14">
        <v>-0.16</v>
      </c>
      <c r="I26" s="13">
        <v>0.28999999999999998</v>
      </c>
      <c r="J26" s="13">
        <v>234.8</v>
      </c>
    </row>
    <row r="27" spans="1:10" x14ac:dyDescent="0.2">
      <c r="A27" s="2" t="s">
        <v>50</v>
      </c>
      <c r="B27" s="1" t="s">
        <v>51</v>
      </c>
      <c r="C27" s="13">
        <v>6461.98</v>
      </c>
      <c r="D27" s="13">
        <v>2500.0500000000002</v>
      </c>
      <c r="E27" s="13">
        <v>8962.0300000000007</v>
      </c>
      <c r="F27" s="13">
        <v>25.61</v>
      </c>
      <c r="G27" s="13">
        <v>833.09</v>
      </c>
      <c r="H27" s="14">
        <v>-7.0000000000000007E-2</v>
      </c>
      <c r="I27" s="13">
        <v>858.63</v>
      </c>
      <c r="J27" s="13">
        <v>8103.4</v>
      </c>
    </row>
    <row r="28" spans="1:10" x14ac:dyDescent="0.2">
      <c r="A28" s="2" t="s">
        <v>52</v>
      </c>
      <c r="B28" s="1" t="s">
        <v>53</v>
      </c>
      <c r="C28" s="13">
        <v>0</v>
      </c>
      <c r="D28" s="13">
        <v>7500</v>
      </c>
      <c r="E28" s="13">
        <v>7500</v>
      </c>
      <c r="F28" s="13">
        <v>1118.26</v>
      </c>
      <c r="G28" s="13">
        <v>0</v>
      </c>
      <c r="H28" s="14">
        <v>-0.06</v>
      </c>
      <c r="I28" s="13">
        <v>1118.2</v>
      </c>
      <c r="J28" s="13">
        <v>6381.8</v>
      </c>
    </row>
    <row r="29" spans="1:10" x14ac:dyDescent="0.2">
      <c r="A29" s="2" t="s">
        <v>54</v>
      </c>
      <c r="B29" s="1" t="s">
        <v>55</v>
      </c>
      <c r="C29" s="13">
        <v>22.03</v>
      </c>
      <c r="D29" s="13">
        <v>127.09</v>
      </c>
      <c r="E29" s="13">
        <v>149.12</v>
      </c>
      <c r="F29" s="13">
        <v>0</v>
      </c>
      <c r="G29" s="13">
        <v>0.42</v>
      </c>
      <c r="H29" s="13">
        <v>0.1</v>
      </c>
      <c r="I29" s="13">
        <v>0.52</v>
      </c>
      <c r="J29" s="13">
        <v>148.6</v>
      </c>
    </row>
    <row r="30" spans="1:10" x14ac:dyDescent="0.2">
      <c r="A30" s="2" t="s">
        <v>56</v>
      </c>
      <c r="B30" s="1" t="s">
        <v>57</v>
      </c>
      <c r="C30" s="13">
        <v>1384.04</v>
      </c>
      <c r="D30" s="13">
        <v>423.12</v>
      </c>
      <c r="E30" s="13">
        <v>1807.16</v>
      </c>
      <c r="F30" s="13">
        <v>0</v>
      </c>
      <c r="G30" s="13">
        <v>102.01</v>
      </c>
      <c r="H30" s="14">
        <v>-0.05</v>
      </c>
      <c r="I30" s="13">
        <v>101.96</v>
      </c>
      <c r="J30" s="13">
        <v>1705.2</v>
      </c>
    </row>
    <row r="31" spans="1:10" x14ac:dyDescent="0.2">
      <c r="A31" s="2" t="s">
        <v>58</v>
      </c>
      <c r="B31" s="1" t="s">
        <v>59</v>
      </c>
      <c r="C31" s="13">
        <v>7352.01</v>
      </c>
      <c r="D31" s="13">
        <v>2200.1999999999998</v>
      </c>
      <c r="E31" s="13">
        <v>9552.2099999999991</v>
      </c>
      <c r="F31" s="13">
        <v>0</v>
      </c>
      <c r="G31" s="13">
        <v>1370.47</v>
      </c>
      <c r="H31" s="14">
        <v>-0.06</v>
      </c>
      <c r="I31" s="13">
        <v>1370.41</v>
      </c>
      <c r="J31" s="13">
        <v>8181.8</v>
      </c>
    </row>
    <row r="32" spans="1:10" x14ac:dyDescent="0.2">
      <c r="A32" s="2" t="s">
        <v>60</v>
      </c>
      <c r="B32" s="1" t="s">
        <v>61</v>
      </c>
      <c r="C32" s="13">
        <v>27773.35</v>
      </c>
      <c r="D32" s="13">
        <v>10000.200000000001</v>
      </c>
      <c r="E32" s="13">
        <v>37773.550000000003</v>
      </c>
      <c r="F32" s="13">
        <v>1652.3</v>
      </c>
      <c r="G32" s="13">
        <v>7924.16</v>
      </c>
      <c r="H32" s="13">
        <v>0.09</v>
      </c>
      <c r="I32" s="13">
        <v>9576.5499999999993</v>
      </c>
      <c r="J32" s="13">
        <v>28197</v>
      </c>
    </row>
    <row r="33" spans="1:10" x14ac:dyDescent="0.2">
      <c r="A33" s="2" t="s">
        <v>62</v>
      </c>
      <c r="B33" s="1" t="s">
        <v>63</v>
      </c>
      <c r="C33" s="13">
        <v>17778.55</v>
      </c>
      <c r="D33" s="13">
        <v>2200.1999999999998</v>
      </c>
      <c r="E33" s="13">
        <v>19978.75</v>
      </c>
      <c r="F33" s="13">
        <v>0</v>
      </c>
      <c r="G33" s="13">
        <v>4554.12</v>
      </c>
      <c r="H33" s="14">
        <v>-0.17</v>
      </c>
      <c r="I33" s="13">
        <v>4553.95</v>
      </c>
      <c r="J33" s="13">
        <v>15424.8</v>
      </c>
    </row>
    <row r="34" spans="1:10" x14ac:dyDescent="0.2">
      <c r="A34" s="2" t="s">
        <v>64</v>
      </c>
      <c r="B34" s="1" t="s">
        <v>65</v>
      </c>
      <c r="C34" s="13">
        <v>7056.96</v>
      </c>
      <c r="D34" s="13">
        <v>2500.1999999999998</v>
      </c>
      <c r="E34" s="13">
        <v>9557.16</v>
      </c>
      <c r="F34" s="13">
        <v>25.62</v>
      </c>
      <c r="G34" s="13">
        <v>1301.08</v>
      </c>
      <c r="H34" s="14">
        <v>-0.14000000000000001</v>
      </c>
      <c r="I34" s="13">
        <v>1326.56</v>
      </c>
      <c r="J34" s="13">
        <v>8230.6</v>
      </c>
    </row>
    <row r="35" spans="1:10" x14ac:dyDescent="0.2">
      <c r="A35" s="2" t="s">
        <v>66</v>
      </c>
      <c r="B35" s="1" t="s">
        <v>67</v>
      </c>
      <c r="C35" s="13">
        <v>317.83</v>
      </c>
      <c r="D35" s="13">
        <v>465.76</v>
      </c>
      <c r="E35" s="13">
        <v>783.59</v>
      </c>
      <c r="F35" s="13">
        <v>0</v>
      </c>
      <c r="G35" s="13">
        <v>9.32</v>
      </c>
      <c r="H35" s="14">
        <v>-0.13</v>
      </c>
      <c r="I35" s="13">
        <v>9.19</v>
      </c>
      <c r="J35" s="13">
        <v>774.4</v>
      </c>
    </row>
    <row r="36" spans="1:10" x14ac:dyDescent="0.2">
      <c r="A36" s="2" t="s">
        <v>68</v>
      </c>
      <c r="B36" s="1" t="s">
        <v>69</v>
      </c>
      <c r="C36" s="13">
        <v>1720.22</v>
      </c>
      <c r="D36" s="13">
        <v>626.71</v>
      </c>
      <c r="E36" s="13">
        <v>2346.9299999999998</v>
      </c>
      <c r="F36" s="13">
        <v>0</v>
      </c>
      <c r="G36" s="13">
        <v>99.08</v>
      </c>
      <c r="H36" s="14">
        <v>-0.15</v>
      </c>
      <c r="I36" s="13">
        <v>98.93</v>
      </c>
      <c r="J36" s="13">
        <v>2248</v>
      </c>
    </row>
    <row r="37" spans="1:10" x14ac:dyDescent="0.2">
      <c r="A37" s="2" t="s">
        <v>70</v>
      </c>
      <c r="B37" s="1" t="s">
        <v>71</v>
      </c>
      <c r="C37" s="13">
        <v>862.21</v>
      </c>
      <c r="D37" s="13">
        <v>1410.99</v>
      </c>
      <c r="E37" s="13">
        <v>2273.1999999999998</v>
      </c>
      <c r="F37" s="13">
        <v>0</v>
      </c>
      <c r="G37" s="13">
        <v>44.16</v>
      </c>
      <c r="H37" s="13">
        <v>0.04</v>
      </c>
      <c r="I37" s="13">
        <v>44.2</v>
      </c>
      <c r="J37" s="13">
        <v>2229</v>
      </c>
    </row>
    <row r="38" spans="1:10" x14ac:dyDescent="0.2">
      <c r="A38" s="2" t="s">
        <v>72</v>
      </c>
      <c r="B38" s="1" t="s">
        <v>73</v>
      </c>
      <c r="C38" s="13">
        <v>5669.46</v>
      </c>
      <c r="D38" s="13">
        <v>1783.13</v>
      </c>
      <c r="E38" s="13">
        <v>7452.59</v>
      </c>
      <c r="F38" s="13">
        <v>0</v>
      </c>
      <c r="G38" s="13">
        <v>974.74</v>
      </c>
      <c r="H38" s="14">
        <v>-0.15</v>
      </c>
      <c r="I38" s="13">
        <v>974.59</v>
      </c>
      <c r="J38" s="13">
        <v>6478</v>
      </c>
    </row>
    <row r="39" spans="1:10" x14ac:dyDescent="0.2">
      <c r="A39" s="2" t="s">
        <v>74</v>
      </c>
      <c r="B39" s="1" t="s">
        <v>75</v>
      </c>
      <c r="C39" s="13">
        <v>290.25</v>
      </c>
      <c r="D39" s="13">
        <v>246.92</v>
      </c>
      <c r="E39" s="13">
        <v>537.16999999999996</v>
      </c>
      <c r="F39" s="13">
        <v>0</v>
      </c>
      <c r="G39" s="13">
        <v>7.56</v>
      </c>
      <c r="H39" s="13">
        <v>0.01</v>
      </c>
      <c r="I39" s="13">
        <v>7.57</v>
      </c>
      <c r="J39" s="13">
        <v>529.6</v>
      </c>
    </row>
    <row r="40" spans="1:10" x14ac:dyDescent="0.2">
      <c r="A40" s="2" t="s">
        <v>76</v>
      </c>
      <c r="B40" s="1" t="s">
        <v>77</v>
      </c>
      <c r="C40" s="13">
        <v>1687.21</v>
      </c>
      <c r="D40" s="13">
        <v>1031.27</v>
      </c>
      <c r="E40" s="13">
        <v>2718.48</v>
      </c>
      <c r="F40" s="13">
        <v>0</v>
      </c>
      <c r="G40" s="13">
        <v>96.96</v>
      </c>
      <c r="H40" s="13">
        <v>0.12</v>
      </c>
      <c r="I40" s="13">
        <v>97.08</v>
      </c>
      <c r="J40" s="13">
        <v>2621.4</v>
      </c>
    </row>
    <row r="41" spans="1:10" x14ac:dyDescent="0.2">
      <c r="A41" s="2" t="s">
        <v>78</v>
      </c>
      <c r="B41" s="1" t="s">
        <v>79</v>
      </c>
      <c r="C41" s="13">
        <v>1082.9000000000001</v>
      </c>
      <c r="D41" s="13">
        <v>1069.8800000000001</v>
      </c>
      <c r="E41" s="13">
        <v>2152.7800000000002</v>
      </c>
      <c r="F41" s="13">
        <v>0</v>
      </c>
      <c r="G41" s="13">
        <v>69.25</v>
      </c>
      <c r="H41" s="14">
        <v>-7.0000000000000007E-2</v>
      </c>
      <c r="I41" s="13">
        <v>69.180000000000007</v>
      </c>
      <c r="J41" s="13">
        <v>2083.6</v>
      </c>
    </row>
    <row r="42" spans="1:10" x14ac:dyDescent="0.2">
      <c r="A42" s="2" t="s">
        <v>80</v>
      </c>
      <c r="B42" s="1" t="s">
        <v>81</v>
      </c>
      <c r="C42" s="13">
        <v>2212.75</v>
      </c>
      <c r="D42" s="13">
        <v>1003.39</v>
      </c>
      <c r="E42" s="13">
        <v>3216.14</v>
      </c>
      <c r="F42" s="13">
        <v>0</v>
      </c>
      <c r="G42" s="13">
        <v>222.69</v>
      </c>
      <c r="H42" s="13">
        <v>0.05</v>
      </c>
      <c r="I42" s="13">
        <v>222.74</v>
      </c>
      <c r="J42" s="13">
        <v>2993.4</v>
      </c>
    </row>
    <row r="43" spans="1:10" x14ac:dyDescent="0.2">
      <c r="A43" s="2" t="s">
        <v>82</v>
      </c>
      <c r="B43" s="1" t="s">
        <v>83</v>
      </c>
      <c r="C43" s="13">
        <v>2877.2</v>
      </c>
      <c r="D43" s="13">
        <v>894.53</v>
      </c>
      <c r="E43" s="13">
        <v>3771.73</v>
      </c>
      <c r="F43" s="13">
        <v>0</v>
      </c>
      <c r="G43" s="13">
        <v>359.21</v>
      </c>
      <c r="H43" s="14">
        <v>-0.08</v>
      </c>
      <c r="I43" s="13">
        <v>359.13</v>
      </c>
      <c r="J43" s="13">
        <v>3412.6</v>
      </c>
    </row>
    <row r="44" spans="1:10" x14ac:dyDescent="0.2">
      <c r="A44" s="2" t="s">
        <v>84</v>
      </c>
      <c r="B44" s="1" t="s">
        <v>85</v>
      </c>
      <c r="C44" s="13">
        <v>45489.89</v>
      </c>
      <c r="D44" s="13">
        <v>15000</v>
      </c>
      <c r="E44" s="13">
        <v>60489.89</v>
      </c>
      <c r="F44" s="13">
        <v>2995.34</v>
      </c>
      <c r="G44" s="13">
        <v>13947.79</v>
      </c>
      <c r="H44" s="14">
        <v>-0.04</v>
      </c>
      <c r="I44" s="13">
        <v>16943.09</v>
      </c>
      <c r="J44" s="13">
        <v>43546.8</v>
      </c>
    </row>
    <row r="45" spans="1:10" x14ac:dyDescent="0.2">
      <c r="A45" s="2" t="s">
        <v>86</v>
      </c>
      <c r="B45" s="1" t="s">
        <v>87</v>
      </c>
      <c r="C45" s="13">
        <v>1059.67</v>
      </c>
      <c r="D45" s="13">
        <v>602.78</v>
      </c>
      <c r="E45" s="13">
        <v>1662.45</v>
      </c>
      <c r="F45" s="13">
        <v>0</v>
      </c>
      <c r="G45" s="13">
        <v>56.8</v>
      </c>
      <c r="H45" s="14">
        <v>-0.15</v>
      </c>
      <c r="I45" s="13">
        <v>56.65</v>
      </c>
      <c r="J45" s="13">
        <v>1605.8</v>
      </c>
    </row>
    <row r="46" spans="1:10" x14ac:dyDescent="0.2">
      <c r="A46" s="2" t="s">
        <v>88</v>
      </c>
      <c r="B46" s="1" t="s">
        <v>89</v>
      </c>
      <c r="C46" s="13">
        <v>1592.97</v>
      </c>
      <c r="D46" s="13">
        <v>2971.24</v>
      </c>
      <c r="E46" s="13">
        <v>4564.21</v>
      </c>
      <c r="F46" s="13">
        <v>76.87</v>
      </c>
      <c r="G46" s="13">
        <v>124.74</v>
      </c>
      <c r="H46" s="13">
        <v>0</v>
      </c>
      <c r="I46" s="13">
        <v>201.61</v>
      </c>
      <c r="J46" s="13">
        <v>4362.6000000000004</v>
      </c>
    </row>
    <row r="47" spans="1:10" x14ac:dyDescent="0.2">
      <c r="A47" s="2" t="s">
        <v>90</v>
      </c>
      <c r="B47" s="1" t="s">
        <v>91</v>
      </c>
      <c r="C47" s="13">
        <v>222.41</v>
      </c>
      <c r="D47" s="13">
        <v>1069.8800000000001</v>
      </c>
      <c r="E47" s="13">
        <v>1292.29</v>
      </c>
      <c r="F47" s="13">
        <v>0</v>
      </c>
      <c r="G47" s="13">
        <v>9.09</v>
      </c>
      <c r="H47" s="13">
        <v>0</v>
      </c>
      <c r="I47" s="13">
        <v>9.09</v>
      </c>
      <c r="J47" s="13">
        <v>1283.2</v>
      </c>
    </row>
    <row r="48" spans="1:10" x14ac:dyDescent="0.2">
      <c r="A48" s="2" t="s">
        <v>92</v>
      </c>
      <c r="B48" s="1" t="s">
        <v>93</v>
      </c>
      <c r="C48" s="13">
        <v>3519.55</v>
      </c>
      <c r="D48" s="13">
        <v>933.23</v>
      </c>
      <c r="E48" s="13">
        <v>4452.78</v>
      </c>
      <c r="F48" s="13">
        <v>0</v>
      </c>
      <c r="G48" s="13">
        <v>278.83999999999997</v>
      </c>
      <c r="H48" s="14">
        <v>-0.06</v>
      </c>
      <c r="I48" s="13">
        <v>278.77999999999997</v>
      </c>
      <c r="J48" s="13">
        <v>4174</v>
      </c>
    </row>
    <row r="49" spans="1:10" x14ac:dyDescent="0.2">
      <c r="A49" s="2" t="s">
        <v>94</v>
      </c>
      <c r="B49" s="1" t="s">
        <v>95</v>
      </c>
      <c r="C49" s="13">
        <v>1241.24</v>
      </c>
      <c r="D49" s="13">
        <v>762.56</v>
      </c>
      <c r="E49" s="13">
        <v>2003.8</v>
      </c>
      <c r="F49" s="13">
        <v>0</v>
      </c>
      <c r="G49" s="13">
        <v>68.42</v>
      </c>
      <c r="H49" s="14">
        <v>-0.02</v>
      </c>
      <c r="I49" s="13">
        <v>68.400000000000006</v>
      </c>
      <c r="J49" s="13">
        <v>1935.4</v>
      </c>
    </row>
    <row r="50" spans="1:10" x14ac:dyDescent="0.2">
      <c r="A50" s="2" t="s">
        <v>96</v>
      </c>
      <c r="B50" s="1" t="s">
        <v>97</v>
      </c>
      <c r="C50" s="13">
        <v>16282.43</v>
      </c>
      <c r="D50" s="13">
        <v>2200.1999999999998</v>
      </c>
      <c r="E50" s="13">
        <v>18482.63</v>
      </c>
      <c r="F50" s="13">
        <v>0</v>
      </c>
      <c r="G50" s="13">
        <v>4075.36</v>
      </c>
      <c r="H50" s="14">
        <v>-0.13</v>
      </c>
      <c r="I50" s="13">
        <v>4075.23</v>
      </c>
      <c r="J50" s="13">
        <v>14407.4</v>
      </c>
    </row>
    <row r="51" spans="1:10" x14ac:dyDescent="0.2">
      <c r="A51" s="2" t="s">
        <v>98</v>
      </c>
      <c r="B51" s="1" t="s">
        <v>99</v>
      </c>
      <c r="C51" s="13">
        <v>1950.51</v>
      </c>
      <c r="D51" s="13">
        <v>1227.03</v>
      </c>
      <c r="E51" s="13">
        <v>3177.54</v>
      </c>
      <c r="F51" s="13">
        <v>0</v>
      </c>
      <c r="G51" s="13">
        <v>176.32</v>
      </c>
      <c r="H51" s="13">
        <v>0.02</v>
      </c>
      <c r="I51" s="13">
        <v>176.34</v>
      </c>
      <c r="J51" s="13">
        <v>3001.2</v>
      </c>
    </row>
    <row r="52" spans="1:10" x14ac:dyDescent="0.2">
      <c r="A52" s="2" t="s">
        <v>100</v>
      </c>
      <c r="B52" s="1" t="s">
        <v>101</v>
      </c>
      <c r="C52" s="13">
        <v>112.86</v>
      </c>
      <c r="D52" s="13">
        <v>1211.57</v>
      </c>
      <c r="E52" s="13">
        <v>1324.43</v>
      </c>
      <c r="F52" s="13">
        <v>0</v>
      </c>
      <c r="G52" s="13">
        <v>2.17</v>
      </c>
      <c r="H52" s="13">
        <v>0.06</v>
      </c>
      <c r="I52" s="13">
        <v>2.23</v>
      </c>
      <c r="J52" s="13">
        <v>1322.2</v>
      </c>
    </row>
    <row r="53" spans="1:10" x14ac:dyDescent="0.2">
      <c r="A53" s="2" t="s">
        <v>102</v>
      </c>
      <c r="B53" s="1" t="s">
        <v>103</v>
      </c>
      <c r="C53" s="13">
        <v>8763.06</v>
      </c>
      <c r="D53" s="13">
        <v>2500.0500000000002</v>
      </c>
      <c r="E53" s="13">
        <v>11263.11</v>
      </c>
      <c r="F53" s="13">
        <v>25.61</v>
      </c>
      <c r="G53" s="13">
        <v>1324.6</v>
      </c>
      <c r="H53" s="14">
        <v>-0.1</v>
      </c>
      <c r="I53" s="13">
        <v>1350.11</v>
      </c>
      <c r="J53" s="13">
        <v>9913</v>
      </c>
    </row>
    <row r="54" spans="1:10" x14ac:dyDescent="0.2">
      <c r="A54" s="2" t="s">
        <v>104</v>
      </c>
      <c r="B54" s="1" t="s">
        <v>105</v>
      </c>
      <c r="C54" s="13">
        <v>2656.63</v>
      </c>
      <c r="D54" s="13">
        <v>1325.4</v>
      </c>
      <c r="E54" s="13">
        <v>3982.03</v>
      </c>
      <c r="F54" s="13">
        <v>0</v>
      </c>
      <c r="G54" s="13">
        <v>184.96</v>
      </c>
      <c r="H54" s="14">
        <v>-0.13</v>
      </c>
      <c r="I54" s="13">
        <v>184.83</v>
      </c>
      <c r="J54" s="13">
        <v>3797.2</v>
      </c>
    </row>
    <row r="55" spans="1:10" x14ac:dyDescent="0.2">
      <c r="A55" s="2" t="s">
        <v>106</v>
      </c>
      <c r="B55" s="1" t="s">
        <v>107</v>
      </c>
      <c r="C55" s="13">
        <v>654.42999999999995</v>
      </c>
      <c r="D55" s="13">
        <v>1130.1600000000001</v>
      </c>
      <c r="E55" s="13">
        <v>1784.59</v>
      </c>
      <c r="F55" s="13">
        <v>0</v>
      </c>
      <c r="G55" s="13">
        <v>30.87</v>
      </c>
      <c r="H55" s="14">
        <v>-0.08</v>
      </c>
      <c r="I55" s="13">
        <v>30.79</v>
      </c>
      <c r="J55" s="13">
        <v>1753.8</v>
      </c>
    </row>
    <row r="56" spans="1:10" x14ac:dyDescent="0.2">
      <c r="A56" s="2" t="s">
        <v>108</v>
      </c>
      <c r="B56" s="1" t="s">
        <v>109</v>
      </c>
      <c r="C56" s="13">
        <v>356.04</v>
      </c>
      <c r="D56" s="13">
        <v>2884.7</v>
      </c>
      <c r="E56" s="13">
        <v>3240.74</v>
      </c>
      <c r="F56" s="13">
        <v>67.459999999999994</v>
      </c>
      <c r="G56" s="13">
        <v>17.64</v>
      </c>
      <c r="H56" s="13">
        <v>0.04</v>
      </c>
      <c r="I56" s="13">
        <v>85.14</v>
      </c>
      <c r="J56" s="13">
        <v>3155.6</v>
      </c>
    </row>
    <row r="57" spans="1:10" x14ac:dyDescent="0.2">
      <c r="A57" s="2" t="s">
        <v>110</v>
      </c>
      <c r="B57" s="1" t="s">
        <v>111</v>
      </c>
      <c r="C57" s="13">
        <v>36832.1</v>
      </c>
      <c r="D57" s="13">
        <v>10000.200000000001</v>
      </c>
      <c r="E57" s="13">
        <v>46832.3</v>
      </c>
      <c r="F57" s="13">
        <v>1652.3</v>
      </c>
      <c r="G57" s="13">
        <v>11004.13</v>
      </c>
      <c r="H57" s="14">
        <v>-0.13</v>
      </c>
      <c r="I57" s="13">
        <v>12656.3</v>
      </c>
      <c r="J57" s="13">
        <v>34176</v>
      </c>
    </row>
    <row r="58" spans="1:10" x14ac:dyDescent="0.2">
      <c r="A58" s="2" t="s">
        <v>112</v>
      </c>
      <c r="B58" s="1" t="s">
        <v>113</v>
      </c>
      <c r="C58" s="13">
        <v>74.27</v>
      </c>
      <c r="D58" s="13">
        <v>196.09</v>
      </c>
      <c r="E58" s="13">
        <v>270.36</v>
      </c>
      <c r="F58" s="13">
        <v>0</v>
      </c>
      <c r="G58" s="13">
        <v>1.42</v>
      </c>
      <c r="H58" s="14">
        <v>-0.06</v>
      </c>
      <c r="I58" s="13">
        <v>1.36</v>
      </c>
      <c r="J58" s="13">
        <v>269</v>
      </c>
    </row>
    <row r="59" spans="1:10" x14ac:dyDescent="0.2">
      <c r="A59" s="2" t="s">
        <v>114</v>
      </c>
      <c r="B59" s="1" t="s">
        <v>115</v>
      </c>
      <c r="C59" s="13">
        <v>16514.95</v>
      </c>
      <c r="D59" s="13">
        <v>2200.1999999999998</v>
      </c>
      <c r="E59" s="13">
        <v>18715.150000000001</v>
      </c>
      <c r="F59" s="13">
        <v>0</v>
      </c>
      <c r="G59" s="13">
        <v>4149.7700000000004</v>
      </c>
      <c r="H59" s="14">
        <v>-0.02</v>
      </c>
      <c r="I59" s="13">
        <v>4149.75</v>
      </c>
      <c r="J59" s="13">
        <v>14565.4</v>
      </c>
    </row>
    <row r="60" spans="1:10" x14ac:dyDescent="0.2">
      <c r="A60" s="2" t="s">
        <v>116</v>
      </c>
      <c r="B60" s="1" t="s">
        <v>117</v>
      </c>
      <c r="C60" s="13">
        <v>3582.05</v>
      </c>
      <c r="D60" s="13">
        <v>2500.0500000000002</v>
      </c>
      <c r="E60" s="13">
        <v>6082.1</v>
      </c>
      <c r="F60" s="13">
        <v>25.61</v>
      </c>
      <c r="G60" s="13">
        <v>285.64</v>
      </c>
      <c r="H60" s="13">
        <v>0.05</v>
      </c>
      <c r="I60" s="13">
        <v>311.3</v>
      </c>
      <c r="J60" s="13">
        <v>5770.8</v>
      </c>
    </row>
    <row r="61" spans="1:10" x14ac:dyDescent="0.2">
      <c r="A61" s="2" t="s">
        <v>118</v>
      </c>
      <c r="B61" s="1" t="s">
        <v>119</v>
      </c>
      <c r="C61" s="13">
        <v>0</v>
      </c>
      <c r="D61" s="13">
        <v>38036.25</v>
      </c>
      <c r="E61" s="13">
        <v>38036.25</v>
      </c>
      <c r="F61" s="13">
        <v>11446.9</v>
      </c>
      <c r="G61" s="13">
        <v>0</v>
      </c>
      <c r="H61" s="13">
        <v>0.15</v>
      </c>
      <c r="I61" s="13">
        <v>11447.05</v>
      </c>
      <c r="J61" s="13">
        <v>26589.200000000001</v>
      </c>
    </row>
    <row r="62" spans="1:10" x14ac:dyDescent="0.2">
      <c r="A62" s="2" t="s">
        <v>120</v>
      </c>
      <c r="B62" s="1" t="s">
        <v>121</v>
      </c>
      <c r="C62" s="13">
        <v>2820.45</v>
      </c>
      <c r="D62" s="13">
        <v>1069.8800000000001</v>
      </c>
      <c r="E62" s="13">
        <v>3890.33</v>
      </c>
      <c r="F62" s="13">
        <v>0</v>
      </c>
      <c r="G62" s="13">
        <v>347.09</v>
      </c>
      <c r="H62" s="13">
        <v>0.04</v>
      </c>
      <c r="I62" s="13">
        <v>347.13</v>
      </c>
      <c r="J62" s="13">
        <v>3543.2</v>
      </c>
    </row>
    <row r="63" spans="1:10" x14ac:dyDescent="0.2">
      <c r="A63" s="2" t="s">
        <v>122</v>
      </c>
      <c r="B63" s="1" t="s">
        <v>123</v>
      </c>
      <c r="C63" s="13">
        <v>779.69</v>
      </c>
      <c r="D63" s="13">
        <v>1121.95</v>
      </c>
      <c r="E63" s="13">
        <v>1901.64</v>
      </c>
      <c r="F63" s="13">
        <v>0</v>
      </c>
      <c r="G63" s="13">
        <v>38.880000000000003</v>
      </c>
      <c r="H63" s="14">
        <v>-0.04</v>
      </c>
      <c r="I63" s="13">
        <v>38.840000000000003</v>
      </c>
      <c r="J63" s="13">
        <v>1862.8</v>
      </c>
    </row>
    <row r="64" spans="1:10" x14ac:dyDescent="0.2">
      <c r="A64" s="2" t="s">
        <v>124</v>
      </c>
      <c r="B64" s="1" t="s">
        <v>125</v>
      </c>
      <c r="C64" s="13">
        <v>0</v>
      </c>
      <c r="D64" s="13">
        <v>1323.29</v>
      </c>
      <c r="E64" s="13">
        <v>1323.29</v>
      </c>
      <c r="F64" s="13">
        <v>0</v>
      </c>
      <c r="G64" s="13">
        <v>0</v>
      </c>
      <c r="H64" s="14">
        <v>-0.11</v>
      </c>
      <c r="I64" s="13">
        <v>-0.11</v>
      </c>
      <c r="J64" s="13">
        <v>1323.4</v>
      </c>
    </row>
    <row r="65" spans="1:10" x14ac:dyDescent="0.2">
      <c r="A65" s="2" t="s">
        <v>126</v>
      </c>
      <c r="B65" s="1" t="s">
        <v>127</v>
      </c>
      <c r="C65" s="13">
        <v>0</v>
      </c>
      <c r="D65" s="13">
        <v>920.55</v>
      </c>
      <c r="E65" s="13">
        <v>920.55</v>
      </c>
      <c r="F65" s="13">
        <v>0</v>
      </c>
      <c r="G65" s="13">
        <v>0</v>
      </c>
      <c r="H65" s="14">
        <v>-0.05</v>
      </c>
      <c r="I65" s="13">
        <v>-0.05</v>
      </c>
      <c r="J65" s="13">
        <v>920.6</v>
      </c>
    </row>
    <row r="66" spans="1:10" x14ac:dyDescent="0.2">
      <c r="A66" s="2" t="s">
        <v>128</v>
      </c>
      <c r="B66" s="1" t="s">
        <v>129</v>
      </c>
      <c r="C66" s="13">
        <v>7081.98</v>
      </c>
      <c r="D66" s="13">
        <v>2500.1999999999998</v>
      </c>
      <c r="E66" s="13">
        <v>9582.18</v>
      </c>
      <c r="F66" s="13">
        <v>25.62</v>
      </c>
      <c r="G66" s="13">
        <v>1306.96</v>
      </c>
      <c r="H66" s="13">
        <v>0</v>
      </c>
      <c r="I66" s="13">
        <v>1332.58</v>
      </c>
      <c r="J66" s="13">
        <v>8249.6</v>
      </c>
    </row>
    <row r="67" spans="1:10" x14ac:dyDescent="0.2">
      <c r="A67" s="2" t="s">
        <v>130</v>
      </c>
      <c r="B67" s="1" t="s">
        <v>131</v>
      </c>
      <c r="C67" s="13">
        <v>724.32</v>
      </c>
      <c r="D67" s="13">
        <v>475.69</v>
      </c>
      <c r="E67" s="13">
        <v>1200.01</v>
      </c>
      <c r="F67" s="13">
        <v>0</v>
      </c>
      <c r="G67" s="13">
        <v>35.340000000000003</v>
      </c>
      <c r="H67" s="13">
        <v>7.0000000000000007E-2</v>
      </c>
      <c r="I67" s="13">
        <v>35.409999999999997</v>
      </c>
      <c r="J67" s="13">
        <v>1164.5999999999999</v>
      </c>
    </row>
    <row r="68" spans="1:10" x14ac:dyDescent="0.2">
      <c r="A68" s="2" t="s">
        <v>132</v>
      </c>
      <c r="B68" s="1" t="s">
        <v>133</v>
      </c>
      <c r="C68" s="13">
        <v>468.94</v>
      </c>
      <c r="D68" s="13">
        <v>769.25</v>
      </c>
      <c r="E68" s="13">
        <v>1238.19</v>
      </c>
      <c r="F68" s="13">
        <v>0</v>
      </c>
      <c r="G68" s="13">
        <v>24.87</v>
      </c>
      <c r="H68" s="14">
        <v>-0.08</v>
      </c>
      <c r="I68" s="13">
        <v>24.79</v>
      </c>
      <c r="J68" s="13">
        <v>1213.4000000000001</v>
      </c>
    </row>
    <row r="69" spans="1:10" x14ac:dyDescent="0.2">
      <c r="A69" s="2" t="s">
        <v>134</v>
      </c>
      <c r="B69" s="1" t="s">
        <v>135</v>
      </c>
      <c r="C69" s="13">
        <v>1623.8</v>
      </c>
      <c r="D69" s="13">
        <v>838.81</v>
      </c>
      <c r="E69" s="13">
        <v>2462.61</v>
      </c>
      <c r="F69" s="13">
        <v>0</v>
      </c>
      <c r="G69" s="13">
        <v>92.91</v>
      </c>
      <c r="H69" s="14">
        <v>-0.1</v>
      </c>
      <c r="I69" s="13">
        <v>92.81</v>
      </c>
      <c r="J69" s="13">
        <v>2369.8000000000002</v>
      </c>
    </row>
    <row r="70" spans="1:10" x14ac:dyDescent="0.2">
      <c r="A70" s="2" t="s">
        <v>136</v>
      </c>
      <c r="B70" s="1" t="s">
        <v>137</v>
      </c>
      <c r="C70" s="13">
        <v>1561.64</v>
      </c>
      <c r="D70" s="13">
        <v>2188.36</v>
      </c>
      <c r="E70" s="13">
        <v>3750</v>
      </c>
      <c r="F70" s="13">
        <v>0</v>
      </c>
      <c r="G70" s="13">
        <v>88.93</v>
      </c>
      <c r="H70" s="13">
        <v>7.0000000000000007E-2</v>
      </c>
      <c r="I70" s="13">
        <v>89</v>
      </c>
      <c r="J70" s="13">
        <v>3661</v>
      </c>
    </row>
    <row r="71" spans="1:10" x14ac:dyDescent="0.2">
      <c r="A71" s="2" t="s">
        <v>138</v>
      </c>
      <c r="B71" s="1" t="s">
        <v>139</v>
      </c>
      <c r="C71" s="13">
        <v>275.58999999999997</v>
      </c>
      <c r="D71" s="13">
        <v>1528.77</v>
      </c>
      <c r="E71" s="13">
        <v>1804.36</v>
      </c>
      <c r="F71" s="13">
        <v>0</v>
      </c>
      <c r="G71" s="13">
        <v>6.62</v>
      </c>
      <c r="H71" s="13">
        <v>0.14000000000000001</v>
      </c>
      <c r="I71" s="13">
        <v>6.76</v>
      </c>
      <c r="J71" s="13">
        <v>1797.6</v>
      </c>
    </row>
    <row r="72" spans="1:10" x14ac:dyDescent="0.2">
      <c r="A72" s="2" t="s">
        <v>140</v>
      </c>
      <c r="B72" s="1" t="s">
        <v>141</v>
      </c>
      <c r="C72" s="13">
        <v>0</v>
      </c>
      <c r="D72" s="13">
        <v>5051.18</v>
      </c>
      <c r="E72" s="13">
        <v>5051.18</v>
      </c>
      <c r="F72" s="13">
        <v>835.94</v>
      </c>
      <c r="G72" s="13">
        <v>0</v>
      </c>
      <c r="H72" s="14">
        <v>-0.16</v>
      </c>
      <c r="I72" s="13">
        <v>835.78</v>
      </c>
      <c r="J72" s="13">
        <v>4215.3999999999996</v>
      </c>
    </row>
    <row r="73" spans="1:10" x14ac:dyDescent="0.2">
      <c r="A73" s="2" t="s">
        <v>142</v>
      </c>
      <c r="B73" s="1" t="s">
        <v>143</v>
      </c>
      <c r="C73" s="13">
        <v>4999.8100000000004</v>
      </c>
      <c r="D73" s="13">
        <v>1656.19</v>
      </c>
      <c r="E73" s="13">
        <v>6656</v>
      </c>
      <c r="F73" s="13">
        <v>0</v>
      </c>
      <c r="G73" s="13">
        <v>817.23</v>
      </c>
      <c r="H73" s="13">
        <v>0.17</v>
      </c>
      <c r="I73" s="13">
        <v>817.4</v>
      </c>
      <c r="J73" s="13">
        <v>5838.6</v>
      </c>
    </row>
    <row r="74" spans="1:10" x14ac:dyDescent="0.2">
      <c r="A74" s="2" t="s">
        <v>144</v>
      </c>
      <c r="B74" s="1" t="s">
        <v>145</v>
      </c>
      <c r="C74" s="13">
        <v>1317.06</v>
      </c>
      <c r="D74" s="13">
        <v>555.58000000000004</v>
      </c>
      <c r="E74" s="13">
        <v>1872.64</v>
      </c>
      <c r="F74" s="13">
        <v>0</v>
      </c>
      <c r="G74" s="13">
        <v>73.27</v>
      </c>
      <c r="H74" s="14">
        <v>-0.03</v>
      </c>
      <c r="I74" s="13">
        <v>73.239999999999995</v>
      </c>
      <c r="J74" s="13">
        <v>1799.4</v>
      </c>
    </row>
    <row r="75" spans="1:10" x14ac:dyDescent="0.2">
      <c r="A75" s="2" t="s">
        <v>146</v>
      </c>
      <c r="B75" s="1" t="s">
        <v>147</v>
      </c>
      <c r="C75" s="13">
        <v>1920.62</v>
      </c>
      <c r="D75" s="13">
        <v>2500.0500000000002</v>
      </c>
      <c r="E75" s="13">
        <v>4420.67</v>
      </c>
      <c r="F75" s="13">
        <v>25.61</v>
      </c>
      <c r="G75" s="13">
        <v>111.9</v>
      </c>
      <c r="H75" s="14">
        <v>-0.04</v>
      </c>
      <c r="I75" s="13">
        <v>137.47</v>
      </c>
      <c r="J75" s="13">
        <v>4283.2</v>
      </c>
    </row>
    <row r="76" spans="1:10" x14ac:dyDescent="0.2">
      <c r="A76" s="2" t="s">
        <v>148</v>
      </c>
      <c r="B76" s="1" t="s">
        <v>149</v>
      </c>
      <c r="C76" s="13">
        <v>3746.76</v>
      </c>
      <c r="D76" s="13">
        <v>1325.4</v>
      </c>
      <c r="E76" s="13">
        <v>5072.16</v>
      </c>
      <c r="F76" s="13">
        <v>0</v>
      </c>
      <c r="G76" s="13">
        <v>308.57</v>
      </c>
      <c r="H76" s="14">
        <v>-0.01</v>
      </c>
      <c r="I76" s="13">
        <v>308.56</v>
      </c>
      <c r="J76" s="13">
        <v>4763.6000000000004</v>
      </c>
    </row>
    <row r="77" spans="1:10" x14ac:dyDescent="0.2">
      <c r="A77" s="2" t="s">
        <v>150</v>
      </c>
      <c r="B77" s="1" t="s">
        <v>151</v>
      </c>
      <c r="C77" s="13">
        <v>2536.65</v>
      </c>
      <c r="D77" s="13">
        <v>4000.05</v>
      </c>
      <c r="E77" s="13">
        <v>6536.7</v>
      </c>
      <c r="F77" s="13">
        <v>277.66000000000003</v>
      </c>
      <c r="G77" s="13">
        <v>171.9</v>
      </c>
      <c r="H77" s="13">
        <v>0.14000000000000001</v>
      </c>
      <c r="I77" s="13">
        <v>449.7</v>
      </c>
      <c r="J77" s="13">
        <v>6087</v>
      </c>
    </row>
    <row r="78" spans="1:10" x14ac:dyDescent="0.2">
      <c r="A78" s="2" t="s">
        <v>152</v>
      </c>
      <c r="B78" s="1" t="s">
        <v>153</v>
      </c>
      <c r="C78" s="13">
        <v>0</v>
      </c>
      <c r="D78" s="13">
        <v>2500.1999999999998</v>
      </c>
      <c r="E78" s="13">
        <v>2500.1999999999998</v>
      </c>
      <c r="F78" s="13">
        <v>25.62</v>
      </c>
      <c r="G78" s="13">
        <v>0</v>
      </c>
      <c r="H78" s="14">
        <v>-0.02</v>
      </c>
      <c r="I78" s="13">
        <v>25.6</v>
      </c>
      <c r="J78" s="13">
        <v>2474.6</v>
      </c>
    </row>
    <row r="79" spans="1:10" x14ac:dyDescent="0.2">
      <c r="A79" s="2" t="s">
        <v>154</v>
      </c>
      <c r="B79" s="1" t="s">
        <v>155</v>
      </c>
      <c r="C79" s="13">
        <v>1070.3399999999999</v>
      </c>
      <c r="D79" s="13">
        <v>380.8</v>
      </c>
      <c r="E79" s="13">
        <v>1451.14</v>
      </c>
      <c r="F79" s="13">
        <v>0</v>
      </c>
      <c r="G79" s="13">
        <v>67.88</v>
      </c>
      <c r="H79" s="14">
        <v>-0.14000000000000001</v>
      </c>
      <c r="I79" s="13">
        <v>67.739999999999995</v>
      </c>
      <c r="J79" s="13">
        <v>1383.4</v>
      </c>
    </row>
    <row r="80" spans="1:10" x14ac:dyDescent="0.2">
      <c r="A80" s="2" t="s">
        <v>156</v>
      </c>
      <c r="B80" s="1" t="s">
        <v>157</v>
      </c>
      <c r="C80" s="13">
        <v>0</v>
      </c>
      <c r="D80" s="13">
        <v>897.5</v>
      </c>
      <c r="E80" s="13">
        <v>897.5</v>
      </c>
      <c r="F80" s="13">
        <v>0</v>
      </c>
      <c r="G80" s="13">
        <v>0</v>
      </c>
      <c r="H80" s="13">
        <v>0.1</v>
      </c>
      <c r="I80" s="13">
        <v>0.1</v>
      </c>
      <c r="J80" s="13">
        <v>897.4</v>
      </c>
    </row>
    <row r="81" spans="1:10" x14ac:dyDescent="0.2">
      <c r="A81" s="2" t="s">
        <v>158</v>
      </c>
      <c r="B81" s="1" t="s">
        <v>159</v>
      </c>
      <c r="C81" s="13">
        <v>5448.03</v>
      </c>
      <c r="D81" s="13">
        <v>1750.05</v>
      </c>
      <c r="E81" s="13">
        <v>7198.08</v>
      </c>
      <c r="F81" s="13">
        <v>0</v>
      </c>
      <c r="G81" s="13">
        <v>616.51</v>
      </c>
      <c r="H81" s="14">
        <v>-0.03</v>
      </c>
      <c r="I81" s="13">
        <v>616.48</v>
      </c>
      <c r="J81" s="13">
        <v>6581.6</v>
      </c>
    </row>
    <row r="82" spans="1:10" x14ac:dyDescent="0.2">
      <c r="A82" s="2" t="s">
        <v>160</v>
      </c>
      <c r="B82" s="1" t="s">
        <v>161</v>
      </c>
      <c r="C82" s="13">
        <v>3679.12</v>
      </c>
      <c r="D82" s="13">
        <v>2750.1</v>
      </c>
      <c r="E82" s="13">
        <v>6429.22</v>
      </c>
      <c r="F82" s="13">
        <v>52.81</v>
      </c>
      <c r="G82" s="13">
        <v>297.75</v>
      </c>
      <c r="H82" s="14">
        <v>-0.14000000000000001</v>
      </c>
      <c r="I82" s="13">
        <v>350.42</v>
      </c>
      <c r="J82" s="13">
        <v>6078.8</v>
      </c>
    </row>
    <row r="83" spans="1:10" x14ac:dyDescent="0.2">
      <c r="A83" s="2" t="s">
        <v>162</v>
      </c>
      <c r="B83" s="1" t="s">
        <v>163</v>
      </c>
      <c r="C83" s="13">
        <v>16027.32</v>
      </c>
      <c r="D83" s="13">
        <v>3750</v>
      </c>
      <c r="E83" s="13">
        <v>19777.32</v>
      </c>
      <c r="F83" s="13">
        <v>237.65</v>
      </c>
      <c r="G83" s="13">
        <v>3000.94</v>
      </c>
      <c r="H83" s="14">
        <v>-7.0000000000000007E-2</v>
      </c>
      <c r="I83" s="13">
        <v>3238.52</v>
      </c>
      <c r="J83" s="13">
        <v>16538.8</v>
      </c>
    </row>
    <row r="84" spans="1:10" x14ac:dyDescent="0.2">
      <c r="A84" s="2" t="s">
        <v>164</v>
      </c>
      <c r="B84" s="1" t="s">
        <v>165</v>
      </c>
      <c r="C84" s="13">
        <v>1997.68</v>
      </c>
      <c r="D84" s="13">
        <v>2000.1</v>
      </c>
      <c r="E84" s="13">
        <v>3997.78</v>
      </c>
      <c r="F84" s="13">
        <v>0</v>
      </c>
      <c r="G84" s="13">
        <v>116.83</v>
      </c>
      <c r="H84" s="13">
        <v>0.15</v>
      </c>
      <c r="I84" s="13">
        <v>116.98</v>
      </c>
      <c r="J84" s="13">
        <v>3880.8</v>
      </c>
    </row>
    <row r="85" spans="1:10" x14ac:dyDescent="0.2">
      <c r="A85" s="2" t="s">
        <v>166</v>
      </c>
      <c r="B85" s="1" t="s">
        <v>167</v>
      </c>
      <c r="C85" s="13">
        <v>0</v>
      </c>
      <c r="D85" s="13">
        <v>7000.05</v>
      </c>
      <c r="E85" s="13">
        <v>7000.05</v>
      </c>
      <c r="F85" s="13">
        <v>1011.47</v>
      </c>
      <c r="G85" s="13">
        <v>0</v>
      </c>
      <c r="H85" s="13">
        <v>0.18</v>
      </c>
      <c r="I85" s="13">
        <v>1011.65</v>
      </c>
      <c r="J85" s="13">
        <v>5988.4</v>
      </c>
    </row>
    <row r="86" spans="1:10" x14ac:dyDescent="0.2">
      <c r="A86" s="2" t="s">
        <v>168</v>
      </c>
      <c r="B86" s="1" t="s">
        <v>169</v>
      </c>
      <c r="C86" s="13">
        <v>2264.1999999999998</v>
      </c>
      <c r="D86" s="13">
        <v>1325.4</v>
      </c>
      <c r="E86" s="13">
        <v>3589.6</v>
      </c>
      <c r="F86" s="13">
        <v>0</v>
      </c>
      <c r="G86" s="13">
        <v>142.26</v>
      </c>
      <c r="H86" s="14">
        <v>-0.06</v>
      </c>
      <c r="I86" s="13">
        <v>142.19999999999999</v>
      </c>
      <c r="J86" s="13">
        <v>3447.4</v>
      </c>
    </row>
    <row r="87" spans="1:10" x14ac:dyDescent="0.2">
      <c r="A87" s="2" t="s">
        <v>170</v>
      </c>
      <c r="B87" s="1" t="s">
        <v>171</v>
      </c>
      <c r="C87" s="13">
        <v>392.07</v>
      </c>
      <c r="D87" s="13">
        <v>2971.24</v>
      </c>
      <c r="E87" s="13">
        <v>3363.31</v>
      </c>
      <c r="F87" s="13">
        <v>76.87</v>
      </c>
      <c r="G87" s="13">
        <v>19.95</v>
      </c>
      <c r="H87" s="13">
        <v>0.09</v>
      </c>
      <c r="I87" s="13">
        <v>96.91</v>
      </c>
      <c r="J87" s="13">
        <v>3266.4</v>
      </c>
    </row>
    <row r="88" spans="1:10" x14ac:dyDescent="0.2">
      <c r="A88" s="2" t="s">
        <v>172</v>
      </c>
      <c r="B88" s="1" t="s">
        <v>173</v>
      </c>
      <c r="C88" s="13">
        <v>0</v>
      </c>
      <c r="D88" s="13">
        <v>2071.16</v>
      </c>
      <c r="E88" s="13">
        <v>2071.16</v>
      </c>
      <c r="F88" s="13">
        <v>0</v>
      </c>
      <c r="G88" s="13">
        <v>0</v>
      </c>
      <c r="H88" s="14">
        <v>-0.04</v>
      </c>
      <c r="I88" s="13">
        <v>-0.04</v>
      </c>
      <c r="J88" s="13">
        <v>2071.1999999999998</v>
      </c>
    </row>
    <row r="89" spans="1:10" x14ac:dyDescent="0.2">
      <c r="A89" s="2" t="s">
        <v>174</v>
      </c>
      <c r="B89" s="1" t="s">
        <v>175</v>
      </c>
      <c r="C89" s="13">
        <v>17025.38</v>
      </c>
      <c r="D89" s="13">
        <v>20000.099999999999</v>
      </c>
      <c r="E89" s="13">
        <v>37025.480000000003</v>
      </c>
      <c r="F89" s="13">
        <v>5320.62</v>
      </c>
      <c r="G89" s="13">
        <v>3292.3</v>
      </c>
      <c r="H89" s="14">
        <v>-0.04</v>
      </c>
      <c r="I89" s="13">
        <v>8612.8799999999992</v>
      </c>
      <c r="J89" s="13">
        <v>28412.6</v>
      </c>
    </row>
    <row r="90" spans="1:10" x14ac:dyDescent="0.2">
      <c r="A90" s="2" t="s">
        <v>176</v>
      </c>
      <c r="B90" s="1" t="s">
        <v>177</v>
      </c>
      <c r="C90" s="13">
        <v>128.91999999999999</v>
      </c>
      <c r="D90" s="13">
        <v>167.04</v>
      </c>
      <c r="E90" s="13">
        <v>295.95999999999998</v>
      </c>
      <c r="F90" s="13">
        <v>0</v>
      </c>
      <c r="G90" s="13">
        <v>2.4700000000000002</v>
      </c>
      <c r="H90" s="13">
        <v>0.09</v>
      </c>
      <c r="I90" s="13">
        <v>2.56</v>
      </c>
      <c r="J90" s="13">
        <v>293.39999999999998</v>
      </c>
    </row>
    <row r="91" spans="1:10" x14ac:dyDescent="0.2">
      <c r="A91" s="2" t="s">
        <v>178</v>
      </c>
      <c r="B91" s="1" t="s">
        <v>179</v>
      </c>
      <c r="C91" s="13">
        <v>0</v>
      </c>
      <c r="D91" s="13">
        <v>2769.22</v>
      </c>
      <c r="E91" s="13">
        <v>2769.22</v>
      </c>
      <c r="F91" s="13">
        <v>54.89</v>
      </c>
      <c r="G91" s="13">
        <v>0</v>
      </c>
      <c r="H91" s="14">
        <v>-7.0000000000000007E-2</v>
      </c>
      <c r="I91" s="13">
        <v>54.82</v>
      </c>
      <c r="J91" s="13">
        <v>2714.4</v>
      </c>
    </row>
    <row r="92" spans="1:10" x14ac:dyDescent="0.2">
      <c r="A92" s="2" t="s">
        <v>180</v>
      </c>
      <c r="B92" s="1" t="s">
        <v>181</v>
      </c>
      <c r="C92" s="13">
        <v>17136.669999999998</v>
      </c>
      <c r="D92" s="13">
        <v>7500</v>
      </c>
      <c r="E92" s="13">
        <v>24636.67</v>
      </c>
      <c r="F92" s="13">
        <v>1118.26</v>
      </c>
      <c r="G92" s="13">
        <v>3325.68</v>
      </c>
      <c r="H92" s="13">
        <v>0.13</v>
      </c>
      <c r="I92" s="13">
        <v>4444.07</v>
      </c>
      <c r="J92" s="13">
        <v>20192.599999999999</v>
      </c>
    </row>
    <row r="93" spans="1:10" x14ac:dyDescent="0.2">
      <c r="A93" s="2" t="s">
        <v>182</v>
      </c>
      <c r="B93" s="1" t="s">
        <v>183</v>
      </c>
      <c r="C93" s="13">
        <v>1080.0899999999999</v>
      </c>
      <c r="D93" s="13">
        <v>1643.87</v>
      </c>
      <c r="E93" s="13">
        <v>2723.96</v>
      </c>
      <c r="F93" s="13">
        <v>0</v>
      </c>
      <c r="G93" s="13">
        <v>58.11</v>
      </c>
      <c r="H93" s="14">
        <v>-0.15</v>
      </c>
      <c r="I93" s="13">
        <v>57.96</v>
      </c>
      <c r="J93" s="13">
        <v>2666</v>
      </c>
    </row>
    <row r="94" spans="1:10" x14ac:dyDescent="0.2">
      <c r="A94" s="2" t="s">
        <v>184</v>
      </c>
      <c r="B94" s="1" t="s">
        <v>185</v>
      </c>
      <c r="C94" s="13">
        <v>5841.42</v>
      </c>
      <c r="D94" s="13">
        <v>2250</v>
      </c>
      <c r="E94" s="13">
        <v>8091.42</v>
      </c>
      <c r="F94" s="13">
        <v>0</v>
      </c>
      <c r="G94" s="13">
        <v>700.54</v>
      </c>
      <c r="H94" s="13">
        <v>0.08</v>
      </c>
      <c r="I94" s="13">
        <v>700.62</v>
      </c>
      <c r="J94" s="13">
        <v>7390.8</v>
      </c>
    </row>
    <row r="95" spans="1:10" x14ac:dyDescent="0.2">
      <c r="A95" s="2" t="s">
        <v>186</v>
      </c>
      <c r="B95" s="1" t="s">
        <v>187</v>
      </c>
      <c r="C95" s="13">
        <v>5905.5</v>
      </c>
      <c r="D95" s="13">
        <v>1750.05</v>
      </c>
      <c r="E95" s="13">
        <v>7655.55</v>
      </c>
      <c r="F95" s="13">
        <v>0</v>
      </c>
      <c r="G95" s="13">
        <v>714.23</v>
      </c>
      <c r="H95" s="14">
        <v>-0.08</v>
      </c>
      <c r="I95" s="13">
        <v>714.15</v>
      </c>
      <c r="J95" s="13">
        <v>6941.4</v>
      </c>
    </row>
    <row r="96" spans="1:10" x14ac:dyDescent="0.2">
      <c r="A96" s="2" t="s">
        <v>188</v>
      </c>
      <c r="B96" s="1" t="s">
        <v>189</v>
      </c>
      <c r="C96" s="13">
        <v>483.6</v>
      </c>
      <c r="D96" s="13">
        <v>897.28</v>
      </c>
      <c r="E96" s="13">
        <v>1380.88</v>
      </c>
      <c r="F96" s="13">
        <v>0</v>
      </c>
      <c r="G96" s="13">
        <v>19.93</v>
      </c>
      <c r="H96" s="14">
        <v>-0.05</v>
      </c>
      <c r="I96" s="13">
        <v>19.88</v>
      </c>
      <c r="J96" s="13">
        <v>1361</v>
      </c>
    </row>
    <row r="97" spans="1:10" x14ac:dyDescent="0.2">
      <c r="A97" s="2" t="s">
        <v>190</v>
      </c>
      <c r="B97" s="1" t="s">
        <v>191</v>
      </c>
      <c r="C97" s="13">
        <v>8149.04</v>
      </c>
      <c r="D97" s="13">
        <v>1855.66</v>
      </c>
      <c r="E97" s="13">
        <v>10004.700000000001</v>
      </c>
      <c r="F97" s="13">
        <v>0</v>
      </c>
      <c r="G97" s="13">
        <v>1597.56</v>
      </c>
      <c r="H97" s="14">
        <v>-0.06</v>
      </c>
      <c r="I97" s="13">
        <v>1597.5</v>
      </c>
      <c r="J97" s="13">
        <v>8407.2000000000007</v>
      </c>
    </row>
    <row r="98" spans="1:10" x14ac:dyDescent="0.2">
      <c r="A98" s="2" t="s">
        <v>192</v>
      </c>
      <c r="B98" s="1" t="s">
        <v>193</v>
      </c>
      <c r="C98" s="13">
        <v>1599.34</v>
      </c>
      <c r="D98" s="13">
        <v>755.3</v>
      </c>
      <c r="E98" s="13">
        <v>2354.64</v>
      </c>
      <c r="F98" s="13">
        <v>0</v>
      </c>
      <c r="G98" s="13">
        <v>91.34</v>
      </c>
      <c r="H98" s="13">
        <v>0.1</v>
      </c>
      <c r="I98" s="13">
        <v>91.44</v>
      </c>
      <c r="J98" s="13">
        <v>2263.1999999999998</v>
      </c>
    </row>
    <row r="99" spans="1:10" x14ac:dyDescent="0.2">
      <c r="A99" s="2" t="s">
        <v>194</v>
      </c>
      <c r="B99" s="1" t="s">
        <v>195</v>
      </c>
      <c r="C99" s="13">
        <v>7836.91</v>
      </c>
      <c r="D99" s="13">
        <v>2200.1999999999998</v>
      </c>
      <c r="E99" s="13">
        <v>10037.11</v>
      </c>
      <c r="F99" s="13">
        <v>0</v>
      </c>
      <c r="G99" s="13">
        <v>1503.92</v>
      </c>
      <c r="H99" s="14">
        <v>-0.01</v>
      </c>
      <c r="I99" s="13">
        <v>1503.91</v>
      </c>
      <c r="J99" s="13">
        <v>8533.2000000000007</v>
      </c>
    </row>
    <row r="100" spans="1:10" x14ac:dyDescent="0.2">
      <c r="A100" s="2" t="s">
        <v>196</v>
      </c>
      <c r="B100" s="1" t="s">
        <v>197</v>
      </c>
      <c r="C100" s="13">
        <v>10046.16</v>
      </c>
      <c r="D100" s="13">
        <v>2200.1999999999998</v>
      </c>
      <c r="E100" s="13">
        <v>12246.36</v>
      </c>
      <c r="F100" s="13">
        <v>0</v>
      </c>
      <c r="G100" s="13">
        <v>2166.6999999999998</v>
      </c>
      <c r="H100" s="14">
        <v>-0.14000000000000001</v>
      </c>
      <c r="I100" s="13">
        <v>2166.56</v>
      </c>
      <c r="J100" s="13">
        <v>10079.799999999999</v>
      </c>
    </row>
    <row r="101" spans="1:10" x14ac:dyDescent="0.2">
      <c r="A101" s="2" t="s">
        <v>198</v>
      </c>
      <c r="B101" s="1" t="s">
        <v>199</v>
      </c>
      <c r="C101" s="13">
        <v>0</v>
      </c>
      <c r="D101" s="13">
        <v>1323.29</v>
      </c>
      <c r="E101" s="13">
        <v>1323.29</v>
      </c>
      <c r="F101" s="13">
        <v>0</v>
      </c>
      <c r="G101" s="13">
        <v>0</v>
      </c>
      <c r="H101" s="14">
        <v>-0.11</v>
      </c>
      <c r="I101" s="13">
        <v>-0.11</v>
      </c>
      <c r="J101" s="13">
        <v>1323.4</v>
      </c>
    </row>
    <row r="102" spans="1:10" x14ac:dyDescent="0.2">
      <c r="A102" s="2" t="s">
        <v>200</v>
      </c>
      <c r="B102" s="1" t="s">
        <v>201</v>
      </c>
      <c r="C102" s="13">
        <v>0</v>
      </c>
      <c r="D102" s="13">
        <v>2886.26</v>
      </c>
      <c r="E102" s="13">
        <v>2886.26</v>
      </c>
      <c r="F102" s="13">
        <v>67.63</v>
      </c>
      <c r="G102" s="13">
        <v>0</v>
      </c>
      <c r="H102" s="13">
        <v>0.03</v>
      </c>
      <c r="I102" s="13">
        <v>67.66</v>
      </c>
      <c r="J102" s="13">
        <v>2818.6</v>
      </c>
    </row>
    <row r="103" spans="1:10" x14ac:dyDescent="0.2">
      <c r="A103" s="2" t="s">
        <v>202</v>
      </c>
      <c r="B103" s="1" t="s">
        <v>203</v>
      </c>
      <c r="C103" s="13">
        <v>7680.82</v>
      </c>
      <c r="D103" s="13">
        <v>3214.2</v>
      </c>
      <c r="E103" s="13">
        <v>10895.02</v>
      </c>
      <c r="F103" s="13">
        <v>103.31</v>
      </c>
      <c r="G103" s="13">
        <v>1457.1</v>
      </c>
      <c r="H103" s="13">
        <v>0.01</v>
      </c>
      <c r="I103" s="13">
        <v>1560.42</v>
      </c>
      <c r="J103" s="13">
        <v>9334.6</v>
      </c>
    </row>
    <row r="104" spans="1:10" x14ac:dyDescent="0.2">
      <c r="A104" s="2" t="s">
        <v>204</v>
      </c>
      <c r="B104" s="1" t="s">
        <v>205</v>
      </c>
      <c r="C104" s="13">
        <v>842.59</v>
      </c>
      <c r="D104" s="13">
        <v>544.67999999999995</v>
      </c>
      <c r="E104" s="13">
        <v>1387.27</v>
      </c>
      <c r="F104" s="13">
        <v>0</v>
      </c>
      <c r="G104" s="13">
        <v>42.91</v>
      </c>
      <c r="H104" s="14">
        <v>-0.04</v>
      </c>
      <c r="I104" s="13">
        <v>42.87</v>
      </c>
      <c r="J104" s="13">
        <v>1344.4</v>
      </c>
    </row>
    <row r="105" spans="1:10" x14ac:dyDescent="0.2">
      <c r="A105" s="2" t="s">
        <v>206</v>
      </c>
      <c r="B105" s="1" t="s">
        <v>207</v>
      </c>
      <c r="C105" s="13">
        <v>484.84</v>
      </c>
      <c r="D105" s="13">
        <v>3096.24</v>
      </c>
      <c r="E105" s="13">
        <v>3581.08</v>
      </c>
      <c r="F105" s="13">
        <v>90.47</v>
      </c>
      <c r="G105" s="13">
        <v>25.89</v>
      </c>
      <c r="H105" s="14">
        <v>-0.08</v>
      </c>
      <c r="I105" s="13">
        <v>116.28</v>
      </c>
      <c r="J105" s="13">
        <v>3464.8</v>
      </c>
    </row>
    <row r="106" spans="1:10" x14ac:dyDescent="0.2">
      <c r="A106" s="2" t="s">
        <v>208</v>
      </c>
      <c r="B106" s="1" t="s">
        <v>209</v>
      </c>
      <c r="C106" s="13">
        <v>4118.07</v>
      </c>
      <c r="D106" s="13">
        <v>1797.22</v>
      </c>
      <c r="E106" s="13">
        <v>5915.29</v>
      </c>
      <c r="F106" s="13">
        <v>0</v>
      </c>
      <c r="G106" s="13">
        <v>367.98</v>
      </c>
      <c r="H106" s="14">
        <v>-0.09</v>
      </c>
      <c r="I106" s="13">
        <v>367.89</v>
      </c>
      <c r="J106" s="13">
        <v>5547.4</v>
      </c>
    </row>
    <row r="107" spans="1:10" x14ac:dyDescent="0.2">
      <c r="A107" s="2" t="s">
        <v>210</v>
      </c>
      <c r="B107" s="1" t="s">
        <v>211</v>
      </c>
      <c r="C107" s="13">
        <v>3661.26</v>
      </c>
      <c r="D107" s="13">
        <v>1325.4</v>
      </c>
      <c r="E107" s="13">
        <v>4986.66</v>
      </c>
      <c r="F107" s="13">
        <v>0</v>
      </c>
      <c r="G107" s="13">
        <v>294.89</v>
      </c>
      <c r="H107" s="14">
        <v>-0.03</v>
      </c>
      <c r="I107" s="13">
        <v>294.86</v>
      </c>
      <c r="J107" s="13">
        <v>4691.8</v>
      </c>
    </row>
    <row r="108" spans="1:10" x14ac:dyDescent="0.2">
      <c r="A108" s="2" t="s">
        <v>212</v>
      </c>
      <c r="B108" s="1" t="s">
        <v>213</v>
      </c>
      <c r="C108" s="13">
        <v>1953.7</v>
      </c>
      <c r="D108" s="13">
        <v>3000</v>
      </c>
      <c r="E108" s="13">
        <v>4953.7</v>
      </c>
      <c r="F108" s="13">
        <v>80</v>
      </c>
      <c r="G108" s="13">
        <v>114.02</v>
      </c>
      <c r="H108" s="13">
        <v>0.08</v>
      </c>
      <c r="I108" s="13">
        <v>194.1</v>
      </c>
      <c r="J108" s="13">
        <v>4759.6000000000004</v>
      </c>
    </row>
    <row r="109" spans="1:10" x14ac:dyDescent="0.2">
      <c r="A109" s="2" t="s">
        <v>214</v>
      </c>
      <c r="B109" s="1" t="s">
        <v>215</v>
      </c>
      <c r="C109" s="13">
        <v>4123.7</v>
      </c>
      <c r="D109" s="13">
        <v>1891.93</v>
      </c>
      <c r="E109" s="13">
        <v>6015.63</v>
      </c>
      <c r="F109" s="13">
        <v>0</v>
      </c>
      <c r="G109" s="13">
        <v>625.47</v>
      </c>
      <c r="H109" s="14">
        <v>-0.04</v>
      </c>
      <c r="I109" s="13">
        <v>625.42999999999995</v>
      </c>
      <c r="J109" s="13">
        <v>5390.2</v>
      </c>
    </row>
    <row r="110" spans="1:10" x14ac:dyDescent="0.2">
      <c r="A110" s="2" t="s">
        <v>216</v>
      </c>
      <c r="B110" s="1" t="s">
        <v>217</v>
      </c>
      <c r="C110" s="13">
        <v>7532.74</v>
      </c>
      <c r="D110" s="13">
        <v>1813.35</v>
      </c>
      <c r="E110" s="13">
        <v>9346.09</v>
      </c>
      <c r="F110" s="13">
        <v>0</v>
      </c>
      <c r="G110" s="13">
        <v>1412.98</v>
      </c>
      <c r="H110" s="14">
        <v>-0.09</v>
      </c>
      <c r="I110" s="13">
        <v>1412.89</v>
      </c>
      <c r="J110" s="13">
        <v>7933.2</v>
      </c>
    </row>
    <row r="111" spans="1:10" x14ac:dyDescent="0.2">
      <c r="A111" s="2" t="s">
        <v>218</v>
      </c>
      <c r="B111" s="1" t="s">
        <v>219</v>
      </c>
      <c r="C111" s="13">
        <v>10257.799999999999</v>
      </c>
      <c r="D111" s="13">
        <v>7000.05</v>
      </c>
      <c r="E111" s="13">
        <v>17257.849999999999</v>
      </c>
      <c r="F111" s="13">
        <v>1011.47</v>
      </c>
      <c r="G111" s="13">
        <v>1643.95</v>
      </c>
      <c r="H111" s="13">
        <v>0.03</v>
      </c>
      <c r="I111" s="13">
        <v>2655.45</v>
      </c>
      <c r="J111" s="13">
        <v>14602.4</v>
      </c>
    </row>
    <row r="112" spans="1:10" x14ac:dyDescent="0.2">
      <c r="A112" s="2" t="s">
        <v>220</v>
      </c>
      <c r="B112" s="1" t="s">
        <v>221</v>
      </c>
      <c r="C112" s="13">
        <v>0</v>
      </c>
      <c r="D112" s="13">
        <v>13800</v>
      </c>
      <c r="E112" s="13">
        <v>13800</v>
      </c>
      <c r="F112" s="13">
        <v>2713.1</v>
      </c>
      <c r="G112" s="13">
        <v>0</v>
      </c>
      <c r="H112" s="14">
        <v>-0.1</v>
      </c>
      <c r="I112" s="13">
        <v>2713</v>
      </c>
      <c r="J112" s="13">
        <v>11087</v>
      </c>
    </row>
    <row r="113" spans="1:10" x14ac:dyDescent="0.2">
      <c r="A113" s="2" t="s">
        <v>222</v>
      </c>
      <c r="B113" s="1" t="s">
        <v>223</v>
      </c>
      <c r="C113" s="13">
        <v>7742.27</v>
      </c>
      <c r="D113" s="13">
        <v>3750</v>
      </c>
      <c r="E113" s="13">
        <v>11492.27</v>
      </c>
      <c r="F113" s="13">
        <v>237.65</v>
      </c>
      <c r="G113" s="13">
        <v>1106.56</v>
      </c>
      <c r="H113" s="13">
        <v>0.06</v>
      </c>
      <c r="I113" s="13">
        <v>1344.27</v>
      </c>
      <c r="J113" s="13">
        <v>10148</v>
      </c>
    </row>
    <row r="114" spans="1:10" x14ac:dyDescent="0.2">
      <c r="A114" s="2" t="s">
        <v>224</v>
      </c>
      <c r="B114" s="1" t="s">
        <v>225</v>
      </c>
      <c r="C114" s="13">
        <v>4983.59</v>
      </c>
      <c r="D114" s="13">
        <v>2200.1999999999998</v>
      </c>
      <c r="E114" s="13">
        <v>7183.79</v>
      </c>
      <c r="F114" s="13">
        <v>0</v>
      </c>
      <c r="G114" s="13">
        <v>813.42</v>
      </c>
      <c r="H114" s="14">
        <v>-0.03</v>
      </c>
      <c r="I114" s="13">
        <v>813.39</v>
      </c>
      <c r="J114" s="13">
        <v>6370.4</v>
      </c>
    </row>
    <row r="115" spans="1:10" x14ac:dyDescent="0.2">
      <c r="A115" s="2" t="s">
        <v>226</v>
      </c>
      <c r="B115" s="1" t="s">
        <v>227</v>
      </c>
      <c r="C115" s="13">
        <v>1723.6</v>
      </c>
      <c r="D115" s="13">
        <v>649.99</v>
      </c>
      <c r="E115" s="13">
        <v>2373.59</v>
      </c>
      <c r="F115" s="13">
        <v>0</v>
      </c>
      <c r="G115" s="13">
        <v>99.29</v>
      </c>
      <c r="H115" s="14">
        <v>-0.1</v>
      </c>
      <c r="I115" s="13">
        <v>99.19</v>
      </c>
      <c r="J115" s="13">
        <v>2274.4</v>
      </c>
    </row>
    <row r="116" spans="1:10" x14ac:dyDescent="0.2">
      <c r="A116" s="2" t="s">
        <v>228</v>
      </c>
      <c r="B116" s="1" t="s">
        <v>229</v>
      </c>
      <c r="C116" s="13">
        <v>271.5</v>
      </c>
      <c r="D116" s="13">
        <v>1012.6</v>
      </c>
      <c r="E116" s="13">
        <v>1284.0999999999999</v>
      </c>
      <c r="F116" s="13">
        <v>0</v>
      </c>
      <c r="G116" s="13">
        <v>6.36</v>
      </c>
      <c r="H116" s="14">
        <v>-0.06</v>
      </c>
      <c r="I116" s="13">
        <v>6.3</v>
      </c>
      <c r="J116" s="13">
        <v>1277.8</v>
      </c>
    </row>
    <row r="117" spans="1:10" x14ac:dyDescent="0.2">
      <c r="A117" s="2" t="s">
        <v>230</v>
      </c>
      <c r="B117" s="1" t="s">
        <v>231</v>
      </c>
      <c r="C117" s="13">
        <v>3683.67</v>
      </c>
      <c r="D117" s="13">
        <v>2200.1999999999998</v>
      </c>
      <c r="E117" s="13">
        <v>5883.87</v>
      </c>
      <c r="F117" s="13">
        <v>0</v>
      </c>
      <c r="G117" s="13">
        <v>531.48</v>
      </c>
      <c r="H117" s="14">
        <v>-0.01</v>
      </c>
      <c r="I117" s="13">
        <v>531.47</v>
      </c>
      <c r="J117" s="13">
        <v>5352.4</v>
      </c>
    </row>
    <row r="118" spans="1:10" x14ac:dyDescent="0.2">
      <c r="A118" s="2" t="s">
        <v>232</v>
      </c>
      <c r="B118" s="1" t="s">
        <v>233</v>
      </c>
      <c r="C118" s="13">
        <v>7369.23</v>
      </c>
      <c r="D118" s="13">
        <v>3750</v>
      </c>
      <c r="E118" s="13">
        <v>11119.23</v>
      </c>
      <c r="F118" s="13">
        <v>237.65</v>
      </c>
      <c r="G118" s="13">
        <v>1026.8800000000001</v>
      </c>
      <c r="H118" s="13">
        <v>0.1</v>
      </c>
      <c r="I118" s="13">
        <v>1264.6300000000001</v>
      </c>
      <c r="J118" s="13">
        <v>9854.6</v>
      </c>
    </row>
    <row r="119" spans="1:10" x14ac:dyDescent="0.2">
      <c r="A119" s="2" t="s">
        <v>234</v>
      </c>
      <c r="B119" s="1" t="s">
        <v>235</v>
      </c>
      <c r="C119" s="13">
        <v>2982.25</v>
      </c>
      <c r="D119" s="13">
        <v>3499.95</v>
      </c>
      <c r="E119" s="13">
        <v>6482.2</v>
      </c>
      <c r="F119" s="13">
        <v>134.4</v>
      </c>
      <c r="G119" s="13">
        <v>220.39</v>
      </c>
      <c r="H119" s="13">
        <v>0.01</v>
      </c>
      <c r="I119" s="13">
        <v>354.8</v>
      </c>
      <c r="J119" s="13">
        <v>6127.4</v>
      </c>
    </row>
    <row r="120" spans="1:10" x14ac:dyDescent="0.2">
      <c r="A120" s="2" t="s">
        <v>236</v>
      </c>
      <c r="B120" s="1" t="s">
        <v>237</v>
      </c>
      <c r="C120" s="13">
        <v>64.319999999999993</v>
      </c>
      <c r="D120" s="13">
        <v>1028.8800000000001</v>
      </c>
      <c r="E120" s="13">
        <v>1093.2</v>
      </c>
      <c r="F120" s="13">
        <v>0</v>
      </c>
      <c r="G120" s="13">
        <v>1.23</v>
      </c>
      <c r="H120" s="14">
        <v>-0.03</v>
      </c>
      <c r="I120" s="13">
        <v>1.2</v>
      </c>
      <c r="J120" s="13">
        <v>1092</v>
      </c>
    </row>
    <row r="121" spans="1:10" x14ac:dyDescent="0.2">
      <c r="A121" s="2" t="s">
        <v>238</v>
      </c>
      <c r="B121" s="1" t="s">
        <v>239</v>
      </c>
      <c r="C121" s="13">
        <v>424.76</v>
      </c>
      <c r="D121" s="13">
        <v>1096.19</v>
      </c>
      <c r="E121" s="13">
        <v>1520.95</v>
      </c>
      <c r="F121" s="13">
        <v>0</v>
      </c>
      <c r="G121" s="13">
        <v>22.04</v>
      </c>
      <c r="H121" s="14">
        <v>-0.09</v>
      </c>
      <c r="I121" s="13">
        <v>21.95</v>
      </c>
      <c r="J121" s="13">
        <v>1499</v>
      </c>
    </row>
    <row r="122" spans="1:10" x14ac:dyDescent="0.2">
      <c r="A122" s="2" t="s">
        <v>240</v>
      </c>
      <c r="B122" s="1" t="s">
        <v>241</v>
      </c>
      <c r="C122" s="13">
        <v>1356.03</v>
      </c>
      <c r="D122" s="13">
        <v>3250.05</v>
      </c>
      <c r="E122" s="13">
        <v>4606.08</v>
      </c>
      <c r="F122" s="13">
        <v>107.21</v>
      </c>
      <c r="G122" s="13">
        <v>75.77</v>
      </c>
      <c r="H122" s="13">
        <v>0.1</v>
      </c>
      <c r="I122" s="13">
        <v>183.08</v>
      </c>
      <c r="J122" s="13">
        <v>4423</v>
      </c>
    </row>
    <row r="123" spans="1:10" x14ac:dyDescent="0.2">
      <c r="A123" s="2" t="s">
        <v>242</v>
      </c>
      <c r="B123" s="1" t="s">
        <v>243</v>
      </c>
      <c r="C123" s="13">
        <v>1630.17</v>
      </c>
      <c r="D123" s="13">
        <v>634.63</v>
      </c>
      <c r="E123" s="13">
        <v>2264.8000000000002</v>
      </c>
      <c r="F123" s="13">
        <v>0</v>
      </c>
      <c r="G123" s="13">
        <v>128.79</v>
      </c>
      <c r="H123" s="13">
        <v>0.01</v>
      </c>
      <c r="I123" s="13">
        <v>128.80000000000001</v>
      </c>
      <c r="J123" s="13">
        <v>2136</v>
      </c>
    </row>
    <row r="125" spans="1:10" s="7" customFormat="1" x14ac:dyDescent="0.2">
      <c r="A125" s="15"/>
      <c r="C125" s="7" t="s">
        <v>244</v>
      </c>
      <c r="D125" s="7" t="s">
        <v>244</v>
      </c>
      <c r="E125" s="7" t="s">
        <v>244</v>
      </c>
      <c r="F125" s="7" t="s">
        <v>244</v>
      </c>
      <c r="G125" s="7" t="s">
        <v>244</v>
      </c>
      <c r="H125" s="7" t="s">
        <v>244</v>
      </c>
      <c r="I125" s="7" t="s">
        <v>244</v>
      </c>
      <c r="J125" s="7" t="s">
        <v>244</v>
      </c>
    </row>
    <row r="126" spans="1:10" x14ac:dyDescent="0.2">
      <c r="A126" s="18" t="s">
        <v>245</v>
      </c>
      <c r="B126" s="1" t="s">
        <v>246</v>
      </c>
      <c r="C126" s="17">
        <v>512281.03</v>
      </c>
      <c r="D126" s="17">
        <v>318102.02</v>
      </c>
      <c r="E126" s="17">
        <v>830383.05</v>
      </c>
      <c r="F126" s="17">
        <v>34088.519999999997</v>
      </c>
      <c r="G126" s="17">
        <v>99188.79</v>
      </c>
      <c r="H126" s="19">
        <v>-1.86</v>
      </c>
      <c r="I126" s="17">
        <v>133275.45000000001</v>
      </c>
      <c r="J126" s="17">
        <v>697107.6</v>
      </c>
    </row>
    <row r="128" spans="1:10" x14ac:dyDescent="0.2">
      <c r="C128" s="1" t="s">
        <v>246</v>
      </c>
      <c r="D128" s="1" t="s">
        <v>246</v>
      </c>
      <c r="E128" s="1" t="s">
        <v>246</v>
      </c>
      <c r="F128" s="1" t="s">
        <v>246</v>
      </c>
      <c r="G128" s="1" t="s">
        <v>246</v>
      </c>
      <c r="H128" s="1" t="s">
        <v>246</v>
      </c>
      <c r="I128" s="1" t="s">
        <v>246</v>
      </c>
      <c r="J128" s="1" t="s">
        <v>246</v>
      </c>
    </row>
    <row r="129" spans="1:10" x14ac:dyDescent="0.2">
      <c r="A129" s="2" t="s">
        <v>246</v>
      </c>
      <c r="B129" s="1" t="s">
        <v>246</v>
      </c>
      <c r="C129" s="16"/>
      <c r="D129" s="16"/>
      <c r="E129" s="16"/>
      <c r="F129" s="16"/>
      <c r="G129" s="16"/>
      <c r="H129" s="16"/>
      <c r="I129" s="16"/>
      <c r="J129" s="16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opLeftCell="A112" workbookViewId="0">
      <selection activeCell="D131" sqref="D131"/>
    </sheetView>
  </sheetViews>
  <sheetFormatPr baseColWidth="10" defaultRowHeight="15" x14ac:dyDescent="0.25"/>
  <cols>
    <col min="2" max="2" width="14" customWidth="1"/>
    <col min="3" max="3" width="18.42578125" customWidth="1"/>
    <col min="4" max="4" width="12.5703125" bestFit="1" customWidth="1"/>
    <col min="5" max="5" width="35.28515625" bestFit="1" customWidth="1"/>
  </cols>
  <sheetData>
    <row r="1" spans="1:10" x14ac:dyDescent="0.25">
      <c r="A1" s="26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7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9.5" x14ac:dyDescent="0.3">
      <c r="A3" s="25" t="s">
        <v>2</v>
      </c>
      <c r="B3" s="25"/>
      <c r="C3" s="28"/>
      <c r="D3" s="25"/>
      <c r="E3" s="25"/>
      <c r="F3" s="25"/>
      <c r="G3" s="25"/>
      <c r="H3" s="25"/>
      <c r="I3" s="25"/>
      <c r="J3" s="25"/>
    </row>
    <row r="4" spans="1:10" x14ac:dyDescent="0.25">
      <c r="A4" s="25" t="s">
        <v>247</v>
      </c>
      <c r="B4" s="25"/>
      <c r="C4" s="25"/>
      <c r="D4" s="25"/>
      <c r="E4" s="25"/>
      <c r="F4" s="25"/>
      <c r="G4" s="25"/>
      <c r="H4" s="25"/>
      <c r="I4" s="25"/>
      <c r="J4" s="25"/>
    </row>
    <row r="6" spans="1:10" x14ac:dyDescent="0.25">
      <c r="A6" s="29"/>
      <c r="B6" s="29"/>
      <c r="C6" s="29"/>
      <c r="D6" s="29"/>
      <c r="E6" s="29"/>
      <c r="F6" s="29"/>
      <c r="G6" s="29"/>
      <c r="H6" s="29"/>
      <c r="I6" s="25"/>
      <c r="J6" s="25"/>
    </row>
    <row r="7" spans="1:10" x14ac:dyDescent="0.25">
      <c r="A7" s="30"/>
      <c r="B7" s="30"/>
      <c r="C7" s="30"/>
      <c r="D7" s="30"/>
      <c r="E7" s="30"/>
      <c r="F7" s="30"/>
      <c r="G7" s="30"/>
      <c r="H7" s="30"/>
      <c r="I7" s="25"/>
      <c r="J7" s="25"/>
    </row>
    <row r="8" spans="1:10" x14ac:dyDescent="0.25">
      <c r="A8" s="32" t="s">
        <v>248</v>
      </c>
      <c r="B8" s="32" t="s">
        <v>249</v>
      </c>
      <c r="C8" s="32" t="s">
        <v>250</v>
      </c>
      <c r="D8" s="33" t="s">
        <v>251</v>
      </c>
      <c r="E8" s="32" t="s">
        <v>252</v>
      </c>
      <c r="F8" s="31"/>
      <c r="G8" s="31"/>
      <c r="H8" s="31"/>
      <c r="I8" s="31"/>
      <c r="J8" s="31"/>
    </row>
    <row r="9" spans="1:10" x14ac:dyDescent="0.25">
      <c r="A9" s="25" t="s">
        <v>88</v>
      </c>
      <c r="B9" s="25"/>
      <c r="C9" s="25" t="s">
        <v>253</v>
      </c>
      <c r="D9" s="25">
        <v>4362.6000000000004</v>
      </c>
      <c r="E9" s="25" t="s">
        <v>89</v>
      </c>
      <c r="F9" s="25"/>
      <c r="G9" s="25"/>
      <c r="H9" s="25"/>
      <c r="I9" s="25"/>
      <c r="J9" s="25"/>
    </row>
    <row r="10" spans="1:10" x14ac:dyDescent="0.25">
      <c r="A10" s="25" t="s">
        <v>176</v>
      </c>
      <c r="B10" s="25"/>
      <c r="C10" s="25" t="s">
        <v>253</v>
      </c>
      <c r="D10" s="25">
        <v>293.40000000000003</v>
      </c>
      <c r="E10" s="25" t="s">
        <v>177</v>
      </c>
      <c r="F10" s="25"/>
      <c r="G10" s="25"/>
      <c r="H10" s="25"/>
      <c r="I10" s="25"/>
      <c r="J10" s="25"/>
    </row>
    <row r="11" spans="1:10" x14ac:dyDescent="0.25">
      <c r="A11" s="25" t="s">
        <v>54</v>
      </c>
      <c r="B11" s="25"/>
      <c r="C11" s="25" t="s">
        <v>253</v>
      </c>
      <c r="D11" s="25">
        <v>148.6</v>
      </c>
      <c r="E11" s="25" t="s">
        <v>55</v>
      </c>
      <c r="F11" s="25"/>
      <c r="G11" s="25"/>
      <c r="H11" s="25"/>
      <c r="I11" s="25"/>
      <c r="J11" s="25"/>
    </row>
    <row r="12" spans="1:10" x14ac:dyDescent="0.25">
      <c r="A12" s="25"/>
      <c r="B12" s="25" t="s">
        <v>254</v>
      </c>
      <c r="C12" s="25"/>
      <c r="D12" s="34">
        <v>4804.6000000000004</v>
      </c>
      <c r="E12" s="25" t="s">
        <v>255</v>
      </c>
      <c r="F12" s="25"/>
      <c r="G12" s="25"/>
      <c r="H12" s="25"/>
      <c r="I12" s="25"/>
      <c r="J12" s="25"/>
    </row>
    <row r="14" spans="1:10" x14ac:dyDescent="0.25">
      <c r="A14" s="25">
        <v>3</v>
      </c>
      <c r="B14" s="25">
        <v>56708880343</v>
      </c>
      <c r="C14" s="25" t="s">
        <v>256</v>
      </c>
      <c r="D14" s="25">
        <v>26589.200000000001</v>
      </c>
      <c r="E14" s="25" t="s">
        <v>119</v>
      </c>
      <c r="F14" s="25"/>
      <c r="G14" s="25"/>
      <c r="H14" s="25"/>
      <c r="I14" s="25"/>
      <c r="J14" s="25"/>
    </row>
    <row r="15" spans="1:10" x14ac:dyDescent="0.25">
      <c r="A15" s="25">
        <v>8</v>
      </c>
      <c r="B15" s="25">
        <v>56708880482</v>
      </c>
      <c r="C15" s="25" t="s">
        <v>256</v>
      </c>
      <c r="D15" s="25">
        <v>14602.400000000001</v>
      </c>
      <c r="E15" s="25" t="s">
        <v>219</v>
      </c>
      <c r="F15" s="25"/>
      <c r="G15" s="25"/>
      <c r="H15" s="25"/>
      <c r="I15" s="25"/>
      <c r="J15" s="25"/>
    </row>
    <row r="16" spans="1:10" x14ac:dyDescent="0.25">
      <c r="A16" s="25" t="s">
        <v>220</v>
      </c>
      <c r="B16" s="25">
        <v>56708843907</v>
      </c>
      <c r="C16" s="25" t="s">
        <v>256</v>
      </c>
      <c r="D16" s="25">
        <v>11087</v>
      </c>
      <c r="E16" s="25" t="s">
        <v>221</v>
      </c>
      <c r="F16" s="25"/>
      <c r="G16" s="25"/>
      <c r="H16" s="25"/>
      <c r="I16" s="25"/>
      <c r="J16" s="25"/>
    </row>
    <row r="17" spans="1:5" x14ac:dyDescent="0.25">
      <c r="A17" s="25" t="s">
        <v>40</v>
      </c>
      <c r="B17" s="25">
        <v>56708883890</v>
      </c>
      <c r="C17" s="25" t="s">
        <v>256</v>
      </c>
      <c r="D17" s="25">
        <v>3851.2000000000003</v>
      </c>
      <c r="E17" s="25" t="s">
        <v>41</v>
      </c>
    </row>
    <row r="18" spans="1:5" x14ac:dyDescent="0.25">
      <c r="A18" s="25" t="s">
        <v>174</v>
      </c>
      <c r="B18" s="25">
        <v>56710784562</v>
      </c>
      <c r="C18" s="25" t="s">
        <v>256</v>
      </c>
      <c r="D18" s="25">
        <v>28412.600000000002</v>
      </c>
      <c r="E18" s="25" t="s">
        <v>175</v>
      </c>
    </row>
    <row r="19" spans="1:5" x14ac:dyDescent="0.25">
      <c r="A19" s="25"/>
      <c r="B19" s="25" t="s">
        <v>257</v>
      </c>
      <c r="C19" s="25"/>
      <c r="D19" s="34">
        <v>84542.400000000009</v>
      </c>
      <c r="E19" s="25" t="s">
        <v>258</v>
      </c>
    </row>
    <row r="21" spans="1:5" x14ac:dyDescent="0.25">
      <c r="A21" s="25" t="s">
        <v>148</v>
      </c>
      <c r="B21" s="25">
        <v>56708880391</v>
      </c>
      <c r="C21" s="25" t="s">
        <v>259</v>
      </c>
      <c r="D21" s="25">
        <v>4763.6000000000004</v>
      </c>
      <c r="E21" s="25" t="s">
        <v>149</v>
      </c>
    </row>
    <row r="22" spans="1:5" x14ac:dyDescent="0.25">
      <c r="A22" s="25">
        <v>56</v>
      </c>
      <c r="B22" s="25">
        <v>56708843816</v>
      </c>
      <c r="C22" s="25" t="s">
        <v>259</v>
      </c>
      <c r="D22" s="25">
        <v>6581.6</v>
      </c>
      <c r="E22" s="25" t="s">
        <v>159</v>
      </c>
    </row>
    <row r="23" spans="1:5" x14ac:dyDescent="0.25">
      <c r="A23" s="25">
        <v>12</v>
      </c>
      <c r="B23" s="25">
        <v>56708843833</v>
      </c>
      <c r="C23" s="25" t="s">
        <v>259</v>
      </c>
      <c r="D23" s="25">
        <v>16538.8</v>
      </c>
      <c r="E23" s="25" t="s">
        <v>163</v>
      </c>
    </row>
    <row r="24" spans="1:5" x14ac:dyDescent="0.25">
      <c r="A24" s="25">
        <v>23</v>
      </c>
      <c r="B24" s="25">
        <v>56710784363</v>
      </c>
      <c r="C24" s="25" t="s">
        <v>259</v>
      </c>
      <c r="D24" s="25">
        <v>3880.8</v>
      </c>
      <c r="E24" s="25" t="s">
        <v>165</v>
      </c>
    </row>
    <row r="25" spans="1:5" x14ac:dyDescent="0.25">
      <c r="A25" s="25" t="s">
        <v>168</v>
      </c>
      <c r="B25" s="25">
        <v>56708843847</v>
      </c>
      <c r="C25" s="25" t="s">
        <v>259</v>
      </c>
      <c r="D25" s="25">
        <v>3447.4</v>
      </c>
      <c r="E25" s="25" t="s">
        <v>169</v>
      </c>
    </row>
    <row r="26" spans="1:5" x14ac:dyDescent="0.25">
      <c r="A26" s="25">
        <v>18</v>
      </c>
      <c r="B26" s="25">
        <v>56708843910</v>
      </c>
      <c r="C26" s="25" t="s">
        <v>259</v>
      </c>
      <c r="D26" s="25">
        <v>10148</v>
      </c>
      <c r="E26" s="25" t="s">
        <v>223</v>
      </c>
    </row>
    <row r="27" spans="1:5" x14ac:dyDescent="0.25">
      <c r="A27" s="25" t="s">
        <v>232</v>
      </c>
      <c r="B27" s="25">
        <v>56708880539</v>
      </c>
      <c r="C27" s="25" t="s">
        <v>259</v>
      </c>
      <c r="D27" s="25">
        <v>9854.6</v>
      </c>
      <c r="E27" s="25" t="s">
        <v>233</v>
      </c>
    </row>
    <row r="28" spans="1:5" x14ac:dyDescent="0.25">
      <c r="A28" s="25" t="s">
        <v>212</v>
      </c>
      <c r="B28" s="25">
        <v>56708843881</v>
      </c>
      <c r="C28" s="25" t="s">
        <v>259</v>
      </c>
      <c r="D28" s="25">
        <v>4759.6000000000004</v>
      </c>
      <c r="E28" s="25" t="s">
        <v>213</v>
      </c>
    </row>
    <row r="29" spans="1:5" x14ac:dyDescent="0.25">
      <c r="A29" s="25" t="s">
        <v>160</v>
      </c>
      <c r="B29" s="25">
        <v>56708880434</v>
      </c>
      <c r="C29" s="25" t="s">
        <v>259</v>
      </c>
      <c r="D29" s="25">
        <v>6078.8</v>
      </c>
      <c r="E29" s="25" t="s">
        <v>161</v>
      </c>
    </row>
    <row r="30" spans="1:5" x14ac:dyDescent="0.25">
      <c r="A30" s="25" t="s">
        <v>102</v>
      </c>
      <c r="B30" s="25">
        <v>56708843696</v>
      </c>
      <c r="C30" s="25" t="s">
        <v>259</v>
      </c>
      <c r="D30" s="25">
        <v>9913</v>
      </c>
      <c r="E30" s="25" t="s">
        <v>103</v>
      </c>
    </row>
    <row r="31" spans="1:5" x14ac:dyDescent="0.25">
      <c r="A31" s="25" t="s">
        <v>146</v>
      </c>
      <c r="B31" s="25">
        <v>56708843773</v>
      </c>
      <c r="C31" s="25" t="s">
        <v>259</v>
      </c>
      <c r="D31" s="25">
        <v>4283.2</v>
      </c>
      <c r="E31" s="25" t="s">
        <v>147</v>
      </c>
    </row>
    <row r="32" spans="1:5" x14ac:dyDescent="0.25">
      <c r="A32" s="25" t="s">
        <v>116</v>
      </c>
      <c r="B32" s="25">
        <v>56708843711</v>
      </c>
      <c r="C32" s="25" t="s">
        <v>259</v>
      </c>
      <c r="D32" s="25">
        <v>5770.8</v>
      </c>
      <c r="E32" s="25" t="s">
        <v>117</v>
      </c>
    </row>
    <row r="33" spans="1:5" x14ac:dyDescent="0.25">
      <c r="A33" s="25" t="s">
        <v>166</v>
      </c>
      <c r="B33" s="25">
        <v>56708880448</v>
      </c>
      <c r="C33" s="25" t="s">
        <v>259</v>
      </c>
      <c r="D33" s="25">
        <v>5988.4000000000005</v>
      </c>
      <c r="E33" s="25" t="s">
        <v>167</v>
      </c>
    </row>
    <row r="34" spans="1:5" x14ac:dyDescent="0.25">
      <c r="A34" s="25" t="s">
        <v>24</v>
      </c>
      <c r="B34" s="25">
        <v>56708882790</v>
      </c>
      <c r="C34" s="25" t="s">
        <v>259</v>
      </c>
      <c r="D34" s="25">
        <v>18455</v>
      </c>
      <c r="E34" s="25" t="s">
        <v>25</v>
      </c>
    </row>
    <row r="35" spans="1:5" x14ac:dyDescent="0.25">
      <c r="A35" s="25" t="s">
        <v>62</v>
      </c>
      <c r="B35" s="25">
        <v>56708847789</v>
      </c>
      <c r="C35" s="25" t="s">
        <v>259</v>
      </c>
      <c r="D35" s="25">
        <v>15424.800000000001</v>
      </c>
      <c r="E35" s="25" t="s">
        <v>63</v>
      </c>
    </row>
    <row r="36" spans="1:5" x14ac:dyDescent="0.25">
      <c r="A36" s="25" t="s">
        <v>64</v>
      </c>
      <c r="B36" s="25">
        <v>56708883259</v>
      </c>
      <c r="C36" s="25" t="s">
        <v>259</v>
      </c>
      <c r="D36" s="25">
        <v>8230.6</v>
      </c>
      <c r="E36" s="25" t="s">
        <v>65</v>
      </c>
    </row>
    <row r="37" spans="1:5" x14ac:dyDescent="0.25">
      <c r="A37" s="25" t="s">
        <v>194</v>
      </c>
      <c r="B37" s="25">
        <v>56708848767</v>
      </c>
      <c r="C37" s="25" t="s">
        <v>259</v>
      </c>
      <c r="D37" s="25">
        <v>8533.2000000000007</v>
      </c>
      <c r="E37" s="25" t="s">
        <v>195</v>
      </c>
    </row>
    <row r="38" spans="1:5" x14ac:dyDescent="0.25">
      <c r="A38" s="25" t="s">
        <v>224</v>
      </c>
      <c r="B38" s="25">
        <v>56708848798</v>
      </c>
      <c r="C38" s="25" t="s">
        <v>259</v>
      </c>
      <c r="D38" s="25">
        <v>6370.4000000000005</v>
      </c>
      <c r="E38" s="25" t="s">
        <v>225</v>
      </c>
    </row>
    <row r="39" spans="1:5" x14ac:dyDescent="0.25">
      <c r="A39" s="25" t="s">
        <v>114</v>
      </c>
      <c r="B39" s="25">
        <v>56708883518</v>
      </c>
      <c r="C39" s="25" t="s">
        <v>259</v>
      </c>
      <c r="D39" s="25">
        <v>14565.400000000001</v>
      </c>
      <c r="E39" s="25" t="s">
        <v>115</v>
      </c>
    </row>
    <row r="40" spans="1:5" x14ac:dyDescent="0.25">
      <c r="A40" s="25" t="s">
        <v>96</v>
      </c>
      <c r="B40" s="25">
        <v>56708883370</v>
      </c>
      <c r="C40" s="25" t="s">
        <v>259</v>
      </c>
      <c r="D40" s="25">
        <v>14407.400000000001</v>
      </c>
      <c r="E40" s="25" t="s">
        <v>97</v>
      </c>
    </row>
    <row r="41" spans="1:5" x14ac:dyDescent="0.25">
      <c r="A41" s="25" t="s">
        <v>196</v>
      </c>
      <c r="B41" s="25">
        <v>56708848770</v>
      </c>
      <c r="C41" s="25" t="s">
        <v>259</v>
      </c>
      <c r="D41" s="25">
        <v>10079.800000000001</v>
      </c>
      <c r="E41" s="25" t="s">
        <v>197</v>
      </c>
    </row>
    <row r="42" spans="1:5" x14ac:dyDescent="0.25">
      <c r="A42" s="25" t="s">
        <v>44</v>
      </c>
      <c r="B42" s="25">
        <v>56708848813</v>
      </c>
      <c r="C42" s="25" t="s">
        <v>259</v>
      </c>
      <c r="D42" s="25">
        <v>5391</v>
      </c>
      <c r="E42" s="25" t="s">
        <v>45</v>
      </c>
    </row>
    <row r="43" spans="1:5" x14ac:dyDescent="0.25">
      <c r="A43" s="25" t="s">
        <v>58</v>
      </c>
      <c r="B43" s="25">
        <v>56708883137</v>
      </c>
      <c r="C43" s="25" t="s">
        <v>259</v>
      </c>
      <c r="D43" s="25">
        <v>8181.8</v>
      </c>
      <c r="E43" s="25" t="s">
        <v>59</v>
      </c>
    </row>
    <row r="44" spans="1:5" x14ac:dyDescent="0.25">
      <c r="A44" s="25" t="s">
        <v>36</v>
      </c>
      <c r="B44" s="25">
        <v>56708847394</v>
      </c>
      <c r="C44" s="25" t="s">
        <v>259</v>
      </c>
      <c r="D44" s="25">
        <v>12666.800000000001</v>
      </c>
      <c r="E44" s="25" t="s">
        <v>37</v>
      </c>
    </row>
    <row r="45" spans="1:5" x14ac:dyDescent="0.25">
      <c r="A45" s="25" t="s">
        <v>242</v>
      </c>
      <c r="B45" s="25">
        <v>56708883842</v>
      </c>
      <c r="C45" s="25" t="s">
        <v>259</v>
      </c>
      <c r="D45" s="25">
        <v>2136</v>
      </c>
      <c r="E45" s="25" t="s">
        <v>243</v>
      </c>
    </row>
    <row r="46" spans="1:5" x14ac:dyDescent="0.25">
      <c r="A46" s="25" t="s">
        <v>52</v>
      </c>
      <c r="B46" s="25">
        <v>56708848827</v>
      </c>
      <c r="C46" s="25" t="s">
        <v>259</v>
      </c>
      <c r="D46" s="25">
        <v>6381.8</v>
      </c>
      <c r="E46" s="25" t="s">
        <v>53</v>
      </c>
    </row>
    <row r="47" spans="1:5" x14ac:dyDescent="0.25">
      <c r="A47" s="25" t="s">
        <v>50</v>
      </c>
      <c r="B47" s="25">
        <v>56708883902</v>
      </c>
      <c r="C47" s="25" t="s">
        <v>259</v>
      </c>
      <c r="D47" s="25">
        <v>8103.4000000000005</v>
      </c>
      <c r="E47" s="25" t="s">
        <v>51</v>
      </c>
    </row>
    <row r="48" spans="1:5" x14ac:dyDescent="0.25">
      <c r="A48" s="25" t="s">
        <v>30</v>
      </c>
      <c r="B48" s="25">
        <v>56708847315</v>
      </c>
      <c r="C48" s="25" t="s">
        <v>259</v>
      </c>
      <c r="D48" s="25">
        <v>7716.2000000000007</v>
      </c>
      <c r="E48" s="25" t="s">
        <v>31</v>
      </c>
    </row>
    <row r="49" spans="1:5" x14ac:dyDescent="0.25">
      <c r="A49" s="25" t="s">
        <v>104</v>
      </c>
      <c r="B49" s="25">
        <v>56708843739</v>
      </c>
      <c r="C49" s="25" t="s">
        <v>259</v>
      </c>
      <c r="D49" s="25">
        <v>3797.2000000000003</v>
      </c>
      <c r="E49" s="25" t="s">
        <v>105</v>
      </c>
    </row>
    <row r="50" spans="1:5" x14ac:dyDescent="0.25">
      <c r="A50" s="25" t="s">
        <v>210</v>
      </c>
      <c r="B50" s="25">
        <v>56708880465</v>
      </c>
      <c r="C50" s="25" t="s">
        <v>259</v>
      </c>
      <c r="D50" s="25">
        <v>4691.8</v>
      </c>
      <c r="E50" s="25" t="s">
        <v>211</v>
      </c>
    </row>
    <row r="51" spans="1:5" x14ac:dyDescent="0.25">
      <c r="A51" s="25">
        <v>5</v>
      </c>
      <c r="B51" s="25">
        <v>56708883185</v>
      </c>
      <c r="C51" s="25" t="s">
        <v>259</v>
      </c>
      <c r="D51" s="25">
        <v>28197</v>
      </c>
      <c r="E51" s="25" t="s">
        <v>61</v>
      </c>
    </row>
    <row r="52" spans="1:5" x14ac:dyDescent="0.25">
      <c r="A52" s="25" t="s">
        <v>128</v>
      </c>
      <c r="B52" s="25">
        <v>56708848386</v>
      </c>
      <c r="C52" s="25" t="s">
        <v>259</v>
      </c>
      <c r="D52" s="25">
        <v>8249.6</v>
      </c>
      <c r="E52" s="25" t="s">
        <v>129</v>
      </c>
    </row>
    <row r="53" spans="1:5" x14ac:dyDescent="0.25">
      <c r="A53" s="25">
        <v>9</v>
      </c>
      <c r="B53" s="25">
        <v>56708880451</v>
      </c>
      <c r="C53" s="25" t="s">
        <v>259</v>
      </c>
      <c r="D53" s="25">
        <v>20192.600000000002</v>
      </c>
      <c r="E53" s="25" t="s">
        <v>181</v>
      </c>
    </row>
    <row r="54" spans="1:5" x14ac:dyDescent="0.25">
      <c r="A54" s="25" t="s">
        <v>150</v>
      </c>
      <c r="B54" s="25">
        <v>56708843790</v>
      </c>
      <c r="C54" s="25" t="s">
        <v>259</v>
      </c>
      <c r="D54" s="25">
        <v>6087</v>
      </c>
      <c r="E54" s="25" t="s">
        <v>151</v>
      </c>
    </row>
    <row r="55" spans="1:5" x14ac:dyDescent="0.25">
      <c r="A55" s="25" t="s">
        <v>240</v>
      </c>
      <c r="B55" s="25">
        <v>56708880542</v>
      </c>
      <c r="C55" s="25" t="s">
        <v>259</v>
      </c>
      <c r="D55" s="25">
        <v>4423</v>
      </c>
      <c r="E55" s="25" t="s">
        <v>241</v>
      </c>
    </row>
    <row r="56" spans="1:5" x14ac:dyDescent="0.25">
      <c r="A56" s="25" t="s">
        <v>186</v>
      </c>
      <c r="B56" s="25">
        <v>60590029027</v>
      </c>
      <c r="C56" s="25" t="s">
        <v>259</v>
      </c>
      <c r="D56" s="25">
        <v>6941.4000000000005</v>
      </c>
      <c r="E56" s="25" t="s">
        <v>187</v>
      </c>
    </row>
    <row r="57" spans="1:5" x14ac:dyDescent="0.25">
      <c r="A57" s="25" t="s">
        <v>110</v>
      </c>
      <c r="B57" s="25">
        <v>56708883430</v>
      </c>
      <c r="C57" s="25" t="s">
        <v>259</v>
      </c>
      <c r="D57" s="25">
        <v>34176</v>
      </c>
      <c r="E57" s="25" t="s">
        <v>111</v>
      </c>
    </row>
    <row r="58" spans="1:5" x14ac:dyDescent="0.25">
      <c r="A58" s="25" t="s">
        <v>202</v>
      </c>
      <c r="B58" s="25">
        <v>56708848784</v>
      </c>
      <c r="C58" s="25" t="s">
        <v>259</v>
      </c>
      <c r="D58" s="25">
        <v>9334.6</v>
      </c>
      <c r="E58" s="25" t="s">
        <v>203</v>
      </c>
    </row>
    <row r="59" spans="1:5" x14ac:dyDescent="0.25">
      <c r="A59" s="25" t="s">
        <v>28</v>
      </c>
      <c r="B59" s="25">
        <v>56708883873</v>
      </c>
      <c r="C59" s="25" t="s">
        <v>259</v>
      </c>
      <c r="D59" s="25">
        <v>10519.6</v>
      </c>
      <c r="E59" s="25" t="s">
        <v>29</v>
      </c>
    </row>
    <row r="60" spans="1:5" x14ac:dyDescent="0.25">
      <c r="A60" s="25" t="s">
        <v>230</v>
      </c>
      <c r="B60" s="25">
        <v>56710784406</v>
      </c>
      <c r="C60" s="25" t="s">
        <v>259</v>
      </c>
      <c r="D60" s="25">
        <v>5352.4000000000005</v>
      </c>
      <c r="E60" s="25" t="s">
        <v>231</v>
      </c>
    </row>
    <row r="61" spans="1:5" x14ac:dyDescent="0.25">
      <c r="A61" s="25" t="s">
        <v>234</v>
      </c>
      <c r="B61" s="25">
        <v>56708883839</v>
      </c>
      <c r="C61" s="25" t="s">
        <v>259</v>
      </c>
      <c r="D61" s="25">
        <v>6127.4000000000005</v>
      </c>
      <c r="E61" s="25" t="s">
        <v>235</v>
      </c>
    </row>
    <row r="62" spans="1:5" x14ac:dyDescent="0.25">
      <c r="A62" s="25" t="s">
        <v>42</v>
      </c>
      <c r="B62" s="25">
        <v>56708881869</v>
      </c>
      <c r="C62" s="25" t="s">
        <v>259</v>
      </c>
      <c r="D62" s="25">
        <v>10268.6</v>
      </c>
      <c r="E62" s="25" t="s">
        <v>43</v>
      </c>
    </row>
    <row r="63" spans="1:5" x14ac:dyDescent="0.25">
      <c r="A63" s="25" t="s">
        <v>178</v>
      </c>
      <c r="B63" s="25">
        <v>60590081785</v>
      </c>
      <c r="C63" s="25" t="s">
        <v>259</v>
      </c>
      <c r="D63" s="25">
        <v>2714.4</v>
      </c>
      <c r="E63" s="25" t="s">
        <v>179</v>
      </c>
    </row>
    <row r="64" spans="1:5" x14ac:dyDescent="0.25">
      <c r="A64" s="25" t="s">
        <v>84</v>
      </c>
      <c r="B64" s="25">
        <v>56708880312</v>
      </c>
      <c r="C64" s="25" t="s">
        <v>259</v>
      </c>
      <c r="D64" s="25">
        <v>43546.8</v>
      </c>
      <c r="E64" s="25" t="s">
        <v>85</v>
      </c>
    </row>
    <row r="65" spans="1:5" x14ac:dyDescent="0.25">
      <c r="A65" s="25" t="s">
        <v>208</v>
      </c>
      <c r="B65" s="25">
        <v>60590127128</v>
      </c>
      <c r="C65" s="25" t="s">
        <v>259</v>
      </c>
      <c r="D65" s="25">
        <v>5547.4000000000005</v>
      </c>
      <c r="E65" s="25" t="s">
        <v>209</v>
      </c>
    </row>
    <row r="66" spans="1:5" x14ac:dyDescent="0.25">
      <c r="A66" s="25" t="s">
        <v>214</v>
      </c>
      <c r="B66" s="25">
        <v>60589924269</v>
      </c>
      <c r="C66" s="25" t="s">
        <v>259</v>
      </c>
      <c r="D66" s="25">
        <v>5390.2000000000007</v>
      </c>
      <c r="E66" s="25" t="s">
        <v>215</v>
      </c>
    </row>
    <row r="67" spans="1:5" x14ac:dyDescent="0.25">
      <c r="A67" s="25" t="s">
        <v>216</v>
      </c>
      <c r="B67" s="25">
        <v>60589924670</v>
      </c>
      <c r="C67" s="25" t="s">
        <v>259</v>
      </c>
      <c r="D67" s="25">
        <v>7933.2000000000007</v>
      </c>
      <c r="E67" s="25" t="s">
        <v>217</v>
      </c>
    </row>
    <row r="68" spans="1:5" x14ac:dyDescent="0.25">
      <c r="A68" s="25" t="s">
        <v>200</v>
      </c>
      <c r="B68" s="25">
        <v>60591453247</v>
      </c>
      <c r="C68" s="25" t="s">
        <v>259</v>
      </c>
      <c r="D68" s="25">
        <v>2818.6000000000004</v>
      </c>
      <c r="E68" s="25" t="s">
        <v>201</v>
      </c>
    </row>
    <row r="69" spans="1:5" x14ac:dyDescent="0.25">
      <c r="A69" s="25" t="s">
        <v>72</v>
      </c>
      <c r="B69" s="25">
        <v>60589937915</v>
      </c>
      <c r="C69" s="25" t="s">
        <v>259</v>
      </c>
      <c r="D69" s="25">
        <v>6478</v>
      </c>
      <c r="E69" s="25" t="s">
        <v>73</v>
      </c>
    </row>
    <row r="70" spans="1:5" x14ac:dyDescent="0.25">
      <c r="A70" s="25" t="s">
        <v>190</v>
      </c>
      <c r="B70" s="25">
        <v>60589940438</v>
      </c>
      <c r="C70" s="25" t="s">
        <v>259</v>
      </c>
      <c r="D70" s="25">
        <v>8407.2000000000007</v>
      </c>
      <c r="E70" s="25" t="s">
        <v>191</v>
      </c>
    </row>
    <row r="71" spans="1:5" x14ac:dyDescent="0.25">
      <c r="A71" s="25" t="s">
        <v>76</v>
      </c>
      <c r="B71" s="25">
        <v>60589870076</v>
      </c>
      <c r="C71" s="25" t="s">
        <v>259</v>
      </c>
      <c r="D71" s="25">
        <v>2621.4</v>
      </c>
      <c r="E71" s="25" t="s">
        <v>77</v>
      </c>
    </row>
    <row r="72" spans="1:5" x14ac:dyDescent="0.25">
      <c r="A72" s="25" t="s">
        <v>142</v>
      </c>
      <c r="B72" s="25">
        <v>60589917957</v>
      </c>
      <c r="C72" s="25" t="s">
        <v>259</v>
      </c>
      <c r="D72" s="25">
        <v>5838.6</v>
      </c>
      <c r="E72" s="25" t="s">
        <v>143</v>
      </c>
    </row>
    <row r="73" spans="1:5" x14ac:dyDescent="0.25">
      <c r="A73" s="25" t="s">
        <v>172</v>
      </c>
      <c r="B73" s="25">
        <v>60590139386</v>
      </c>
      <c r="C73" s="25" t="s">
        <v>259</v>
      </c>
      <c r="D73" s="25">
        <v>2071.2000000000003</v>
      </c>
      <c r="E73" s="25" t="s">
        <v>173</v>
      </c>
    </row>
    <row r="74" spans="1:5" x14ac:dyDescent="0.25">
      <c r="A74" s="25" t="s">
        <v>92</v>
      </c>
      <c r="B74" s="25">
        <v>60590223734</v>
      </c>
      <c r="C74" s="25" t="s">
        <v>259</v>
      </c>
      <c r="D74" s="25">
        <v>4174</v>
      </c>
      <c r="E74" s="25" t="s">
        <v>93</v>
      </c>
    </row>
    <row r="75" spans="1:5" x14ac:dyDescent="0.25">
      <c r="A75" s="25" t="s">
        <v>184</v>
      </c>
      <c r="B75" s="25">
        <v>56708843938</v>
      </c>
      <c r="C75" s="25" t="s">
        <v>259</v>
      </c>
      <c r="D75" s="25">
        <v>7390.8</v>
      </c>
      <c r="E75" s="25" t="s">
        <v>185</v>
      </c>
    </row>
    <row r="76" spans="1:5" x14ac:dyDescent="0.25">
      <c r="A76" s="25" t="s">
        <v>22</v>
      </c>
      <c r="B76" s="25">
        <v>60590210961</v>
      </c>
      <c r="C76" s="25" t="s">
        <v>259</v>
      </c>
      <c r="D76" s="25">
        <v>4690.6000000000004</v>
      </c>
      <c r="E76" s="25" t="s">
        <v>23</v>
      </c>
    </row>
    <row r="77" spans="1:5" x14ac:dyDescent="0.25">
      <c r="A77" s="25" t="s">
        <v>182</v>
      </c>
      <c r="B77" s="25">
        <v>56710541492</v>
      </c>
      <c r="C77" s="25" t="s">
        <v>259</v>
      </c>
      <c r="D77" s="25">
        <v>2666</v>
      </c>
      <c r="E77" s="25" t="s">
        <v>183</v>
      </c>
    </row>
    <row r="78" spans="1:5" x14ac:dyDescent="0.25">
      <c r="A78" s="25" t="s">
        <v>134</v>
      </c>
      <c r="B78" s="25">
        <v>56702290580</v>
      </c>
      <c r="C78" s="25" t="s">
        <v>259</v>
      </c>
      <c r="D78" s="25">
        <v>2369.8000000000002</v>
      </c>
      <c r="E78" s="25" t="s">
        <v>135</v>
      </c>
    </row>
    <row r="79" spans="1:5" x14ac:dyDescent="0.25">
      <c r="A79" s="25" t="s">
        <v>32</v>
      </c>
      <c r="B79" s="25">
        <v>60575841258</v>
      </c>
      <c r="C79" s="25" t="s">
        <v>259</v>
      </c>
      <c r="D79" s="25">
        <v>6526.4000000000005</v>
      </c>
      <c r="E79" s="25" t="s">
        <v>33</v>
      </c>
    </row>
    <row r="80" spans="1:5" x14ac:dyDescent="0.25">
      <c r="A80" s="25" t="s">
        <v>94</v>
      </c>
      <c r="B80" s="25">
        <v>60591678286</v>
      </c>
      <c r="C80" s="25" t="s">
        <v>259</v>
      </c>
      <c r="D80" s="25">
        <v>1935.4</v>
      </c>
      <c r="E80" s="25" t="s">
        <v>95</v>
      </c>
    </row>
    <row r="81" spans="1:5" x14ac:dyDescent="0.25">
      <c r="A81" s="25" t="s">
        <v>70</v>
      </c>
      <c r="B81" s="25">
        <v>60591853519</v>
      </c>
      <c r="C81" s="25" t="s">
        <v>259</v>
      </c>
      <c r="D81" s="25">
        <v>2229</v>
      </c>
      <c r="E81" s="25" t="s">
        <v>71</v>
      </c>
    </row>
    <row r="82" spans="1:5" x14ac:dyDescent="0.25">
      <c r="A82" s="25" t="s">
        <v>192</v>
      </c>
      <c r="B82" s="25">
        <v>60592075907</v>
      </c>
      <c r="C82" s="25" t="s">
        <v>259</v>
      </c>
      <c r="D82" s="25">
        <v>2263.2000000000003</v>
      </c>
      <c r="E82" s="25" t="s">
        <v>193</v>
      </c>
    </row>
    <row r="83" spans="1:5" x14ac:dyDescent="0.25">
      <c r="A83" s="25" t="s">
        <v>98</v>
      </c>
      <c r="B83" s="25">
        <v>60591931298</v>
      </c>
      <c r="C83" s="25" t="s">
        <v>259</v>
      </c>
      <c r="D83" s="25">
        <v>3001.2000000000003</v>
      </c>
      <c r="E83" s="25" t="s">
        <v>99</v>
      </c>
    </row>
    <row r="84" spans="1:5" x14ac:dyDescent="0.25">
      <c r="A84" s="25" t="s">
        <v>78</v>
      </c>
      <c r="B84" s="25">
        <v>60592509166</v>
      </c>
      <c r="C84" s="25" t="s">
        <v>259</v>
      </c>
      <c r="D84" s="25">
        <v>2083.6</v>
      </c>
      <c r="E84" s="25" t="s">
        <v>79</v>
      </c>
    </row>
    <row r="85" spans="1:5" x14ac:dyDescent="0.25">
      <c r="A85" s="25" t="s">
        <v>90</v>
      </c>
      <c r="B85" s="25">
        <v>60592512670</v>
      </c>
      <c r="C85" s="25" t="s">
        <v>259</v>
      </c>
      <c r="D85" s="25">
        <v>1283.2</v>
      </c>
      <c r="E85" s="25" t="s">
        <v>91</v>
      </c>
    </row>
    <row r="86" spans="1:5" x14ac:dyDescent="0.25">
      <c r="A86" s="25" t="s">
        <v>38</v>
      </c>
      <c r="B86" s="25">
        <v>60577733234</v>
      </c>
      <c r="C86" s="25" t="s">
        <v>259</v>
      </c>
      <c r="D86" s="25">
        <v>1368.2</v>
      </c>
      <c r="E86" s="25" t="s">
        <v>39</v>
      </c>
    </row>
    <row r="87" spans="1:5" x14ac:dyDescent="0.25">
      <c r="A87" s="25" t="s">
        <v>120</v>
      </c>
      <c r="B87" s="25">
        <v>60592513554</v>
      </c>
      <c r="C87" s="25" t="s">
        <v>259</v>
      </c>
      <c r="D87" s="25">
        <v>3543.2000000000003</v>
      </c>
      <c r="E87" s="25" t="s">
        <v>121</v>
      </c>
    </row>
    <row r="88" spans="1:5" x14ac:dyDescent="0.25">
      <c r="A88" s="25" t="s">
        <v>138</v>
      </c>
      <c r="B88" s="25">
        <v>60592612312</v>
      </c>
      <c r="C88" s="25" t="s">
        <v>259</v>
      </c>
      <c r="D88" s="25">
        <v>1797.6000000000001</v>
      </c>
      <c r="E88" s="25" t="s">
        <v>139</v>
      </c>
    </row>
    <row r="89" spans="1:5" x14ac:dyDescent="0.25">
      <c r="A89" s="25" t="s">
        <v>226</v>
      </c>
      <c r="B89" s="25">
        <v>60592674481</v>
      </c>
      <c r="C89" s="25" t="s">
        <v>259</v>
      </c>
      <c r="D89" s="25">
        <v>2274.4</v>
      </c>
      <c r="E89" s="25" t="s">
        <v>227</v>
      </c>
    </row>
    <row r="90" spans="1:5" x14ac:dyDescent="0.25">
      <c r="A90" s="25" t="s">
        <v>80</v>
      </c>
      <c r="B90" s="25">
        <v>56709675303</v>
      </c>
      <c r="C90" s="25" t="s">
        <v>259</v>
      </c>
      <c r="D90" s="25">
        <v>2993.4</v>
      </c>
      <c r="E90" s="25" t="s">
        <v>81</v>
      </c>
    </row>
    <row r="91" spans="1:5" x14ac:dyDescent="0.25">
      <c r="A91" s="25" t="s">
        <v>106</v>
      </c>
      <c r="B91" s="25">
        <v>60593016552</v>
      </c>
      <c r="C91" s="25" t="s">
        <v>259</v>
      </c>
      <c r="D91" s="25">
        <v>1753.8000000000002</v>
      </c>
      <c r="E91" s="25" t="s">
        <v>107</v>
      </c>
    </row>
    <row r="92" spans="1:5" x14ac:dyDescent="0.25">
      <c r="A92" s="25" t="s">
        <v>124</v>
      </c>
      <c r="B92" s="25">
        <v>60547411926</v>
      </c>
      <c r="C92" s="25" t="s">
        <v>259</v>
      </c>
      <c r="D92" s="25">
        <v>1323.4</v>
      </c>
      <c r="E92" s="25" t="s">
        <v>125</v>
      </c>
    </row>
    <row r="93" spans="1:5" x14ac:dyDescent="0.25">
      <c r="A93" s="25" t="s">
        <v>198</v>
      </c>
      <c r="B93" s="25">
        <v>60593356654</v>
      </c>
      <c r="C93" s="25" t="s">
        <v>259</v>
      </c>
      <c r="D93" s="25">
        <v>1323.4</v>
      </c>
      <c r="E93" s="25" t="s">
        <v>199</v>
      </c>
    </row>
    <row r="94" spans="1:5" x14ac:dyDescent="0.25">
      <c r="A94" s="25" t="s">
        <v>86</v>
      </c>
      <c r="B94" s="25">
        <v>60566927891</v>
      </c>
      <c r="C94" s="25" t="s">
        <v>259</v>
      </c>
      <c r="D94" s="25">
        <v>1605.8000000000002</v>
      </c>
      <c r="E94" s="25" t="s">
        <v>87</v>
      </c>
    </row>
    <row r="95" spans="1:5" x14ac:dyDescent="0.25">
      <c r="A95" s="25" t="s">
        <v>144</v>
      </c>
      <c r="B95" s="25">
        <v>60594391894</v>
      </c>
      <c r="C95" s="25" t="s">
        <v>259</v>
      </c>
      <c r="D95" s="25">
        <v>1799.4</v>
      </c>
      <c r="E95" s="25" t="s">
        <v>145</v>
      </c>
    </row>
    <row r="96" spans="1:5" x14ac:dyDescent="0.25">
      <c r="A96" s="25" t="s">
        <v>152</v>
      </c>
      <c r="B96" s="25">
        <v>56708843802</v>
      </c>
      <c r="C96" s="25" t="s">
        <v>259</v>
      </c>
      <c r="D96" s="25">
        <v>2474.6000000000004</v>
      </c>
      <c r="E96" s="25" t="s">
        <v>153</v>
      </c>
    </row>
    <row r="97" spans="1:5" x14ac:dyDescent="0.25">
      <c r="A97" s="25" t="s">
        <v>136</v>
      </c>
      <c r="B97" s="25">
        <v>56708880360</v>
      </c>
      <c r="C97" s="25" t="s">
        <v>259</v>
      </c>
      <c r="D97" s="25">
        <v>3661</v>
      </c>
      <c r="E97" s="25" t="s">
        <v>137</v>
      </c>
    </row>
    <row r="98" spans="1:5" x14ac:dyDescent="0.25">
      <c r="A98" s="25" t="s">
        <v>34</v>
      </c>
      <c r="B98" s="25">
        <v>56685689408</v>
      </c>
      <c r="C98" s="25" t="s">
        <v>259</v>
      </c>
      <c r="D98" s="25">
        <v>7599.6</v>
      </c>
      <c r="E98" s="25" t="s">
        <v>35</v>
      </c>
    </row>
    <row r="99" spans="1:5" x14ac:dyDescent="0.25">
      <c r="A99" s="25" t="s">
        <v>204</v>
      </c>
      <c r="B99" s="25">
        <v>60593753427</v>
      </c>
      <c r="C99" s="25" t="s">
        <v>259</v>
      </c>
      <c r="D99" s="25">
        <v>1344.4</v>
      </c>
      <c r="E99" s="25" t="s">
        <v>205</v>
      </c>
    </row>
    <row r="100" spans="1:5" x14ac:dyDescent="0.25">
      <c r="A100" s="25" t="s">
        <v>108</v>
      </c>
      <c r="B100" s="25">
        <v>60590162296</v>
      </c>
      <c r="C100" s="25" t="s">
        <v>259</v>
      </c>
      <c r="D100" s="25">
        <v>3155.6000000000004</v>
      </c>
      <c r="E100" s="25" t="s">
        <v>109</v>
      </c>
    </row>
    <row r="101" spans="1:5" x14ac:dyDescent="0.25">
      <c r="A101" s="25" t="s">
        <v>170</v>
      </c>
      <c r="B101" s="25">
        <v>56671290902</v>
      </c>
      <c r="C101" s="25" t="s">
        <v>259</v>
      </c>
      <c r="D101" s="25">
        <v>3266.4</v>
      </c>
      <c r="E101" s="25" t="s">
        <v>171</v>
      </c>
    </row>
    <row r="102" spans="1:5" x14ac:dyDescent="0.25">
      <c r="A102" s="25" t="s">
        <v>206</v>
      </c>
      <c r="B102" s="25">
        <v>60590103231</v>
      </c>
      <c r="C102" s="25" t="s">
        <v>259</v>
      </c>
      <c r="D102" s="25">
        <v>3464.8</v>
      </c>
      <c r="E102" s="25" t="s">
        <v>207</v>
      </c>
    </row>
    <row r="103" spans="1:5" x14ac:dyDescent="0.25">
      <c r="A103" s="25" t="s">
        <v>130</v>
      </c>
      <c r="B103" s="25">
        <v>60576975879</v>
      </c>
      <c r="C103" s="25" t="s">
        <v>259</v>
      </c>
      <c r="D103" s="25">
        <v>1164.6000000000001</v>
      </c>
      <c r="E103" s="25" t="s">
        <v>131</v>
      </c>
    </row>
    <row r="104" spans="1:5" x14ac:dyDescent="0.25">
      <c r="A104" s="25" t="s">
        <v>188</v>
      </c>
      <c r="B104" s="25">
        <v>60595157591</v>
      </c>
      <c r="C104" s="25" t="s">
        <v>259</v>
      </c>
      <c r="D104" s="25">
        <v>1361</v>
      </c>
      <c r="E104" s="25" t="s">
        <v>189</v>
      </c>
    </row>
    <row r="105" spans="1:5" x14ac:dyDescent="0.25">
      <c r="A105" s="25" t="s">
        <v>100</v>
      </c>
      <c r="B105" s="25">
        <v>56693143064</v>
      </c>
      <c r="C105" s="25" t="s">
        <v>259</v>
      </c>
      <c r="D105" s="25">
        <v>1322.2</v>
      </c>
      <c r="E105" s="25" t="s">
        <v>101</v>
      </c>
    </row>
    <row r="106" spans="1:5" x14ac:dyDescent="0.25">
      <c r="A106" s="25" t="s">
        <v>238</v>
      </c>
      <c r="B106" s="25">
        <v>60594965751</v>
      </c>
      <c r="C106" s="25" t="s">
        <v>259</v>
      </c>
      <c r="D106" s="25">
        <v>1499</v>
      </c>
      <c r="E106" s="25" t="s">
        <v>239</v>
      </c>
    </row>
    <row r="107" spans="1:5" x14ac:dyDescent="0.25">
      <c r="A107" s="25" t="s">
        <v>18</v>
      </c>
      <c r="B107" s="25">
        <v>60594871944</v>
      </c>
      <c r="C107" s="25" t="s">
        <v>259</v>
      </c>
      <c r="D107" s="25">
        <v>1000.2</v>
      </c>
      <c r="E107" s="25" t="s">
        <v>19</v>
      </c>
    </row>
    <row r="108" spans="1:5" x14ac:dyDescent="0.25">
      <c r="A108" s="25" t="s">
        <v>122</v>
      </c>
      <c r="B108" s="25">
        <v>60595150744</v>
      </c>
      <c r="C108" s="25" t="s">
        <v>259</v>
      </c>
      <c r="D108" s="25">
        <v>1862.8000000000002</v>
      </c>
      <c r="E108" s="25" t="s">
        <v>123</v>
      </c>
    </row>
    <row r="109" spans="1:5" x14ac:dyDescent="0.25">
      <c r="A109" s="25" t="s">
        <v>156</v>
      </c>
      <c r="B109" s="25">
        <v>60594999337</v>
      </c>
      <c r="C109" s="25" t="s">
        <v>259</v>
      </c>
      <c r="D109" s="25">
        <v>897.40000000000009</v>
      </c>
      <c r="E109" s="25" t="s">
        <v>157</v>
      </c>
    </row>
    <row r="110" spans="1:5" x14ac:dyDescent="0.25">
      <c r="A110" s="25" t="s">
        <v>228</v>
      </c>
      <c r="B110" s="25">
        <v>60595108868</v>
      </c>
      <c r="C110" s="25" t="s">
        <v>259</v>
      </c>
      <c r="D110" s="25">
        <v>1277.8000000000002</v>
      </c>
      <c r="E110" s="25" t="s">
        <v>229</v>
      </c>
    </row>
    <row r="111" spans="1:5" x14ac:dyDescent="0.25">
      <c r="A111" s="25" t="s">
        <v>126</v>
      </c>
      <c r="B111" s="25">
        <v>60595021987</v>
      </c>
      <c r="C111" s="25" t="s">
        <v>259</v>
      </c>
      <c r="D111" s="25">
        <v>920.6</v>
      </c>
      <c r="E111" s="25" t="s">
        <v>127</v>
      </c>
    </row>
    <row r="112" spans="1:5" x14ac:dyDescent="0.25">
      <c r="A112" s="25" t="s">
        <v>236</v>
      </c>
      <c r="B112" s="25">
        <v>60575746457</v>
      </c>
      <c r="C112" s="25" t="s">
        <v>259</v>
      </c>
      <c r="D112" s="25">
        <v>1092</v>
      </c>
      <c r="E112" s="25" t="s">
        <v>237</v>
      </c>
    </row>
    <row r="113" spans="1:5" x14ac:dyDescent="0.25">
      <c r="A113" s="25" t="s">
        <v>82</v>
      </c>
      <c r="B113" s="25">
        <v>60593762613</v>
      </c>
      <c r="C113" s="25" t="s">
        <v>259</v>
      </c>
      <c r="D113" s="25">
        <v>3412.6000000000004</v>
      </c>
      <c r="E113" s="25" t="s">
        <v>83</v>
      </c>
    </row>
    <row r="114" spans="1:5" x14ac:dyDescent="0.25">
      <c r="A114" s="25" t="s">
        <v>26</v>
      </c>
      <c r="B114" s="25">
        <v>60596705482</v>
      </c>
      <c r="C114" s="25" t="s">
        <v>259</v>
      </c>
      <c r="D114" s="25">
        <v>953.40000000000009</v>
      </c>
      <c r="E114" s="25" t="s">
        <v>27</v>
      </c>
    </row>
    <row r="115" spans="1:5" x14ac:dyDescent="0.25">
      <c r="A115" s="25" t="s">
        <v>132</v>
      </c>
      <c r="B115" s="25">
        <v>60594621675</v>
      </c>
      <c r="C115" s="25" t="s">
        <v>259</v>
      </c>
      <c r="D115" s="25">
        <v>1213.4000000000001</v>
      </c>
      <c r="E115" s="25" t="s">
        <v>133</v>
      </c>
    </row>
    <row r="116" spans="1:5" x14ac:dyDescent="0.25">
      <c r="A116" s="25" t="s">
        <v>46</v>
      </c>
      <c r="B116" s="25">
        <v>60596095566</v>
      </c>
      <c r="C116" s="25" t="s">
        <v>259</v>
      </c>
      <c r="D116" s="25">
        <v>739.6</v>
      </c>
      <c r="E116" s="25" t="s">
        <v>47</v>
      </c>
    </row>
    <row r="117" spans="1:5" x14ac:dyDescent="0.25">
      <c r="A117" s="25" t="s">
        <v>20</v>
      </c>
      <c r="B117" s="25">
        <v>60596167901</v>
      </c>
      <c r="C117" s="25" t="s">
        <v>259</v>
      </c>
      <c r="D117" s="25">
        <v>1944.6000000000001</v>
      </c>
      <c r="E117" s="25" t="s">
        <v>21</v>
      </c>
    </row>
    <row r="118" spans="1:5" x14ac:dyDescent="0.25">
      <c r="A118" s="25" t="s">
        <v>140</v>
      </c>
      <c r="B118" s="25">
        <v>60577252235</v>
      </c>
      <c r="C118" s="25" t="s">
        <v>259</v>
      </c>
      <c r="D118" s="25">
        <v>4215.4000000000005</v>
      </c>
      <c r="E118" s="25" t="s">
        <v>141</v>
      </c>
    </row>
    <row r="119" spans="1:5" x14ac:dyDescent="0.25">
      <c r="A119" s="25" t="s">
        <v>56</v>
      </c>
      <c r="B119" s="25">
        <v>60596475500</v>
      </c>
      <c r="C119" s="25" t="s">
        <v>259</v>
      </c>
      <c r="D119" s="25">
        <v>1705.2</v>
      </c>
      <c r="E119" s="25" t="s">
        <v>57</v>
      </c>
    </row>
    <row r="120" spans="1:5" x14ac:dyDescent="0.25">
      <c r="A120" s="25" t="s">
        <v>66</v>
      </c>
      <c r="B120" s="25">
        <v>60587012836</v>
      </c>
      <c r="C120" s="25" t="s">
        <v>259</v>
      </c>
      <c r="D120" s="25">
        <v>774.40000000000009</v>
      </c>
      <c r="E120" s="25" t="s">
        <v>67</v>
      </c>
    </row>
    <row r="121" spans="1:5" x14ac:dyDescent="0.25">
      <c r="A121" s="25" t="s">
        <v>74</v>
      </c>
      <c r="B121" s="25">
        <v>60596670067</v>
      </c>
      <c r="C121" s="25" t="s">
        <v>259</v>
      </c>
      <c r="D121" s="25">
        <v>529.6</v>
      </c>
      <c r="E121" s="25" t="s">
        <v>75</v>
      </c>
    </row>
    <row r="122" spans="1:5" x14ac:dyDescent="0.25">
      <c r="A122" s="25" t="s">
        <v>154</v>
      </c>
      <c r="B122" s="25">
        <v>56719454258</v>
      </c>
      <c r="C122" s="25" t="s">
        <v>259</v>
      </c>
      <c r="D122" s="25">
        <v>1383.4</v>
      </c>
      <c r="E122" s="25" t="s">
        <v>155</v>
      </c>
    </row>
    <row r="123" spans="1:5" x14ac:dyDescent="0.25">
      <c r="A123" s="25" t="s">
        <v>68</v>
      </c>
      <c r="B123" s="25">
        <v>60591044065</v>
      </c>
      <c r="C123" s="25" t="s">
        <v>259</v>
      </c>
      <c r="D123" s="25">
        <v>2248</v>
      </c>
      <c r="E123" s="25" t="s">
        <v>69</v>
      </c>
    </row>
    <row r="124" spans="1:5" x14ac:dyDescent="0.25">
      <c r="A124" s="25" t="s">
        <v>112</v>
      </c>
      <c r="B124" s="25">
        <v>60597261719</v>
      </c>
      <c r="C124" s="25" t="s">
        <v>259</v>
      </c>
      <c r="D124" s="25">
        <v>269</v>
      </c>
      <c r="E124" s="25" t="s">
        <v>113</v>
      </c>
    </row>
    <row r="125" spans="1:5" x14ac:dyDescent="0.25">
      <c r="A125" s="25" t="s">
        <v>48</v>
      </c>
      <c r="B125" s="25">
        <v>60597560900</v>
      </c>
      <c r="C125" s="25" t="s">
        <v>259</v>
      </c>
      <c r="D125" s="25">
        <v>234.8</v>
      </c>
      <c r="E125" s="25" t="s">
        <v>49</v>
      </c>
    </row>
    <row r="126" spans="1:5" x14ac:dyDescent="0.25">
      <c r="A126" s="25"/>
      <c r="B126" s="25" t="s">
        <v>260</v>
      </c>
      <c r="C126" s="25"/>
      <c r="D126" s="34">
        <v>607760.6</v>
      </c>
      <c r="E126" s="25" t="s">
        <v>261</v>
      </c>
    </row>
    <row r="128" spans="1:5" x14ac:dyDescent="0.25">
      <c r="A128" s="25"/>
      <c r="B128" s="35" t="s">
        <v>254</v>
      </c>
      <c r="C128" s="35"/>
      <c r="D128" s="36">
        <v>4804.6000000000004</v>
      </c>
      <c r="E128" s="35" t="s">
        <v>255</v>
      </c>
    </row>
    <row r="129" spans="2:5" x14ac:dyDescent="0.25">
      <c r="B129" s="35" t="s">
        <v>257</v>
      </c>
      <c r="C129" s="35"/>
      <c r="D129" s="36">
        <v>84542.400000000009</v>
      </c>
      <c r="E129" s="35" t="s">
        <v>258</v>
      </c>
    </row>
    <row r="130" spans="2:5" x14ac:dyDescent="0.25">
      <c r="B130" s="35" t="s">
        <v>260</v>
      </c>
      <c r="C130" s="35"/>
      <c r="D130" s="36">
        <v>607760.6</v>
      </c>
      <c r="E130" s="35" t="s">
        <v>261</v>
      </c>
    </row>
    <row r="131" spans="2:5" x14ac:dyDescent="0.25">
      <c r="B131" s="35"/>
      <c r="C131" s="35"/>
      <c r="D131" s="36">
        <v>697107.6</v>
      </c>
      <c r="E131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2" sqref="A2"/>
    </sheetView>
  </sheetViews>
  <sheetFormatPr baseColWidth="10" defaultRowHeight="15" x14ac:dyDescent="0.25"/>
  <cols>
    <col min="1" max="1" width="24.5703125" style="25" bestFit="1" customWidth="1"/>
    <col min="2" max="2" width="13.140625" style="25" bestFit="1" customWidth="1"/>
    <col min="3" max="16384" width="11.42578125" style="25"/>
  </cols>
  <sheetData>
    <row r="1" spans="1:5" x14ac:dyDescent="0.25">
      <c r="A1" s="44" t="s">
        <v>268</v>
      </c>
      <c r="B1" s="44"/>
      <c r="C1" s="45"/>
      <c r="D1" s="46"/>
      <c r="E1" s="46"/>
    </row>
    <row r="2" spans="1:5" x14ac:dyDescent="0.25">
      <c r="A2" s="44" t="s">
        <v>269</v>
      </c>
      <c r="B2" s="44" t="s">
        <v>270</v>
      </c>
      <c r="C2" s="45"/>
      <c r="D2" s="46"/>
      <c r="E2" s="46"/>
    </row>
    <row r="3" spans="1:5" x14ac:dyDescent="0.25">
      <c r="A3" s="44" t="s">
        <v>281</v>
      </c>
      <c r="B3" s="47" t="s">
        <v>282</v>
      </c>
      <c r="C3" s="45"/>
      <c r="D3" s="46"/>
      <c r="E3" s="46"/>
    </row>
    <row r="4" spans="1:5" x14ac:dyDescent="0.25">
      <c r="A4" s="45"/>
      <c r="B4" s="45"/>
      <c r="C4" s="45"/>
      <c r="D4" s="46"/>
      <c r="E4" s="46"/>
    </row>
    <row r="5" spans="1:5" x14ac:dyDescent="0.25">
      <c r="A5" s="45" t="s">
        <v>271</v>
      </c>
      <c r="B5" s="45" t="s">
        <v>272</v>
      </c>
      <c r="C5" s="45"/>
      <c r="D5" s="46"/>
      <c r="E5" s="46"/>
    </row>
    <row r="6" spans="1:5" x14ac:dyDescent="0.25">
      <c r="A6" s="46" t="s">
        <v>273</v>
      </c>
      <c r="B6" s="48">
        <v>459666.79</v>
      </c>
      <c r="C6" s="46"/>
      <c r="D6" s="46"/>
      <c r="E6" s="46"/>
    </row>
    <row r="7" spans="1:5" x14ac:dyDescent="0.25">
      <c r="A7" s="46" t="s">
        <v>274</v>
      </c>
      <c r="B7" s="48">
        <v>76462.570000000007</v>
      </c>
      <c r="C7" s="46"/>
      <c r="D7" s="46"/>
      <c r="E7" s="46"/>
    </row>
    <row r="8" spans="1:5" x14ac:dyDescent="0.25">
      <c r="A8" s="46" t="s">
        <v>275</v>
      </c>
      <c r="B8" s="48">
        <v>40293.57</v>
      </c>
      <c r="C8" s="46"/>
      <c r="D8" s="46"/>
      <c r="E8" s="46"/>
    </row>
    <row r="9" spans="1:5" x14ac:dyDescent="0.25">
      <c r="A9" s="46" t="s">
        <v>276</v>
      </c>
      <c r="B9" s="48">
        <v>146924.75</v>
      </c>
      <c r="C9" s="46"/>
      <c r="D9" s="46"/>
      <c r="E9" s="46"/>
    </row>
    <row r="10" spans="1:5" x14ac:dyDescent="0.25">
      <c r="A10" s="46" t="s">
        <v>277</v>
      </c>
      <c r="B10" s="48">
        <v>24795.26</v>
      </c>
      <c r="C10" s="46"/>
      <c r="D10" s="49"/>
      <c r="E10" s="46"/>
    </row>
    <row r="11" spans="1:5" x14ac:dyDescent="0.25">
      <c r="A11" s="46" t="s">
        <v>278</v>
      </c>
      <c r="B11" s="48">
        <v>69121.929999999993</v>
      </c>
      <c r="C11" s="46"/>
      <c r="D11" s="46"/>
      <c r="E11" s="46"/>
    </row>
    <row r="12" spans="1:5" x14ac:dyDescent="0.25">
      <c r="A12" s="46" t="s">
        <v>279</v>
      </c>
      <c r="B12" s="50">
        <v>0</v>
      </c>
      <c r="C12" s="46"/>
      <c r="D12" s="46"/>
      <c r="E12" s="46"/>
    </row>
    <row r="13" spans="1:5" ht="15.75" thickBot="1" x14ac:dyDescent="0.3">
      <c r="A13" s="46" t="s">
        <v>280</v>
      </c>
      <c r="B13" s="51">
        <v>71245</v>
      </c>
      <c r="C13" s="46"/>
      <c r="D13" s="46"/>
      <c r="E13" s="46"/>
    </row>
    <row r="14" spans="1:5" x14ac:dyDescent="0.25">
      <c r="A14" s="46"/>
      <c r="B14" s="52">
        <f>SUM(B6:B13)</f>
        <v>888509.86999999988</v>
      </c>
      <c r="C14" s="46"/>
      <c r="D14" s="46"/>
      <c r="E14" s="46"/>
    </row>
    <row r="15" spans="1:5" ht="15.75" thickBot="1" x14ac:dyDescent="0.3">
      <c r="A15" s="46"/>
      <c r="B15" s="53">
        <f>B14*0.16</f>
        <v>142161.57919999998</v>
      </c>
      <c r="C15" s="46"/>
      <c r="D15" s="46"/>
      <c r="E15" s="46"/>
    </row>
    <row r="16" spans="1:5" ht="15.75" thickTop="1" x14ac:dyDescent="0.25">
      <c r="A16" s="46"/>
      <c r="B16" s="54">
        <f>+B14+B15</f>
        <v>1030671.4491999999</v>
      </c>
      <c r="C16" s="46"/>
      <c r="D16" s="46"/>
      <c r="E16" s="46"/>
    </row>
    <row r="17" spans="1:5" x14ac:dyDescent="0.25">
      <c r="A17" s="46"/>
      <c r="B17" s="48">
        <v>1030671.44</v>
      </c>
      <c r="C17" s="46"/>
      <c r="D17" s="46"/>
      <c r="E17" s="46"/>
    </row>
    <row r="18" spans="1:5" x14ac:dyDescent="0.25">
      <c r="A18" s="46"/>
      <c r="B18" s="48">
        <f>B16-B17</f>
        <v>9.1999999713152647E-3</v>
      </c>
      <c r="C18" s="46"/>
      <c r="D18" s="46"/>
      <c r="E18" s="46"/>
    </row>
    <row r="19" spans="1:5" x14ac:dyDescent="0.25">
      <c r="A19" s="46"/>
      <c r="B19" s="48"/>
      <c r="C19" s="46"/>
      <c r="D19" s="46"/>
      <c r="E19" s="46"/>
    </row>
    <row r="20" spans="1:5" x14ac:dyDescent="0.25">
      <c r="A20" s="46"/>
      <c r="B20" s="46"/>
      <c r="C20" s="46"/>
      <c r="D20" s="46"/>
      <c r="E20" s="4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4"/>
  <sheetViews>
    <sheetView topLeftCell="A79" workbookViewId="0">
      <selection activeCell="A2" sqref="A2:B114"/>
    </sheetView>
  </sheetViews>
  <sheetFormatPr baseColWidth="10" defaultRowHeight="15" x14ac:dyDescent="0.25"/>
  <cols>
    <col min="2" max="2" width="48.5703125" bestFit="1" customWidth="1"/>
  </cols>
  <sheetData>
    <row r="1" spans="1:2" s="25" customFormat="1" x14ac:dyDescent="0.25">
      <c r="A1" s="25" t="s">
        <v>406</v>
      </c>
      <c r="B1" s="25" t="s">
        <v>405</v>
      </c>
    </row>
    <row r="2" spans="1:2" ht="15.75" x14ac:dyDescent="0.25">
      <c r="A2" s="55" t="s">
        <v>283</v>
      </c>
      <c r="B2" s="55" t="s">
        <v>284</v>
      </c>
    </row>
    <row r="3" spans="1:2" x14ac:dyDescent="0.25">
      <c r="A3" s="57" t="s">
        <v>285</v>
      </c>
      <c r="B3" s="58" t="s">
        <v>360</v>
      </c>
    </row>
    <row r="4" spans="1:2" x14ac:dyDescent="0.25">
      <c r="A4" s="57" t="s">
        <v>285</v>
      </c>
      <c r="B4" s="58" t="s">
        <v>361</v>
      </c>
    </row>
    <row r="5" spans="1:2" x14ac:dyDescent="0.25">
      <c r="A5" s="57" t="s">
        <v>292</v>
      </c>
      <c r="B5" s="58" t="s">
        <v>362</v>
      </c>
    </row>
    <row r="6" spans="1:2" ht="15.75" x14ac:dyDescent="0.25">
      <c r="A6" s="55" t="s">
        <v>285</v>
      </c>
      <c r="B6" s="55" t="s">
        <v>286</v>
      </c>
    </row>
    <row r="7" spans="1:2" ht="15.75" x14ac:dyDescent="0.25">
      <c r="A7" s="55" t="s">
        <v>287</v>
      </c>
      <c r="B7" s="55" t="s">
        <v>288</v>
      </c>
    </row>
    <row r="8" spans="1:2" x14ac:dyDescent="0.25">
      <c r="A8" s="57" t="s">
        <v>285</v>
      </c>
      <c r="B8" s="58" t="s">
        <v>363</v>
      </c>
    </row>
    <row r="9" spans="1:2" ht="15.75" x14ac:dyDescent="0.25">
      <c r="A9" s="55" t="s">
        <v>289</v>
      </c>
      <c r="B9" s="55" t="s">
        <v>290</v>
      </c>
    </row>
    <row r="10" spans="1:2" ht="15.75" x14ac:dyDescent="0.25">
      <c r="A10" s="55" t="s">
        <v>285</v>
      </c>
      <c r="B10" s="55" t="s">
        <v>291</v>
      </c>
    </row>
    <row r="11" spans="1:2" x14ac:dyDescent="0.25">
      <c r="A11" s="57" t="s">
        <v>285</v>
      </c>
      <c r="B11" s="58" t="s">
        <v>364</v>
      </c>
    </row>
    <row r="12" spans="1:2" x14ac:dyDescent="0.25">
      <c r="A12" s="57" t="s">
        <v>292</v>
      </c>
      <c r="B12" s="58" t="s">
        <v>365</v>
      </c>
    </row>
    <row r="13" spans="1:2" ht="15.75" x14ac:dyDescent="0.25">
      <c r="A13" s="55" t="s">
        <v>292</v>
      </c>
      <c r="B13" s="55" t="s">
        <v>293</v>
      </c>
    </row>
    <row r="14" spans="1:2" ht="15.75" x14ac:dyDescent="0.25">
      <c r="A14" s="55" t="s">
        <v>294</v>
      </c>
      <c r="B14" s="55" t="s">
        <v>295</v>
      </c>
    </row>
    <row r="15" spans="1:2" ht="15.75" x14ac:dyDescent="0.25">
      <c r="A15" s="55" t="s">
        <v>294</v>
      </c>
      <c r="B15" s="55" t="s">
        <v>296</v>
      </c>
    </row>
    <row r="16" spans="1:2" ht="15.75" x14ac:dyDescent="0.25">
      <c r="A16" s="55" t="s">
        <v>294</v>
      </c>
      <c r="B16" s="55" t="s">
        <v>297</v>
      </c>
    </row>
    <row r="17" spans="1:2" x14ac:dyDescent="0.25">
      <c r="A17" s="57" t="s">
        <v>285</v>
      </c>
      <c r="B17" s="58" t="s">
        <v>366</v>
      </c>
    </row>
    <row r="18" spans="1:2" ht="15.75" x14ac:dyDescent="0.25">
      <c r="A18" s="55" t="s">
        <v>285</v>
      </c>
      <c r="B18" s="55" t="s">
        <v>298</v>
      </c>
    </row>
    <row r="19" spans="1:2" ht="15.75" x14ac:dyDescent="0.25">
      <c r="A19" s="55" t="s">
        <v>294</v>
      </c>
      <c r="B19" s="55" t="s">
        <v>299</v>
      </c>
    </row>
    <row r="20" spans="1:2" ht="15.75" x14ac:dyDescent="0.25">
      <c r="A20" s="55" t="s">
        <v>283</v>
      </c>
      <c r="B20" s="55" t="s">
        <v>300</v>
      </c>
    </row>
    <row r="21" spans="1:2" x14ac:dyDescent="0.25">
      <c r="A21" s="57" t="s">
        <v>292</v>
      </c>
      <c r="B21" s="58" t="s">
        <v>367</v>
      </c>
    </row>
    <row r="22" spans="1:2" x14ac:dyDescent="0.25">
      <c r="A22" s="57" t="s">
        <v>292</v>
      </c>
      <c r="B22" s="58" t="s">
        <v>368</v>
      </c>
    </row>
    <row r="23" spans="1:2" x14ac:dyDescent="0.25">
      <c r="A23" s="57" t="s">
        <v>285</v>
      </c>
      <c r="B23" s="58" t="s">
        <v>369</v>
      </c>
    </row>
    <row r="24" spans="1:2" x14ac:dyDescent="0.25">
      <c r="A24" s="57" t="s">
        <v>285</v>
      </c>
      <c r="B24" s="58" t="s">
        <v>370</v>
      </c>
    </row>
    <row r="25" spans="1:2" x14ac:dyDescent="0.25">
      <c r="A25" s="57" t="s">
        <v>371</v>
      </c>
      <c r="B25" s="58" t="s">
        <v>372</v>
      </c>
    </row>
    <row r="26" spans="1:2" ht="15.75" x14ac:dyDescent="0.25">
      <c r="A26" s="55" t="s">
        <v>285</v>
      </c>
      <c r="B26" s="55" t="s">
        <v>301</v>
      </c>
    </row>
    <row r="27" spans="1:2" ht="15.75" x14ac:dyDescent="0.25">
      <c r="A27" s="55" t="s">
        <v>289</v>
      </c>
      <c r="B27" s="55" t="s">
        <v>302</v>
      </c>
    </row>
    <row r="28" spans="1:2" ht="15.75" x14ac:dyDescent="0.25">
      <c r="A28" s="55" t="s">
        <v>285</v>
      </c>
      <c r="B28" s="55" t="s">
        <v>303</v>
      </c>
    </row>
    <row r="29" spans="1:2" x14ac:dyDescent="0.25">
      <c r="A29" s="57" t="s">
        <v>285</v>
      </c>
      <c r="B29" s="58" t="s">
        <v>373</v>
      </c>
    </row>
    <row r="30" spans="1:2" ht="15.75" x14ac:dyDescent="0.25">
      <c r="A30" s="55" t="s">
        <v>283</v>
      </c>
      <c r="B30" s="55" t="s">
        <v>304</v>
      </c>
    </row>
    <row r="31" spans="1:2" ht="15.75" x14ac:dyDescent="0.25">
      <c r="A31" s="55" t="s">
        <v>283</v>
      </c>
      <c r="B31" s="56" t="s">
        <v>305</v>
      </c>
    </row>
    <row r="32" spans="1:2" x14ac:dyDescent="0.25">
      <c r="A32" s="57" t="s">
        <v>285</v>
      </c>
      <c r="B32" s="58" t="s">
        <v>374</v>
      </c>
    </row>
    <row r="33" spans="1:2" x14ac:dyDescent="0.25">
      <c r="A33" s="57" t="s">
        <v>292</v>
      </c>
      <c r="B33" s="58" t="s">
        <v>375</v>
      </c>
    </row>
    <row r="34" spans="1:2" x14ac:dyDescent="0.25">
      <c r="A34" s="57" t="s">
        <v>371</v>
      </c>
      <c r="B34" s="58" t="s">
        <v>376</v>
      </c>
    </row>
    <row r="35" spans="1:2" x14ac:dyDescent="0.25">
      <c r="A35" s="57" t="s">
        <v>285</v>
      </c>
      <c r="B35" s="58" t="s">
        <v>377</v>
      </c>
    </row>
    <row r="36" spans="1:2" ht="15.75" x14ac:dyDescent="0.25">
      <c r="A36" s="55" t="s">
        <v>283</v>
      </c>
      <c r="B36" s="55" t="s">
        <v>306</v>
      </c>
    </row>
    <row r="37" spans="1:2" x14ac:dyDescent="0.25">
      <c r="A37" s="57" t="s">
        <v>294</v>
      </c>
      <c r="B37" s="58" t="s">
        <v>378</v>
      </c>
    </row>
    <row r="38" spans="1:2" x14ac:dyDescent="0.25">
      <c r="A38" s="57" t="s">
        <v>285</v>
      </c>
      <c r="B38" s="58" t="s">
        <v>379</v>
      </c>
    </row>
    <row r="39" spans="1:2" ht="15.75" x14ac:dyDescent="0.25">
      <c r="A39" s="55" t="s">
        <v>283</v>
      </c>
      <c r="B39" s="55" t="s">
        <v>307</v>
      </c>
    </row>
    <row r="40" spans="1:2" ht="15.75" x14ac:dyDescent="0.25">
      <c r="A40" s="55" t="s">
        <v>283</v>
      </c>
      <c r="B40" s="55" t="s">
        <v>308</v>
      </c>
    </row>
    <row r="41" spans="1:2" x14ac:dyDescent="0.25">
      <c r="A41" s="57" t="s">
        <v>285</v>
      </c>
      <c r="B41" s="58" t="s">
        <v>380</v>
      </c>
    </row>
    <row r="42" spans="1:2" x14ac:dyDescent="0.25">
      <c r="A42" s="57" t="s">
        <v>285</v>
      </c>
      <c r="B42" s="58" t="s">
        <v>381</v>
      </c>
    </row>
    <row r="43" spans="1:2" x14ac:dyDescent="0.25">
      <c r="A43" s="57" t="s">
        <v>294</v>
      </c>
      <c r="B43" s="58" t="s">
        <v>382</v>
      </c>
    </row>
    <row r="44" spans="1:2" ht="15.75" x14ac:dyDescent="0.25">
      <c r="A44" s="55" t="s">
        <v>287</v>
      </c>
      <c r="B44" s="55" t="s">
        <v>309</v>
      </c>
    </row>
    <row r="45" spans="1:2" ht="15.75" x14ac:dyDescent="0.25">
      <c r="A45" s="55" t="s">
        <v>283</v>
      </c>
      <c r="B45" s="55" t="s">
        <v>310</v>
      </c>
    </row>
    <row r="46" spans="1:2" ht="15.75" x14ac:dyDescent="0.25">
      <c r="A46" s="55" t="s">
        <v>285</v>
      </c>
      <c r="B46" s="55" t="s">
        <v>311</v>
      </c>
    </row>
    <row r="47" spans="1:2" x14ac:dyDescent="0.25">
      <c r="A47" s="57" t="s">
        <v>294</v>
      </c>
      <c r="B47" s="58" t="s">
        <v>383</v>
      </c>
    </row>
    <row r="48" spans="1:2" x14ac:dyDescent="0.25">
      <c r="A48" s="57" t="s">
        <v>285</v>
      </c>
      <c r="B48" s="58" t="s">
        <v>384</v>
      </c>
    </row>
    <row r="49" spans="1:2" ht="15.75" x14ac:dyDescent="0.25">
      <c r="A49" s="55" t="s">
        <v>283</v>
      </c>
      <c r="B49" s="55" t="s">
        <v>312</v>
      </c>
    </row>
    <row r="50" spans="1:2" x14ac:dyDescent="0.25">
      <c r="A50" s="57" t="s">
        <v>285</v>
      </c>
      <c r="B50" s="58" t="s">
        <v>385</v>
      </c>
    </row>
    <row r="51" spans="1:2" ht="15.75" x14ac:dyDescent="0.25">
      <c r="A51" s="55" t="s">
        <v>285</v>
      </c>
      <c r="B51" s="55" t="s">
        <v>313</v>
      </c>
    </row>
    <row r="52" spans="1:2" ht="15.75" x14ac:dyDescent="0.25">
      <c r="A52" s="55" t="s">
        <v>294</v>
      </c>
      <c r="B52" s="55" t="s">
        <v>314</v>
      </c>
    </row>
    <row r="53" spans="1:2" x14ac:dyDescent="0.25">
      <c r="A53" s="57" t="s">
        <v>285</v>
      </c>
      <c r="B53" s="58" t="s">
        <v>386</v>
      </c>
    </row>
    <row r="54" spans="1:2" ht="15.75" x14ac:dyDescent="0.25">
      <c r="A54" s="55" t="s">
        <v>315</v>
      </c>
      <c r="B54" s="55" t="s">
        <v>316</v>
      </c>
    </row>
    <row r="55" spans="1:2" ht="15.75" x14ac:dyDescent="0.25">
      <c r="A55" s="55" t="s">
        <v>294</v>
      </c>
      <c r="B55" s="55" t="s">
        <v>317</v>
      </c>
    </row>
    <row r="56" spans="1:2" ht="15.75" x14ac:dyDescent="0.25">
      <c r="A56" s="55" t="s">
        <v>283</v>
      </c>
      <c r="B56" s="55" t="s">
        <v>318</v>
      </c>
    </row>
    <row r="57" spans="1:2" x14ac:dyDescent="0.25">
      <c r="A57" s="57" t="s">
        <v>371</v>
      </c>
      <c r="B57" s="58" t="s">
        <v>387</v>
      </c>
    </row>
    <row r="58" spans="1:2" ht="15.75" x14ac:dyDescent="0.25">
      <c r="A58" s="55" t="s">
        <v>283</v>
      </c>
      <c r="B58" s="55" t="s">
        <v>319</v>
      </c>
    </row>
    <row r="59" spans="1:2" x14ac:dyDescent="0.25">
      <c r="A59" s="57" t="s">
        <v>285</v>
      </c>
      <c r="B59" s="58" t="s">
        <v>388</v>
      </c>
    </row>
    <row r="60" spans="1:2" ht="15.75" x14ac:dyDescent="0.25">
      <c r="A60" s="55" t="s">
        <v>283</v>
      </c>
      <c r="B60" s="56" t="s">
        <v>320</v>
      </c>
    </row>
    <row r="61" spans="1:2" ht="15.75" x14ac:dyDescent="0.25">
      <c r="A61" s="55" t="s">
        <v>285</v>
      </c>
      <c r="B61" s="56" t="s">
        <v>321</v>
      </c>
    </row>
    <row r="62" spans="1:2" ht="15.75" x14ac:dyDescent="0.25">
      <c r="A62" s="55" t="s">
        <v>294</v>
      </c>
      <c r="B62" s="56" t="s">
        <v>322</v>
      </c>
    </row>
    <row r="63" spans="1:2" ht="15.75" x14ac:dyDescent="0.25">
      <c r="A63" s="55" t="s">
        <v>294</v>
      </c>
      <c r="B63" s="56" t="s">
        <v>323</v>
      </c>
    </row>
    <row r="64" spans="1:2" x14ac:dyDescent="0.25">
      <c r="A64" s="57" t="s">
        <v>285</v>
      </c>
      <c r="B64" s="58" t="s">
        <v>389</v>
      </c>
    </row>
    <row r="65" spans="1:2" ht="15.75" x14ac:dyDescent="0.25">
      <c r="A65" s="55" t="s">
        <v>283</v>
      </c>
      <c r="B65" s="55" t="s">
        <v>324</v>
      </c>
    </row>
    <row r="66" spans="1:2" ht="15.75" x14ac:dyDescent="0.25">
      <c r="A66" s="55" t="s">
        <v>285</v>
      </c>
      <c r="B66" s="56" t="s">
        <v>325</v>
      </c>
    </row>
    <row r="67" spans="1:2" ht="15.75" x14ac:dyDescent="0.25">
      <c r="A67" s="55" t="s">
        <v>283</v>
      </c>
      <c r="B67" s="55" t="s">
        <v>326</v>
      </c>
    </row>
    <row r="68" spans="1:2" ht="15.75" x14ac:dyDescent="0.25">
      <c r="A68" s="56" t="s">
        <v>294</v>
      </c>
      <c r="B68" s="56" t="s">
        <v>327</v>
      </c>
    </row>
    <row r="69" spans="1:2" x14ac:dyDescent="0.25">
      <c r="A69" s="57" t="s">
        <v>371</v>
      </c>
      <c r="B69" s="58" t="s">
        <v>390</v>
      </c>
    </row>
    <row r="70" spans="1:2" x14ac:dyDescent="0.25">
      <c r="A70" s="57" t="s">
        <v>285</v>
      </c>
      <c r="B70" s="58" t="s">
        <v>391</v>
      </c>
    </row>
    <row r="71" spans="1:2" ht="15.75" x14ac:dyDescent="0.25">
      <c r="A71" s="56" t="s">
        <v>294</v>
      </c>
      <c r="B71" s="56" t="s">
        <v>328</v>
      </c>
    </row>
    <row r="72" spans="1:2" ht="15.75" x14ac:dyDescent="0.25">
      <c r="A72" s="55" t="s">
        <v>285</v>
      </c>
      <c r="B72" s="55" t="s">
        <v>329</v>
      </c>
    </row>
    <row r="73" spans="1:2" ht="15.75" x14ac:dyDescent="0.25">
      <c r="A73" s="55" t="s">
        <v>289</v>
      </c>
      <c r="B73" s="56" t="s">
        <v>330</v>
      </c>
    </row>
    <row r="74" spans="1:2" ht="15.75" x14ac:dyDescent="0.25">
      <c r="A74" s="55" t="s">
        <v>285</v>
      </c>
      <c r="B74" s="55" t="s">
        <v>331</v>
      </c>
    </row>
    <row r="75" spans="1:2" ht="15.75" x14ac:dyDescent="0.25">
      <c r="A75" s="55" t="s">
        <v>289</v>
      </c>
      <c r="B75" s="55" t="s">
        <v>332</v>
      </c>
    </row>
    <row r="76" spans="1:2" ht="15.75" x14ac:dyDescent="0.25">
      <c r="A76" s="56" t="s">
        <v>294</v>
      </c>
      <c r="B76" s="55" t="s">
        <v>333</v>
      </c>
    </row>
    <row r="77" spans="1:2" ht="15.75" x14ac:dyDescent="0.25">
      <c r="A77" s="55" t="s">
        <v>283</v>
      </c>
      <c r="B77" s="55" t="s">
        <v>334</v>
      </c>
    </row>
    <row r="78" spans="1:2" x14ac:dyDescent="0.25">
      <c r="A78" s="57" t="s">
        <v>294</v>
      </c>
      <c r="B78" s="58" t="s">
        <v>392</v>
      </c>
    </row>
    <row r="79" spans="1:2" ht="15.75" x14ac:dyDescent="0.25">
      <c r="A79" s="55" t="s">
        <v>294</v>
      </c>
      <c r="B79" s="55" t="s">
        <v>335</v>
      </c>
    </row>
    <row r="80" spans="1:2" ht="15.75" x14ac:dyDescent="0.25">
      <c r="A80" s="56" t="s">
        <v>285</v>
      </c>
      <c r="B80" s="56" t="s">
        <v>336</v>
      </c>
    </row>
    <row r="81" spans="1:2" ht="15.75" x14ac:dyDescent="0.25">
      <c r="A81" s="56" t="s">
        <v>283</v>
      </c>
      <c r="B81" s="56" t="s">
        <v>337</v>
      </c>
    </row>
    <row r="82" spans="1:2" ht="15.75" x14ac:dyDescent="0.25">
      <c r="A82" s="55" t="s">
        <v>289</v>
      </c>
      <c r="B82" s="55" t="s">
        <v>338</v>
      </c>
    </row>
    <row r="83" spans="1:2" ht="15.75" x14ac:dyDescent="0.25">
      <c r="A83" s="55" t="s">
        <v>315</v>
      </c>
      <c r="B83" s="55" t="s">
        <v>339</v>
      </c>
    </row>
    <row r="84" spans="1:2" ht="15.75" x14ac:dyDescent="0.25">
      <c r="A84" s="55" t="s">
        <v>285</v>
      </c>
      <c r="B84" s="56" t="s">
        <v>340</v>
      </c>
    </row>
    <row r="85" spans="1:2" ht="15.75" x14ac:dyDescent="0.25">
      <c r="A85" s="55" t="s">
        <v>292</v>
      </c>
      <c r="B85" s="55" t="s">
        <v>341</v>
      </c>
    </row>
    <row r="86" spans="1:2" ht="15.75" x14ac:dyDescent="0.25">
      <c r="A86" s="55" t="s">
        <v>285</v>
      </c>
      <c r="B86" s="55" t="s">
        <v>342</v>
      </c>
    </row>
    <row r="87" spans="1:2" ht="15.75" x14ac:dyDescent="0.25">
      <c r="A87" s="55" t="s">
        <v>285</v>
      </c>
      <c r="B87" s="55" t="s">
        <v>343</v>
      </c>
    </row>
    <row r="88" spans="1:2" x14ac:dyDescent="0.25">
      <c r="A88" s="58" t="s">
        <v>285</v>
      </c>
      <c r="B88" s="58" t="s">
        <v>393</v>
      </c>
    </row>
    <row r="89" spans="1:2" ht="15.75" x14ac:dyDescent="0.25">
      <c r="A89" s="55" t="s">
        <v>283</v>
      </c>
      <c r="B89" s="55" t="s">
        <v>344</v>
      </c>
    </row>
    <row r="90" spans="1:2" x14ac:dyDescent="0.25">
      <c r="A90" s="57" t="s">
        <v>285</v>
      </c>
      <c r="B90" s="58" t="s">
        <v>394</v>
      </c>
    </row>
    <row r="91" spans="1:2" x14ac:dyDescent="0.25">
      <c r="A91" s="57" t="s">
        <v>292</v>
      </c>
      <c r="B91" s="58" t="s">
        <v>395</v>
      </c>
    </row>
    <row r="92" spans="1:2" ht="15.75" x14ac:dyDescent="0.25">
      <c r="A92" s="55" t="s">
        <v>294</v>
      </c>
      <c r="B92" s="55" t="s">
        <v>345</v>
      </c>
    </row>
    <row r="93" spans="1:2" ht="15.75" x14ac:dyDescent="0.25">
      <c r="A93" s="55" t="s">
        <v>294</v>
      </c>
      <c r="B93" s="55" t="s">
        <v>346</v>
      </c>
    </row>
    <row r="94" spans="1:2" x14ac:dyDescent="0.25">
      <c r="A94" s="57" t="s">
        <v>285</v>
      </c>
      <c r="B94" s="58" t="s">
        <v>396</v>
      </c>
    </row>
    <row r="95" spans="1:2" ht="15.75" x14ac:dyDescent="0.25">
      <c r="A95" s="55" t="s">
        <v>283</v>
      </c>
      <c r="B95" s="55" t="s">
        <v>347</v>
      </c>
    </row>
    <row r="96" spans="1:2" x14ac:dyDescent="0.25">
      <c r="A96" s="57" t="s">
        <v>294</v>
      </c>
      <c r="B96" s="58" t="s">
        <v>397</v>
      </c>
    </row>
    <row r="97" spans="1:2" ht="15.75" x14ac:dyDescent="0.25">
      <c r="A97" s="55" t="s">
        <v>348</v>
      </c>
      <c r="B97" s="55" t="s">
        <v>349</v>
      </c>
    </row>
    <row r="98" spans="1:2" ht="15.75" x14ac:dyDescent="0.25">
      <c r="A98" s="56" t="s">
        <v>283</v>
      </c>
      <c r="B98" s="56" t="s">
        <v>350</v>
      </c>
    </row>
    <row r="99" spans="1:2" ht="15.75" x14ac:dyDescent="0.25">
      <c r="A99" s="55" t="s">
        <v>289</v>
      </c>
      <c r="B99" s="56" t="s">
        <v>351</v>
      </c>
    </row>
    <row r="100" spans="1:2" x14ac:dyDescent="0.25">
      <c r="A100" s="57" t="s">
        <v>285</v>
      </c>
      <c r="B100" s="58" t="s">
        <v>398</v>
      </c>
    </row>
    <row r="101" spans="1:2" x14ac:dyDescent="0.25">
      <c r="A101" s="58" t="s">
        <v>285</v>
      </c>
      <c r="B101" s="58" t="s">
        <v>399</v>
      </c>
    </row>
    <row r="102" spans="1:2" ht="15.75" x14ac:dyDescent="0.25">
      <c r="A102" s="55" t="s">
        <v>348</v>
      </c>
      <c r="B102" s="55" t="s">
        <v>352</v>
      </c>
    </row>
    <row r="103" spans="1:2" ht="15.75" x14ac:dyDescent="0.25">
      <c r="A103" s="55" t="s">
        <v>294</v>
      </c>
      <c r="B103" s="55" t="s">
        <v>353</v>
      </c>
    </row>
    <row r="104" spans="1:2" ht="15.75" x14ac:dyDescent="0.25">
      <c r="A104" s="55" t="s">
        <v>289</v>
      </c>
      <c r="B104" s="55" t="s">
        <v>354</v>
      </c>
    </row>
    <row r="105" spans="1:2" x14ac:dyDescent="0.25">
      <c r="A105" s="58" t="s">
        <v>292</v>
      </c>
      <c r="B105" s="58" t="s">
        <v>400</v>
      </c>
    </row>
    <row r="106" spans="1:2" ht="15.75" x14ac:dyDescent="0.25">
      <c r="A106" s="55" t="s">
        <v>283</v>
      </c>
      <c r="B106" s="56" t="s">
        <v>355</v>
      </c>
    </row>
    <row r="107" spans="1:2" ht="15.75" x14ac:dyDescent="0.25">
      <c r="A107" s="55" t="s">
        <v>294</v>
      </c>
      <c r="B107" s="56" t="s">
        <v>356</v>
      </c>
    </row>
    <row r="108" spans="1:2" x14ac:dyDescent="0.25">
      <c r="A108" s="58" t="s">
        <v>285</v>
      </c>
      <c r="B108" s="58" t="s">
        <v>401</v>
      </c>
    </row>
    <row r="109" spans="1:2" ht="15.75" x14ac:dyDescent="0.25">
      <c r="A109" s="55" t="s">
        <v>315</v>
      </c>
      <c r="B109" s="55" t="s">
        <v>357</v>
      </c>
    </row>
    <row r="110" spans="1:2" ht="15.75" x14ac:dyDescent="0.25">
      <c r="A110" s="55" t="s">
        <v>294</v>
      </c>
      <c r="B110" s="55" t="s">
        <v>358</v>
      </c>
    </row>
    <row r="111" spans="1:2" x14ac:dyDescent="0.25">
      <c r="A111" s="58" t="s">
        <v>294</v>
      </c>
      <c r="B111" s="58" t="s">
        <v>402</v>
      </c>
    </row>
    <row r="112" spans="1:2" x14ac:dyDescent="0.25">
      <c r="A112" s="58" t="s">
        <v>294</v>
      </c>
      <c r="B112" s="58" t="s">
        <v>403</v>
      </c>
    </row>
    <row r="113" spans="1:2" ht="15.75" x14ac:dyDescent="0.25">
      <c r="A113" s="55" t="s">
        <v>294</v>
      </c>
      <c r="B113" s="56" t="s">
        <v>359</v>
      </c>
    </row>
    <row r="114" spans="1:2" x14ac:dyDescent="0.25">
      <c r="A114" s="58" t="s">
        <v>285</v>
      </c>
      <c r="B114" s="58" t="s">
        <v>404</v>
      </c>
    </row>
  </sheetData>
  <autoFilter ref="A1:B114">
    <sortState ref="A2:B114">
      <sortCondition ref="B1:B11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FACTURACION</vt:lpstr>
      <vt:lpstr>AGUINALDO</vt:lpstr>
      <vt:lpstr>BANCOS</vt:lpstr>
      <vt:lpstr>POLIZA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2017-12-19T23:19:32Z</dcterms:created>
  <dcterms:modified xsi:type="dcterms:W3CDTF">2017-12-29T15:27:15Z</dcterms:modified>
</cp:coreProperties>
</file>