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24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N26" i="1"/>
  <c r="N25"/>
  <c r="B32" l="1"/>
  <c r="B33" l="1"/>
  <c r="B34" s="1"/>
  <c r="E32" l="1"/>
  <c r="E33" s="1"/>
  <c r="J32"/>
  <c r="J33" s="1"/>
  <c r="G32"/>
  <c r="E34" l="1"/>
  <c r="G33"/>
  <c r="G34" s="1"/>
  <c r="J34"/>
  <c r="Q15"/>
  <c r="N15"/>
  <c r="M15"/>
  <c r="J15"/>
  <c r="I15"/>
  <c r="F15"/>
  <c r="E15"/>
  <c r="B15"/>
  <c r="N16" l="1"/>
  <c r="N17" s="1"/>
  <c r="B16"/>
  <c r="B17" s="1"/>
  <c r="E16"/>
  <c r="E17" s="1"/>
  <c r="I16"/>
  <c r="I17" s="1"/>
  <c r="J16"/>
  <c r="J17" s="1"/>
  <c r="N24" s="1"/>
  <c r="M16"/>
  <c r="M17" s="1"/>
  <c r="Q16"/>
  <c r="Q17" s="1"/>
  <c r="F16"/>
  <c r="F17" s="1"/>
  <c r="N27" l="1"/>
</calcChain>
</file>

<file path=xl/sharedStrings.xml><?xml version="1.0" encoding="utf-8"?>
<sst xmlns="http://schemas.openxmlformats.org/spreadsheetml/2006/main" count="75" uniqueCount="29">
  <si>
    <t>ALECSA CELAYA, SRL DE CV</t>
  </si>
  <si>
    <t>CUENTA</t>
  </si>
  <si>
    <t>700-070</t>
  </si>
  <si>
    <t>701-070</t>
  </si>
  <si>
    <t>702-070</t>
  </si>
  <si>
    <t>703-070</t>
  </si>
  <si>
    <t>704-070</t>
  </si>
  <si>
    <t>705-001-070</t>
  </si>
  <si>
    <t>683-001-001</t>
  </si>
  <si>
    <t>TOTAL</t>
  </si>
  <si>
    <t>IVA</t>
  </si>
  <si>
    <t>SUBTOTAL</t>
  </si>
  <si>
    <t>INGENIERIA</t>
  </si>
  <si>
    <t>SINDICATO</t>
  </si>
  <si>
    <t>IMSS</t>
  </si>
  <si>
    <t>ISR</t>
  </si>
  <si>
    <t>TOTALES MES AGOSTO</t>
  </si>
  <si>
    <t>1Q SEPTIEMBRE</t>
  </si>
  <si>
    <t>01/09/2016 al 15/09/2016</t>
  </si>
  <si>
    <t>2Q SEPTIEMBRE</t>
  </si>
  <si>
    <t>16/09/2016 al 30/09/2016</t>
  </si>
  <si>
    <t>SEMANA 36</t>
  </si>
  <si>
    <t>SEMANA 37</t>
  </si>
  <si>
    <t>SEMANA 38</t>
  </si>
  <si>
    <t>SEMANA 39</t>
  </si>
  <si>
    <t>31/08/2016 al 06/09/2016</t>
  </si>
  <si>
    <t>07/09/2016 al 13/09/2016</t>
  </si>
  <si>
    <t>14/09/2019 al 20/09/2016</t>
  </si>
  <si>
    <t>21/09/2016 al 27/09/2016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</si>
</sst>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3" fontId="1" fillId="0" borderId="1" xfId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3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Millares 2 3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selection activeCell="A20" sqref="A20"/>
    </sheetView>
  </sheetViews>
  <sheetFormatPr baseColWidth="10" defaultRowHeight="15"/>
  <cols>
    <col min="1" max="1" width="16.85546875" customWidth="1"/>
    <col min="14" max="14" width="13.140625" bestFit="1" customWidth="1"/>
  </cols>
  <sheetData>
    <row r="1" spans="1:17">
      <c r="A1" t="s">
        <v>0</v>
      </c>
    </row>
    <row r="5" spans="1:17">
      <c r="A5" s="11" t="s">
        <v>1</v>
      </c>
      <c r="B5" s="11" t="s">
        <v>21</v>
      </c>
      <c r="C5" s="11"/>
      <c r="D5" s="11"/>
      <c r="E5" s="11"/>
      <c r="F5" s="11" t="s">
        <v>22</v>
      </c>
      <c r="G5" s="11"/>
      <c r="H5" s="11"/>
      <c r="I5" s="11"/>
      <c r="J5" s="11" t="s">
        <v>23</v>
      </c>
      <c r="K5" s="11"/>
      <c r="L5" s="11"/>
      <c r="M5" s="11"/>
      <c r="N5" s="11" t="s">
        <v>24</v>
      </c>
      <c r="O5" s="11"/>
      <c r="P5" s="11"/>
      <c r="Q5" s="11"/>
    </row>
    <row r="6" spans="1:17">
      <c r="A6" s="11"/>
      <c r="B6" s="11" t="s">
        <v>25</v>
      </c>
      <c r="C6" s="11"/>
      <c r="D6" s="11"/>
      <c r="E6" s="11"/>
      <c r="F6" s="11" t="s">
        <v>26</v>
      </c>
      <c r="G6" s="11"/>
      <c r="H6" s="11"/>
      <c r="I6" s="11"/>
      <c r="J6" s="11" t="s">
        <v>27</v>
      </c>
      <c r="K6" s="11"/>
      <c r="L6" s="11"/>
      <c r="M6" s="11"/>
      <c r="N6" s="11" t="s">
        <v>28</v>
      </c>
      <c r="O6" s="11"/>
      <c r="P6" s="11"/>
      <c r="Q6" s="11"/>
    </row>
    <row r="7" spans="1:17">
      <c r="A7" s="11"/>
      <c r="B7" s="1" t="s">
        <v>12</v>
      </c>
      <c r="C7" s="8" t="s">
        <v>14</v>
      </c>
      <c r="D7" s="8" t="s">
        <v>15</v>
      </c>
      <c r="E7" s="1" t="s">
        <v>13</v>
      </c>
      <c r="F7" s="1" t="s">
        <v>12</v>
      </c>
      <c r="G7" s="8" t="s">
        <v>14</v>
      </c>
      <c r="H7" s="8" t="s">
        <v>15</v>
      </c>
      <c r="I7" s="1" t="s">
        <v>13</v>
      </c>
      <c r="J7" s="1" t="s">
        <v>12</v>
      </c>
      <c r="K7" s="8" t="s">
        <v>14</v>
      </c>
      <c r="L7" s="8" t="s">
        <v>15</v>
      </c>
      <c r="M7" s="1" t="s">
        <v>13</v>
      </c>
      <c r="N7" s="1" t="s">
        <v>12</v>
      </c>
      <c r="O7" s="8" t="s">
        <v>14</v>
      </c>
      <c r="P7" s="8" t="s">
        <v>15</v>
      </c>
      <c r="Q7" s="1" t="s">
        <v>13</v>
      </c>
    </row>
    <row r="8" spans="1:17">
      <c r="A8" s="2" t="s">
        <v>2</v>
      </c>
      <c r="B8" s="3">
        <v>28475.87</v>
      </c>
      <c r="C8" s="3"/>
      <c r="D8" s="3"/>
      <c r="E8" s="3">
        <v>45310.080000000002</v>
      </c>
      <c r="F8" s="3">
        <v>29333.34</v>
      </c>
      <c r="G8" s="3"/>
      <c r="H8" s="3"/>
      <c r="I8" s="3">
        <v>101913.84</v>
      </c>
      <c r="J8" s="3">
        <v>29146.95</v>
      </c>
      <c r="K8" s="3"/>
      <c r="L8" s="3"/>
      <c r="M8" s="3">
        <v>75973.86</v>
      </c>
      <c r="N8" s="3">
        <v>29622.34</v>
      </c>
      <c r="O8" s="3"/>
      <c r="P8" s="3"/>
      <c r="Q8" s="3">
        <v>291997.83</v>
      </c>
    </row>
    <row r="9" spans="1:17">
      <c r="A9" s="2" t="s">
        <v>3</v>
      </c>
      <c r="B9" s="3">
        <v>10460.83</v>
      </c>
      <c r="C9" s="3"/>
      <c r="D9" s="3"/>
      <c r="E9" s="3">
        <v>13966.72</v>
      </c>
      <c r="F9" s="3">
        <v>10731.61</v>
      </c>
      <c r="G9" s="3"/>
      <c r="H9" s="3"/>
      <c r="I9" s="3">
        <v>12933.79</v>
      </c>
      <c r="J9" s="3">
        <v>11052.84</v>
      </c>
      <c r="K9" s="3"/>
      <c r="L9" s="3"/>
      <c r="M9" s="3">
        <v>2194.9899999999998</v>
      </c>
      <c r="N9" s="3">
        <v>11962.92</v>
      </c>
      <c r="O9" s="3"/>
      <c r="P9" s="3"/>
      <c r="Q9" s="3">
        <v>12532.82</v>
      </c>
    </row>
    <row r="10" spans="1:17">
      <c r="A10" s="2" t="s">
        <v>4</v>
      </c>
      <c r="B10" s="3">
        <v>0</v>
      </c>
      <c r="C10" s="3"/>
      <c r="D10" s="3"/>
      <c r="E10" s="3">
        <v>0</v>
      </c>
      <c r="F10" s="3">
        <v>0</v>
      </c>
      <c r="G10" s="3"/>
      <c r="H10" s="3"/>
      <c r="I10" s="3">
        <v>0</v>
      </c>
      <c r="J10" s="3">
        <v>0</v>
      </c>
      <c r="K10" s="3"/>
      <c r="L10" s="3"/>
      <c r="M10" s="3">
        <v>0</v>
      </c>
      <c r="N10" s="3">
        <v>0</v>
      </c>
      <c r="O10" s="3"/>
      <c r="P10" s="3"/>
      <c r="Q10" s="3">
        <v>0</v>
      </c>
    </row>
    <row r="11" spans="1:17">
      <c r="A11" s="2" t="s">
        <v>5</v>
      </c>
      <c r="B11" s="3">
        <v>1871.12</v>
      </c>
      <c r="C11" s="3"/>
      <c r="D11" s="3"/>
      <c r="E11" s="3">
        <v>0</v>
      </c>
      <c r="F11" s="3">
        <v>1916.25</v>
      </c>
      <c r="G11" s="3"/>
      <c r="H11" s="3"/>
      <c r="I11" s="3">
        <v>0</v>
      </c>
      <c r="J11" s="3">
        <v>1916.25</v>
      </c>
      <c r="K11" s="3"/>
      <c r="L11" s="3"/>
      <c r="M11" s="3">
        <v>0</v>
      </c>
      <c r="N11" s="3">
        <v>1919.25</v>
      </c>
      <c r="O11" s="3"/>
      <c r="P11" s="3"/>
      <c r="Q11" s="3">
        <v>0</v>
      </c>
    </row>
    <row r="12" spans="1:17">
      <c r="A12" s="2" t="s">
        <v>6</v>
      </c>
      <c r="B12" s="3">
        <v>0</v>
      </c>
      <c r="C12" s="3"/>
      <c r="D12" s="3"/>
      <c r="E12" s="3">
        <v>0</v>
      </c>
      <c r="F12" s="3">
        <v>0</v>
      </c>
      <c r="G12" s="3"/>
      <c r="H12" s="3"/>
      <c r="I12" s="3">
        <v>0</v>
      </c>
      <c r="J12" s="3">
        <v>0</v>
      </c>
      <c r="K12" s="3"/>
      <c r="L12" s="3"/>
      <c r="M12" s="3">
        <v>0</v>
      </c>
      <c r="N12" s="3">
        <v>0</v>
      </c>
      <c r="O12" s="3"/>
      <c r="P12" s="3"/>
      <c r="Q12" s="3">
        <v>0</v>
      </c>
    </row>
    <row r="13" spans="1:17">
      <c r="A13" s="2" t="s">
        <v>7</v>
      </c>
      <c r="B13" s="3">
        <v>3910.34</v>
      </c>
      <c r="C13" s="3"/>
      <c r="D13" s="3"/>
      <c r="E13" s="3">
        <v>4565.6000000000004</v>
      </c>
      <c r="F13" s="3">
        <v>5110.33</v>
      </c>
      <c r="G13" s="3"/>
      <c r="H13" s="3"/>
      <c r="I13" s="3">
        <v>3711.99</v>
      </c>
      <c r="J13" s="3">
        <v>5110.33</v>
      </c>
      <c r="K13" s="3"/>
      <c r="L13" s="3"/>
      <c r="M13" s="3">
        <v>2510.5100000000002</v>
      </c>
      <c r="N13" s="3">
        <v>5176.33</v>
      </c>
      <c r="O13" s="3"/>
      <c r="P13" s="3"/>
      <c r="Q13" s="3">
        <v>26300.43</v>
      </c>
    </row>
    <row r="14" spans="1:17">
      <c r="A14" s="2" t="s">
        <v>8</v>
      </c>
      <c r="B14" s="3">
        <v>0</v>
      </c>
      <c r="C14" s="3"/>
      <c r="D14" s="3"/>
      <c r="E14" s="3">
        <v>0</v>
      </c>
      <c r="F14" s="3">
        <v>0</v>
      </c>
      <c r="G14" s="3"/>
      <c r="H14" s="3"/>
      <c r="I14" s="3">
        <v>0</v>
      </c>
      <c r="J14" s="3">
        <v>0</v>
      </c>
      <c r="K14" s="3"/>
      <c r="L14" s="3"/>
      <c r="M14" s="3">
        <v>0</v>
      </c>
      <c r="N14" s="3">
        <v>0</v>
      </c>
      <c r="O14" s="3"/>
      <c r="P14" s="3"/>
      <c r="Q14" s="3">
        <v>0</v>
      </c>
    </row>
    <row r="15" spans="1:17">
      <c r="A15" s="6" t="s">
        <v>11</v>
      </c>
      <c r="B15" s="5">
        <f>SUM(B8:B14)</f>
        <v>44718.16</v>
      </c>
      <c r="C15" s="5"/>
      <c r="D15" s="5"/>
      <c r="E15" s="5">
        <f t="shared" ref="E15:Q15" si="0">SUM(E8:E14)</f>
        <v>63842.400000000001</v>
      </c>
      <c r="F15" s="5">
        <f t="shared" si="0"/>
        <v>47091.53</v>
      </c>
      <c r="G15" s="5"/>
      <c r="H15" s="5"/>
      <c r="I15" s="5">
        <f t="shared" si="0"/>
        <v>118559.62000000001</v>
      </c>
      <c r="J15" s="5">
        <f t="shared" si="0"/>
        <v>47226.37</v>
      </c>
      <c r="K15" s="5"/>
      <c r="L15" s="5"/>
      <c r="M15" s="5">
        <f t="shared" si="0"/>
        <v>80679.360000000001</v>
      </c>
      <c r="N15" s="5">
        <f t="shared" si="0"/>
        <v>48680.840000000004</v>
      </c>
      <c r="O15" s="5"/>
      <c r="P15" s="5"/>
      <c r="Q15" s="5">
        <f t="shared" si="0"/>
        <v>330831.08</v>
      </c>
    </row>
    <row r="16" spans="1:17">
      <c r="A16" s="4" t="s">
        <v>10</v>
      </c>
      <c r="B16" s="7">
        <f>B15*0.16</f>
        <v>7154.905600000001</v>
      </c>
      <c r="C16" s="7"/>
      <c r="D16" s="7"/>
      <c r="E16" s="7">
        <f t="shared" ref="E16:Q16" si="1">E15*0.16</f>
        <v>10214.784</v>
      </c>
      <c r="F16" s="7">
        <f t="shared" si="1"/>
        <v>7534.6448</v>
      </c>
      <c r="G16" s="7"/>
      <c r="H16" s="7"/>
      <c r="I16" s="7">
        <f t="shared" si="1"/>
        <v>18969.539200000003</v>
      </c>
      <c r="J16" s="7">
        <f t="shared" si="1"/>
        <v>7556.2192000000005</v>
      </c>
      <c r="K16" s="7"/>
      <c r="L16" s="7"/>
      <c r="M16" s="7">
        <f t="shared" si="1"/>
        <v>12908.6976</v>
      </c>
      <c r="N16" s="7">
        <f t="shared" si="1"/>
        <v>7788.934400000001</v>
      </c>
      <c r="O16" s="7"/>
      <c r="P16" s="7"/>
      <c r="Q16" s="7">
        <f t="shared" si="1"/>
        <v>52932.972800000003</v>
      </c>
    </row>
    <row r="17" spans="1:17">
      <c r="A17" s="4" t="s">
        <v>9</v>
      </c>
      <c r="B17" s="7">
        <f>B15+B16</f>
        <v>51873.065600000002</v>
      </c>
      <c r="C17" s="7">
        <v>1090.26</v>
      </c>
      <c r="D17" s="7">
        <v>2379.27</v>
      </c>
      <c r="E17" s="7">
        <f t="shared" ref="E17:Q17" si="2">E15+E16</f>
        <v>74057.184000000008</v>
      </c>
      <c r="F17" s="7">
        <f t="shared" si="2"/>
        <v>54626.174800000001</v>
      </c>
      <c r="G17" s="7">
        <v>1110.94</v>
      </c>
      <c r="H17" s="7">
        <v>2382.85</v>
      </c>
      <c r="I17" s="7">
        <f t="shared" si="2"/>
        <v>137529.15920000002</v>
      </c>
      <c r="J17" s="7">
        <f t="shared" si="2"/>
        <v>54782.589200000002</v>
      </c>
      <c r="K17" s="7">
        <v>1115.55</v>
      </c>
      <c r="L17" s="7">
        <v>2382.8499999999995</v>
      </c>
      <c r="M17" s="7">
        <f t="shared" si="2"/>
        <v>93588.0576</v>
      </c>
      <c r="N17" s="7">
        <f t="shared" si="2"/>
        <v>56469.774400000002</v>
      </c>
      <c r="O17" s="7">
        <v>1136.42</v>
      </c>
      <c r="P17" s="7">
        <v>2382.8499999999995</v>
      </c>
      <c r="Q17" s="7">
        <f t="shared" si="2"/>
        <v>383764.0528</v>
      </c>
    </row>
    <row r="22" spans="1:17">
      <c r="A22" s="11" t="s">
        <v>1</v>
      </c>
      <c r="B22" s="11" t="s">
        <v>17</v>
      </c>
      <c r="C22" s="11"/>
      <c r="D22" s="11"/>
      <c r="E22" s="11"/>
      <c r="F22" s="11" t="s">
        <v>1</v>
      </c>
      <c r="G22" s="11" t="s">
        <v>19</v>
      </c>
      <c r="H22" s="11"/>
      <c r="I22" s="11"/>
      <c r="J22" s="11"/>
    </row>
    <row r="23" spans="1:17">
      <c r="A23" s="11"/>
      <c r="B23" s="11" t="s">
        <v>18</v>
      </c>
      <c r="C23" s="11"/>
      <c r="D23" s="11"/>
      <c r="E23" s="11"/>
      <c r="F23" s="11"/>
      <c r="G23" s="11" t="s">
        <v>20</v>
      </c>
      <c r="H23" s="11"/>
      <c r="I23" s="11"/>
      <c r="J23" s="11"/>
      <c r="M23" s="12" t="s">
        <v>16</v>
      </c>
      <c r="N23" s="12"/>
    </row>
    <row r="24" spans="1:17">
      <c r="A24" s="11"/>
      <c r="B24" s="8" t="s">
        <v>12</v>
      </c>
      <c r="C24" s="8" t="s">
        <v>14</v>
      </c>
      <c r="D24" s="8" t="s">
        <v>15</v>
      </c>
      <c r="E24" s="8" t="s">
        <v>13</v>
      </c>
      <c r="F24" s="11"/>
      <c r="G24" s="8" t="s">
        <v>12</v>
      </c>
      <c r="H24" s="8" t="s">
        <v>14</v>
      </c>
      <c r="I24" s="8" t="s">
        <v>15</v>
      </c>
      <c r="J24" s="8" t="s">
        <v>13</v>
      </c>
      <c r="M24" s="9" t="s">
        <v>12</v>
      </c>
      <c r="N24" s="7">
        <f>B17+F17+J17+N17+B34+G34</f>
        <v>832119.34159999993</v>
      </c>
    </row>
    <row r="25" spans="1:17">
      <c r="A25" s="2" t="s">
        <v>2</v>
      </c>
      <c r="B25" s="3">
        <v>36685.800000000003</v>
      </c>
      <c r="C25" s="3"/>
      <c r="D25" s="3"/>
      <c r="E25" s="3">
        <v>232245.8</v>
      </c>
      <c r="F25" s="2" t="s">
        <v>2</v>
      </c>
      <c r="G25" s="3">
        <v>36956.58</v>
      </c>
      <c r="H25" s="3"/>
      <c r="I25" s="3"/>
      <c r="J25" s="3"/>
      <c r="M25" s="10" t="s">
        <v>14</v>
      </c>
      <c r="N25" s="7">
        <f>C17+G17+K17+O17+C34+H34</f>
        <v>15991.55</v>
      </c>
    </row>
    <row r="26" spans="1:17">
      <c r="A26" s="2" t="s">
        <v>3</v>
      </c>
      <c r="B26" s="3">
        <v>2692.42</v>
      </c>
      <c r="C26" s="3"/>
      <c r="D26" s="3"/>
      <c r="E26" s="3">
        <v>1802</v>
      </c>
      <c r="F26" s="2" t="s">
        <v>3</v>
      </c>
      <c r="G26" s="3">
        <v>2555.0500000000002</v>
      </c>
      <c r="H26" s="3"/>
      <c r="I26" s="3"/>
      <c r="J26" s="3"/>
      <c r="M26" s="10" t="s">
        <v>15</v>
      </c>
      <c r="N26" s="7">
        <f>D17+H17+L17+P17+D34+I34</f>
        <v>58989.419999999991</v>
      </c>
    </row>
    <row r="27" spans="1:17">
      <c r="A27" s="2" t="s">
        <v>4</v>
      </c>
      <c r="B27" s="3">
        <v>12228.49</v>
      </c>
      <c r="C27" s="3"/>
      <c r="D27" s="3"/>
      <c r="E27" s="3">
        <v>43321.38</v>
      </c>
      <c r="F27" s="2" t="s">
        <v>4</v>
      </c>
      <c r="G27" s="3">
        <v>12318.75</v>
      </c>
      <c r="H27" s="3"/>
      <c r="I27" s="3"/>
      <c r="J27" s="3"/>
      <c r="M27" s="10" t="s">
        <v>13</v>
      </c>
      <c r="N27" s="7">
        <f>E17+I17+M17+Q17+E34+J34</f>
        <v>1298789.9864000003</v>
      </c>
    </row>
    <row r="28" spans="1:17">
      <c r="A28" s="2" t="s">
        <v>5</v>
      </c>
      <c r="B28" s="3">
        <v>129800.79</v>
      </c>
      <c r="C28" s="3"/>
      <c r="D28" s="3"/>
      <c r="E28" s="3">
        <v>173791.22</v>
      </c>
      <c r="F28" s="2" t="s">
        <v>5</v>
      </c>
      <c r="G28" s="3">
        <v>131332.67000000001</v>
      </c>
      <c r="H28" s="3"/>
      <c r="I28" s="3"/>
      <c r="J28" s="3">
        <v>21250</v>
      </c>
    </row>
    <row r="29" spans="1:17">
      <c r="A29" s="2" t="s">
        <v>6</v>
      </c>
      <c r="B29" s="3">
        <v>12905.86</v>
      </c>
      <c r="C29" s="3"/>
      <c r="D29" s="3"/>
      <c r="E29" s="3">
        <v>15773.28</v>
      </c>
      <c r="F29" s="2" t="s">
        <v>6</v>
      </c>
      <c r="G29" s="3">
        <v>12996.12</v>
      </c>
      <c r="H29" s="3"/>
      <c r="I29" s="3"/>
      <c r="J29" s="3"/>
    </row>
    <row r="30" spans="1:17">
      <c r="A30" s="2" t="s">
        <v>7</v>
      </c>
      <c r="B30" s="3">
        <v>78521.290000000008</v>
      </c>
      <c r="C30" s="3"/>
      <c r="D30" s="3"/>
      <c r="E30" s="3">
        <v>21110.400000000001</v>
      </c>
      <c r="F30" s="2" t="s">
        <v>7</v>
      </c>
      <c r="G30" s="3">
        <v>60633.54</v>
      </c>
      <c r="H30" s="3"/>
      <c r="I30" s="3"/>
      <c r="J30" s="3">
        <v>16440</v>
      </c>
    </row>
    <row r="31" spans="1:17">
      <c r="A31" s="2" t="s">
        <v>8</v>
      </c>
      <c r="B31" s="3">
        <v>0</v>
      </c>
      <c r="C31" s="3"/>
      <c r="D31" s="3"/>
      <c r="E31" s="3">
        <v>0</v>
      </c>
      <c r="F31" s="2" t="s">
        <v>8</v>
      </c>
      <c r="G31" s="3">
        <v>0</v>
      </c>
      <c r="H31" s="3"/>
      <c r="I31" s="3"/>
      <c r="J31" s="3">
        <v>0</v>
      </c>
    </row>
    <row r="32" spans="1:17">
      <c r="A32" s="6" t="s">
        <v>11</v>
      </c>
      <c r="B32" s="5">
        <f>SUM(B25:B31)</f>
        <v>272834.65000000002</v>
      </c>
      <c r="C32" s="5"/>
      <c r="D32" s="5"/>
      <c r="E32" s="5">
        <f t="shared" ref="E32" si="3">SUM(E25:E31)</f>
        <v>488044.08000000007</v>
      </c>
      <c r="F32" s="6" t="s">
        <v>11</v>
      </c>
      <c r="G32" s="5">
        <f>SUM(G25:G31)</f>
        <v>256792.71000000002</v>
      </c>
      <c r="H32" s="5"/>
      <c r="I32" s="5"/>
      <c r="J32" s="5">
        <f t="shared" ref="J32" si="4">SUM(J25:J31)</f>
        <v>37690</v>
      </c>
    </row>
    <row r="33" spans="1:10">
      <c r="A33" s="4" t="s">
        <v>10</v>
      </c>
      <c r="B33" s="7">
        <f>B32*0.16</f>
        <v>43653.544000000002</v>
      </c>
      <c r="C33" s="7"/>
      <c r="D33" s="7"/>
      <c r="E33" s="7">
        <f t="shared" ref="E33" si="5">E32*0.16</f>
        <v>78087.052800000019</v>
      </c>
      <c r="F33" s="4" t="s">
        <v>10</v>
      </c>
      <c r="G33" s="7">
        <f>G32*0.16</f>
        <v>41086.833600000005</v>
      </c>
      <c r="H33" s="7"/>
      <c r="I33" s="7"/>
      <c r="J33" s="7">
        <f t="shared" ref="J33" si="6">J32*0.16</f>
        <v>6030.4000000000005</v>
      </c>
    </row>
    <row r="34" spans="1:10">
      <c r="A34" s="4" t="s">
        <v>9</v>
      </c>
      <c r="B34" s="7">
        <f>B32+B33</f>
        <v>316488.19400000002</v>
      </c>
      <c r="C34" s="7">
        <v>5740.54</v>
      </c>
      <c r="D34" s="7">
        <v>26981.149999999994</v>
      </c>
      <c r="E34" s="7">
        <f t="shared" ref="E34" si="7">E32+E33</f>
        <v>566131.13280000014</v>
      </c>
      <c r="F34" s="4" t="s">
        <v>9</v>
      </c>
      <c r="G34" s="7">
        <f>G32+G33</f>
        <v>297879.54360000003</v>
      </c>
      <c r="H34" s="7">
        <v>5797.8399999999992</v>
      </c>
      <c r="I34" s="7">
        <v>22480.449999999997</v>
      </c>
      <c r="J34" s="7">
        <f t="shared" ref="J34" si="8">J32+J33</f>
        <v>43720.4</v>
      </c>
    </row>
  </sheetData>
  <mergeCells count="16">
    <mergeCell ref="M23:N23"/>
    <mergeCell ref="A22:A24"/>
    <mergeCell ref="B22:E22"/>
    <mergeCell ref="B23:E23"/>
    <mergeCell ref="F22:F24"/>
    <mergeCell ref="G22:J22"/>
    <mergeCell ref="G23:J23"/>
    <mergeCell ref="A5:A7"/>
    <mergeCell ref="B5:E5"/>
    <mergeCell ref="F5:I5"/>
    <mergeCell ref="J5:M5"/>
    <mergeCell ref="N5:Q5"/>
    <mergeCell ref="B6:E6"/>
    <mergeCell ref="F6:I6"/>
    <mergeCell ref="J6:M6"/>
    <mergeCell ref="N6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2016-09-15T19:42:22Z</dcterms:created>
  <dcterms:modified xsi:type="dcterms:W3CDTF">2016-10-04T16:23:05Z</dcterms:modified>
</cp:coreProperties>
</file>